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6ECD8359-7A04-4396-9DA5-B32AC5A24A18}" xr6:coauthVersionLast="47" xr6:coauthVersionMax="47" xr10:uidLastSave="{00000000-0000-0000-0000-000000000000}"/>
  <bookViews>
    <workbookView xWindow="20370" yWindow="-120" windowWidth="29040" windowHeight="1584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9" l="1"/>
  <c r="A205" i="8"/>
  <c r="A206" i="9" s="1"/>
  <c r="B205" i="8"/>
  <c r="B206" i="9" s="1"/>
  <c r="C205" i="8"/>
  <c r="C206" i="9" s="1"/>
  <c r="D205" i="8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K208" i="2" s="1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D9" i="24" l="1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11" i="24" l="1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5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I7" i="26" s="1"/>
  <c r="B2" i="25"/>
  <c r="Z3" i="11"/>
  <c r="AA3" i="11"/>
  <c r="A23" i="14" s="1"/>
  <c r="AI4" i="25" l="1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<sst xmlns="http://schemas.openxmlformats.org/spreadsheetml/2006/main" count="3425" uniqueCount="1352">
  <si>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</si>
  <si>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</si>
  <si>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</si>
  <si>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</si>
  <si>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</si>
  <si>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</si>
  <si>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</si>
  <si>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</si>
  <si>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</si>
  <si>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</si>
  <si>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</si>
  <si>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</si>
  <si>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</si>
  <si>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</si>
  <si>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</si>
  <si>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</si>
  <si>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</si>
  <si>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</si>
  <si>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</si>
  <si>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</si>
  <si>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</si>
  <si>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</si>
  <si>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</si>
  <si>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</si>
  <si>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</si>
  <si>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</si>
  <si>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</si>
  <si>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</si>
  <si>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</si>
  <si>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</si>
  <si>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</si>
  <si>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</si>
  <si>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</si>
  <si>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</si>
  <si>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</si>
  <si>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</si>
  <si>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</si>
  <si>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</si>
  <si>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</si>
  <si>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</si>
  <si>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</si>
  <si>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</si>
  <si>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</si>
  <si>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</si>
  <si>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</si>
  <si>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</si>
  <si>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</si>
  <si>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</si>
  <si>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</si>
  <si>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</si>
  <si>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</si>
  <si>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</si>
  <si>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</si>
  <si>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</si>
  <si>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</si>
  <si>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</si>
  <si>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</si>
  <si>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</si>
  <si>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</si>
  <si>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</si>
  <si>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</si>
  <si>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</si>
  <si>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</si>
  <si>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</si>
  <si>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</si>
  <si>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</si>
  <si>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</si>
  <si>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</si>
  <si>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</si>
  <si>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</si>
  <si>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</si>
  <si>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</si>
  <si>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</si>
  <si>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</si>
  <si>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</si>
  <si>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</si>
  <si>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</si>
  <si>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</si>
  <si>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</si>
  <si>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</si>
  <si>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</si>
  <si>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</si>
  <si>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</si>
  <si>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</si>
  <si>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</si>
  <si>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</si>
  <si>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</si>
  <si>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</si>
  <si>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</si>
  <si>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</si>
  <si>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</si>
  <si>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</si>
  <si>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</si>
  <si>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</si>
  <si>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</si>
  <si>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</si>
  <si>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</si>
  <si>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</si>
  <si>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</si>
  <si>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</si>
  <si>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</si>
  <si>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</si>
  <si>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</si>
  <si>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</si>
  <si>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</si>
  <si>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</si>
  <si>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</si>
  <si>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</si>
  <si>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</si>
  <si>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</si>
  <si>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</si>
  <si>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</si>
  <si>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</si>
  <si>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</si>
  <si>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</si>
  <si>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</si>
  <si>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</si>
  <si>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</si>
  <si>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</si>
  <si>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</si>
  <si>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</si>
  <si>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</si>
  <si>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</si>
  <si>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</si>
  <si>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</si>
  <si>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</si>
  <si>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</si>
  <si>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</si>
  <si>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</si>
  <si>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</si>
  <si>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</si>
  <si>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</si>
  <si>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</si>
  <si>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</si>
  <si>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</si>
  <si>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</si>
  <si>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</si>
  <si>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</si>
  <si>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</si>
  <si>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</si>
  <si>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</si>
  <si>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</si>
  <si>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</si>
  <si>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</si>
  <si>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</si>
  <si>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</si>
  <si>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</si>
  <si>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</si>
  <si>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</si>
  <si>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</si>
  <si>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</si>
  <si>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</si>
  <si>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</si>
  <si>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</si>
  <si>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</si>
  <si>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</si>
  <si>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</si>
  <si>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</si>
  <si>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</si>
  <si>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</si>
  <si>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</si>
  <si>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</si>
  <si>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</si>
  <si>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</si>
  <si>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</si>
  <si>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</si>
  <si>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</si>
  <si>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</si>
  <si>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</si>
  <si>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</si>
  <si>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</si>
  <si>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</si>
  <si>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</si>
  <si>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</si>
  <si>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</si>
  <si>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</si>
  <si>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</si>
  <si>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</si>
  <si>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</si>
  <si>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</si>
  <si>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</si>
  <si>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</si>
  <si>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</si>
  <si>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</si>
  <si>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</si>
  <si>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</si>
  <si>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</si>
  <si>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</si>
  <si>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</si>
  <si>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</si>
  <si>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</si>
  <si>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</si>
  <si>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</si>
  <si>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</si>
  <si>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</si>
  <si>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</si>
  <si>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</si>
  <si>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</si>
  <si>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</si>
  <si>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</si>
  <si>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</si>
  <si>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</si>
  <si>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</si>
  <si>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</si>
  <si>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</si>
  <si>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</si>
  <si>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</si>
  <si>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</si>
  <si>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</si>
  <si>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</si>
  <si>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</si>
  <si>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</si>
  <si>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</si>
  <si>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</si>
  <si>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</si>
  <si>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</si>
  <si>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</si>
  <si>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</si>
  <si>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</si>
  <si>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</si>
  <si>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</si>
  <si>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</si>
  <si>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</si>
  <si>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</si>
  <si>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</si>
  <si>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</si>
  <si>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</si>
  <si>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</si>
  <si>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</si>
  <si>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</si>
  <si>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</si>
  <si>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</si>
  <si>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</si>
  <si>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</si>
  <si>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</si>
  <si>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</si>
  <si>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</si>
  <si>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</si>
  <si>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</si>
  <si>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</si>
  <si>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</si>
  <si>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</si>
  <si>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</si>
  <si>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</si>
  <si>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</si>
  <si>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</si>
  <si>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</si>
  <si>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</si>
  <si>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</si>
  <si>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</si>
  <si>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</si>
  <si>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</si>
  <si>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</si>
  <si>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</si>
  <si>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</si>
  <si>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</si>
  <si>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</si>
  <si>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</si>
  <si>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</si>
  <si>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</si>
  <si>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</si>
  <si>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</si>
  <si>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</si>
  <si>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</si>
  <si>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</si>
  <si>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</si>
  <si>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</si>
  <si>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</si>
  <si>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</si>
  <si>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</si>
  <si>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</si>
  <si>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</si>
  <si>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</si>
  <si>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</si>
  <si>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</si>
  <si>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</si>
  <si>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</si>
  <si>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</si>
  <si>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</si>
  <si>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</si>
  <si>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</si>
  <si>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</si>
  <si>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</si>
  <si>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</si>
  <si>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</si>
  <si>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</si>
  <si>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</si>
  <si>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</si>
  <si>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</si>
  <si>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</si>
  <si>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</si>
  <si>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</si>
  <si>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</si>
  <si>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</si>
  <si>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</si>
  <si>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</si>
  <si>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</si>
  <si>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</si>
  <si>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</si>
  <si>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</si>
  <si>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</si>
  <si>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</si>
  <si>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</si>
  <si>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</si>
  <si>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</si>
  <si>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</si>
  <si>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</si>
  <si>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</si>
  <si>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</si>
  <si>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</si>
  <si>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</si>
  <si>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</si>
  <si>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</si>
  <si>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</si>
  <si>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</si>
  <si>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</si>
  <si>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</si>
  <si>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</si>
  <si>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</si>
  <si>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</si>
  <si>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</si>
  <si>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</si>
  <si>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</si>
  <si>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</si>
  <si>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</si>
  <si>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</si>
  <si>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</si>
  <si>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</si>
  <si>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</si>
  <si>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</si>
  <si>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</si>
  <si>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</si>
  <si>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</si>
  <si>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</si>
  <si>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</si>
  <si>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</si>
  <si>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</si>
  <si>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</si>
  <si>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</si>
  <si>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</si>
  <si>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</si>
  <si>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</si>
  <si>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</si>
  <si>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</si>
  <si>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</si>
  <si>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</si>
  <si>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</si>
  <si>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</si>
  <si>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</si>
  <si>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</si>
  <si>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</si>
  <si>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</si>
  <si>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</si>
  <si>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</si>
  <si>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</si>
  <si>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</si>
  <si>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</si>
  <si>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</si>
  <si>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</si>
  <si>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</si>
  <si>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</si>
  <si>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</si>
  <si>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</si>
  <si>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</si>
  <si>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</si>
  <si>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</si>
  <si>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</si>
  <si>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</si>
  <si>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</si>
  <si>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</si>
  <si>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</si>
  <si>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</si>
  <si>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</si>
  <si>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</si>
  <si>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</si>
  <si>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</si>
  <si>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</si>
  <si>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</si>
  <si>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</si>
  <si>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</si>
  <si>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</si>
  <si>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</si>
  <si>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</si>
  <si>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</si>
  <si>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</si>
  <si>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</si>
  <si>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</si>
  <si>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</si>
  <si>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</si>
  <si>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</si>
  <si>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</si>
  <si>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</si>
  <si>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</si>
  <si>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</si>
  <si>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</si>
  <si>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</si>
  <si>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</si>
  <si>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</si>
  <si>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</si>
  <si>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</si>
  <si>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</si>
  <si>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</si>
  <si>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</si>
  <si>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</si>
  <si>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</si>
  <si>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</si>
  <si>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</si>
  <si>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</si>
  <si>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</si>
  <si>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</si>
  <si>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</si>
  <si>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</si>
  <si>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</si>
  <si>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</si>
  <si>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</si>
  <si>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</si>
  <si>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</si>
  <si>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</si>
  <si>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</si>
  <si>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</si>
  <si>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</si>
  <si>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</si>
  <si>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</si>
  <si>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</si>
  <si>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</si>
  <si>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</si>
  <si>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</si>
  <si>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</si>
  <si>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</si>
  <si>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</si>
  <si>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</si>
  <si>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</si>
  <si>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</si>
  <si>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</si>
  <si>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</si>
  <si>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</si>
  <si>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</si>
  <si>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</si>
  <si>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</si>
  <si>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</si>
  <si>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</si>
  <si>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</si>
  <si>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</si>
  <si>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</si>
  <si>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</si>
  <si>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</si>
  <si>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</si>
  <si>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</si>
  <si>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</si>
  <si>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</si>
  <si>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</si>
  <si>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</si>
  <si>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</si>
  <si>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</si>
  <si>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</si>
  <si>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</si>
  <si>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</si>
  <si>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</si>
  <si>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</si>
  <si>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</si>
  <si>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</si>
  <si>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</si>
  <si>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</si>
  <si>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</si>
  <si>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</si>
  <si>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</si>
  <si>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</si>
  <si>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</si>
  <si>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</si>
  <si>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</si>
  <si>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</si>
  <si>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</si>
  <si>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</si>
  <si>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</si>
  <si>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</si>
  <si>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</si>
  <si>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</si>
  <si>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</si>
  <si>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</si>
  <si>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</si>
  <si>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</si>
  <si>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</si>
  <si>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</si>
  <si>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</si>
  <si>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</si>
  <si>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</si>
  <si>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</si>
  <si>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</si>
  <si>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</si>
  <si>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</si>
  <si>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</si>
  <si>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</si>
  <si>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</si>
  <si>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</si>
  <si>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</si>
  <si>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</si>
  <si>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</si>
  <si>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</si>
  <si>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</si>
  <si>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</si>
  <si>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</si>
  <si>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</si>
  <si>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</si>
  <si>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</si>
  <si>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</si>
  <si>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</si>
  <si>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</si>
  <si>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</si>
  <si>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</si>
  <si>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</si>
  <si>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</si>
  <si>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</si>
  <si>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</si>
  <si>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</si>
  <si>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</si>
  <si>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</si>
  <si>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</si>
  <si>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</si>
  <si>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</si>
  <si>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</si>
  <si>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</si>
  <si>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</si>
  <si>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</si>
  <si>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</si>
  <si>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</si>
  <si>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</si>
  <si>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</si>
  <si>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</si>
  <si>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</si>
  <si>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</si>
  <si>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</si>
  <si>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</si>
  <si>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</si>
  <si>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</si>
  <si>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</si>
  <si>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</si>
  <si>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</si>
  <si>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</si>
  <si>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</si>
  <si>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</si>
  <si>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</si>
  <si>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</si>
  <si>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</si>
  <si>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</si>
  <si>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</si>
  <si>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</si>
  <si>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</si>
  <si>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</si>
  <si>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</si>
  <si>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</si>
  <si>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</si>
  <si>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</si>
  <si>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</si>
  <si>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</si>
  <si>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</si>
  <si>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</si>
  <si>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</si>
  <si>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</si>
  <si>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</si>
  <si>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</si>
  <si>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</si>
  <si>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</si>
  <si>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</si>
  <si>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</si>
  <si>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</si>
  <si>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</si>
  <si>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</si>
  <si>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</si>
  <si>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</si>
  <si>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</si>
  <si>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</si>
  <si>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</si>
  <si>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</si>
  <si>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</si>
  <si>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</si>
  <si>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</si>
  <si>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</si>
  <si>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</si>
  <si>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</si>
  <si>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</si>
  <si>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</si>
  <si>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</si>
  <si>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</si>
  <si>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</si>
  <si>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</si>
  <si>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</si>
  <si>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</si>
  <si>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</si>
  <si>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</si>
  <si>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</si>
  <si>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</si>
  <si>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</si>
  <si>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</si>
  <si>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</si>
  <si>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</si>
  <si>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</si>
  <si>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</si>
  <si>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</si>
  <si>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</si>
  <si>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</si>
  <si>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</si>
  <si>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</si>
  <si>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</si>
  <si>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</si>
  <si>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</si>
  <si>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</si>
  <si>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</si>
  <si>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</si>
  <si>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</si>
  <si>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</si>
  <si>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</si>
  <si>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</si>
  <si>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</si>
  <si>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</si>
  <si>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</si>
  <si>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</si>
  <si>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</si>
  <si>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</si>
  <si>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</si>
  <si>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</si>
  <si>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</si>
  <si>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</si>
  <si>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</si>
  <si>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</si>
  <si>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</si>
  <si>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</si>
  <si>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</si>
  <si>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</si>
  <si>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</si>
  <si>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</si>
  <si>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</si>
  <si>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</si>
  <si>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</si>
  <si>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</si>
  <si>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</si>
  <si>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</si>
  <si>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</si>
  <si>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</si>
  <si>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</si>
  <si>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</si>
  <si>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</si>
  <si>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</si>
  <si>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</si>
  <si>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</si>
  <si>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</si>
  <si>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</si>
  <si>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</si>
  <si>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</si>
  <si>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</si>
  <si>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</si>
  <si>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</si>
  <si>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</si>
  <si>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</si>
  <si>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</si>
  <si>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</si>
  <si>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</si>
  <si>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</si>
  <si>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</si>
  <si>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</si>
  <si>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</si>
  <si>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</si>
  <si>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</si>
  <si>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</si>
  <si>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</si>
  <si>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</si>
  <si>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</si>
  <si>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</si>
  <si>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</si>
  <si>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</si>
  <si>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</si>
  <si>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</si>
  <si>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</si>
  <si>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</si>
  <si>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</si>
  <si>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</si>
  <si>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</si>
  <si>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</si>
  <si>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</si>
  <si>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</si>
  <si>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</si>
  <si>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</si>
  <si>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</si>
  <si>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</si>
  <si>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</si>
  <si>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</si>
  <si>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</si>
  <si>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</si>
  <si>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</si>
  <si>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</si>
  <si>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</si>
  <si>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</si>
  <si>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</si>
  <si>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</si>
  <si>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</si>
  <si>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</si>
  <si>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</si>
  <si>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</si>
  <si>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</si>
  <si>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</si>
  <si>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</si>
  <si>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</si>
  <si>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</si>
  <si>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</si>
  <si>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</si>
  <si>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</si>
  <si>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</si>
  <si>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</si>
  <si>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</si>
  <si>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</si>
  <si>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</si>
  <si>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</si>
  <si>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</si>
  <si>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</si>
  <si>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</si>
  <si>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</si>
  <si>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</si>
  <si>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</si>
  <si>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</si>
  <si>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</si>
  <si>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</si>
  <si>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</si>
  <si>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</si>
  <si>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</si>
  <si>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</si>
  <si>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</si>
  <si>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</si>
  <si>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</si>
  <si>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</si>
  <si>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</si>
  <si>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</si>
  <si>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</si>
  <si>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</si>
  <si>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</si>
  <si>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</si>
  <si>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</si>
  <si>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</si>
  <si>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</si>
  <si>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</si>
  <si>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</si>
  <si>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</si>
  <si>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</si>
  <si>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</si>
  <si>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</si>
  <si>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</si>
  <si>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</si>
  <si>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</si>
  <si>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</si>
  <si>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</si>
  <si>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</si>
  <si>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</si>
  <si>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</si>
  <si>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</si>
  <si>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</si>
  <si>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</si>
  <si>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</si>
  <si>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</si>
  <si>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</si>
  <si>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</si>
  <si>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</si>
  <si>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</si>
  <si>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</si>
  <si>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</si>
  <si>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</si>
  <si>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</si>
  <si>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</si>
  <si>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</si>
  <si>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</si>
  <si>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</si>
  <si>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</si>
  <si>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</si>
  <si>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</si>
  <si>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</si>
  <si>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</si>
  <si>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</si>
  <si>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</si>
  <si>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</si>
  <si>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</si>
  <si>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</si>
  <si>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</si>
  <si>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</si>
  <si>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</si>
  <si>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</si>
  <si>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</si>
  <si>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</si>
  <si>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</si>
  <si>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</si>
  <si>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</si>
  <si>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</si>
  <si>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</si>
  <si>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</si>
  <si>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</si>
  <si>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</si>
  <si>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</si>
  <si>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</si>
  <si>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</si>
  <si>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</si>
  <si>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</si>
  <si>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</si>
  <si>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</si>
  <si>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</si>
  <si>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</si>
  <si>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</si>
  <si>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</si>
  <si>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</si>
  <si>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</si>
  <si>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</si>
  <si>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</si>
  <si>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</si>
  <si>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</si>
  <si>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</si>
  <si>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</si>
  <si>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</si>
  <si>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</si>
  <si>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</si>
  <si>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</si>
  <si>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</si>
  <si>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</si>
  <si>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</si>
  <si>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</si>
  <si>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</si>
  <si>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</si>
  <si>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</si>
  <si>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</si>
  <si>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</si>
  <si>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</si>
  <si>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</si>
  <si>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</si>
  <si>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</si>
  <si>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</si>
  <si>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</si>
  <si>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</si>
  <si>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</si>
  <si>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</si>
  <si>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</si>
  <si>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</si>
  <si>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</si>
  <si>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</si>
  <si>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</si>
  <si>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</si>
  <si>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</si>
  <si>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</si>
  <si>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</si>
  <si>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</si>
  <si>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</si>
  <si>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</si>
  <si>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</si>
  <si>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</si>
  <si>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</si>
  <si>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</si>
  <si>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</si>
  <si>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</si>
  <si>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</si>
  <si>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</si>
  <si>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</si>
  <si>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</si>
  <si>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</si>
  <si>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</si>
  <si>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</si>
  <si>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</si>
  <si>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</si>
  <si>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</si>
  <si>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</si>
  <si>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</si>
  <si>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</si>
  <si>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</si>
  <si>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</si>
  <si>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</si>
  <si>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</si>
  <si>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</si>
  <si>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</si>
  <si>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</si>
  <si>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</si>
  <si>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</si>
  <si>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</si>
  <si>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</si>
  <si>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</si>
  <si>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</si>
  <si>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</si>
  <si>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</si>
  <si>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</si>
  <si>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</si>
  <si>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</si>
  <si>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</si>
  <si>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</si>
  <si>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</si>
  <si>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</si>
  <si>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</si>
  <si>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</si>
  <si>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</si>
  <si>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</si>
  <si>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</si>
  <si>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</si>
  <si>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</si>
  <si>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</si>
  <si>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</si>
  <si>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</si>
  <si>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</si>
  <si>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</si>
  <si>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</si>
  <si>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</si>
  <si>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</si>
  <si>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</si>
  <si>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</si>
  <si>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</si>
  <si>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</si>
  <si>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</si>
  <si>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</si>
  <si>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</si>
  <si>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</si>
  <si>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</si>
  <si>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</si>
  <si>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</si>
  <si>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</si>
  <si>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</si>
  <si>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</si>
  <si>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</si>
  <si>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</si>
  <si>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</si>
  <si>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</si>
  <si>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</si>
  <si>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</si>
  <si>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</si>
  <si>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</si>
  <si>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</si>
  <si>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</si>
  <si>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</si>
  <si>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</si>
  <si>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</si>
  <si>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</si>
  <si>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</si>
  <si>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</si>
  <si>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</si>
  <si>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</si>
  <si>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</si>
  <si>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</si>
  <si>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</si>
  <si>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</si>
  <si>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</si>
  <si>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</si>
  <si>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</si>
  <si>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</si>
  <si>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</si>
  <si>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</si>
  <si>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</si>
  <si>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</si>
  <si>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</si>
  <si>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</si>
  <si>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</si>
  <si>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</si>
  <si>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</si>
  <si>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</si>
  <si>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</si>
  <si>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</si>
  <si>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</si>
  <si>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</si>
  <si>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</si>
  <si>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</si>
  <si>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</si>
  <si>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</si>
  <si>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</si>
  <si>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</si>
  <si>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</si>
  <si>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</si>
  <si>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</si>
  <si>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</si>
  <si>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</si>
  <si>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</si>
  <si>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</si>
  <si>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</si>
  <si>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</si>
  <si>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</si>
  <si>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</si>
  <si>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</si>
  <si>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</si>
  <si>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</si>
  <si>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</si>
  <si>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</si>
  <si>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</si>
  <si>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</si>
  <si>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</si>
  <si>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</si>
  <si>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</si>
  <si>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</si>
  <si>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</si>
  <si>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</si>
  <si>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</si>
  <si>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</si>
  <si>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</si>
  <si>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</si>
  <si>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</si>
  <si>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</si>
  <si>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</si>
  <si>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</si>
  <si>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</si>
  <si>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</si>
  <si>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</si>
  <si>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</si>
  <si>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</si>
  <si>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</si>
  <si>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</si>
  <si>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</si>
  <si>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</si>
  <si>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</si>
  <si>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</si>
  <si>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</si>
  <si>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</si>
  <si>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</si>
  <si>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</si>
  <si>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</si>
  <si>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</si>
  <si>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</si>
  <si>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</si>
  <si>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</si>
  <si>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</si>
  <si>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</si>
  <si>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</si>
  <si>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</si>
  <si>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</si>
  <si>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</si>
  <si>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</si>
  <si>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</si>
  <si>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</si>
  <si>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</si>
  <si>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</si>
  <si>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</si>
  <si>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</si>
  <si>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</si>
  <si>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</si>
  <si>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</si>
  <si>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</si>
  <si>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</si>
  <si>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</si>
  <si>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</si>
  <si>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</si>
  <si>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</si>
  <si>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</si>
  <si>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</si>
  <si>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</si>
  <si>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</si>
  <si>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</si>
  <si>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</si>
  <si>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</si>
  <si>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</si>
  <si>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</si>
  <si>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</si>
  <si>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</si>
  <si>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</si>
  <si>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</si>
  <si>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</si>
  <si>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</si>
  <si>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</si>
  <si>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</si>
  <si>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</si>
  <si>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</si>
  <si>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</si>
  <si>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</si>
  <si>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</si>
  <si>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</si>
  <si>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</si>
  <si>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</si>
  <si>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</si>
  <si>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</si>
  <si>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</si>
  <si>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</si>
  <si>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</si>
  <si>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</si>
  <si>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</si>
  <si>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</si>
  <si>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</si>
  <si>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</si>
  <si>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</si>
  <si>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</si>
  <si>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</si>
  <si>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</si>
  <si>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</si>
  <si>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</si>
  <si>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</si>
  <si>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</si>
  <si>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</si>
  <si>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</si>
  <si>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</si>
  <si>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</si>
  <si>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</si>
  <si>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</si>
  <si>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</si>
  <si>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</si>
  <si>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</si>
  <si>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</si>
  <si>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</si>
  <si>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</si>
  <si>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</si>
  <si>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</si>
  <si>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</si>
  <si>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</si>
  <si>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</si>
  <si>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</si>
  <si>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</si>
  <si>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</si>
  <si>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</si>
  <si>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</si>
  <si>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</si>
  <si>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</si>
  <si>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</si>
  <si>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</si>
  <si>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</si>
  <si>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</si>
  <si>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</si>
  <si>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</si>
  <si>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</si>
  <si>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</si>
  <si>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</si>
  <si>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</si>
  <si>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</si>
  <si>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</si>
  <si>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</si>
  <si>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</si>
  <si>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</si>
  <si>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</si>
  <si>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</si>
  <si>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</si>
  <si>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</si>
  <si>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</si>
  <si>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</si>
  <si>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</si>
  <si>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</si>
  <si>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</si>
  <si>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</si>
  <si>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</si>
  <si>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</si>
  <si>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</si>
  <si>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</si>
  <si>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</si>
  <si>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</si>
  <si>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</si>
  <si>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</si>
  <si>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</si>
  <si>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</si>
  <si>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</si>
  <si>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</si>
  <si>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</si>
  <si>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</si>
  <si>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</si>
  <si>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</si>
  <si>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</si>
  <si>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</si>
  <si>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</si>
  <si>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</si>
  <si>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</si>
  <si>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</si>
  <si>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</si>
  <si>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</si>
  <si>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</si>
  <si>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</si>
  <si>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</si>
  <si>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</si>
  <si>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</si>
  <si>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</si>
  <si>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</si>
  <si>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</si>
  <si>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</si>
  <si>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</si>
  <si>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</si>
  <si>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</si>
  <si>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</si>
  <si>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</si>
  <si>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</si>
  <si>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</si>
  <si>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</si>
  <si>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</si>
  <si>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</si>
  <si>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</si>
  <si>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</si>
  <si>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</si>
  <si>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</si>
  <si>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</si>
  <si>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</si>
  <si>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</si>
  <si>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</si>
  <si>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</si>
  <si>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</si>
  <si>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</si>
  <si>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</si>
  <si>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</si>
  <si>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</si>
  <si>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</si>
  <si>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</si>
  <si>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</si>
  <si>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</si>
  <si>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</si>
  <si>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</si>
  <si>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</si>
  <si>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</si>
  <si>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</si>
  <si>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</si>
  <si>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</si>
  <si>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</si>
  <si>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</si>
  <si>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</si>
  <si>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</si>
  <si>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</si>
  <si>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</si>
  <si>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</si>
  <si>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</si>
  <si>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</si>
  <si>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</si>
  <si>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</si>
  <si>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</si>
  <si>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</si>
  <si>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</si>
  <si>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</si>
  <si>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</si>
  <si>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</si>
  <si>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</si>
  <si>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</si>
  <si>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</si>
  <si>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</si>
  <si>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</si>
  <si>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</si>
  <si>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</si>
  <si>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</si>
  <si>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</si>
  <si>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</si>
  <si>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</si>
  <si>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</si>
  <si>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</si>
  <si>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</si>
  <si>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</si>
  <si>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</si>
  <si>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</si>
  <si>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</si>
  <si>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</si>
  <si>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</si>
  <si>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</si>
  <si>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</si>
  <si>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</si>
  <si>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</si>
  <si>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</si>
  <si>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</si>
  <si>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</si>
  <si>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</si>
  <si>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</si>
  <si>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</si>
  <si>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</si>
  <si>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</si>
  <si>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</si>
  <si>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</si>
  <si>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</si>
  <si>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</si>
  <si>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</si>
  <si>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</si>
  <si>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</si>
  <si>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</si>
  <si>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</si>
  <si>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</si>
  <si>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</si>
  <si>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</si>
  <si>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</si>
  <si>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</si>
  <si>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</si>
  <si>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</si>
  <si>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</si>
  <si>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</si>
  <si>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</si>
  <si>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</si>
  <si>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</si>
  <si>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</si>
  <si>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</si>
  <si>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</si>
  <si>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</si>
  <si>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</si>
  <si>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</si>
  <si>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</si>
  <si>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</si>
  <si>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</si>
  <si>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</si>
  <si>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</si>
  <si>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</si>
  <si>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</si>
  <si>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</si>
  <si>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</si>
  <si>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</si>
  <si>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</si>
  <si>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</si>
  <si>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</si>
  <si>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</si>
  <si>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</si>
  <si>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</si>
  <si>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</si>
  <si>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</si>
  <si>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</si>
  <si>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</si>
  <si>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</si>
  <si>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</si>
  <si>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</si>
  <si>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</si>
  <si>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</si>
  <si>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</si>
  <si>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</si>
  <si>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</si>
  <si>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</si>
  <si>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</si>
  <si>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</si>
  <si>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</si>
  <si>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</si>
  <si>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</si>
  <si>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</si>
  <si>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</si>
  <si>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</si>
  <si>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</si>
  <si>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</si>
  <si>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</si>
  <si>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</si>
  <si>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</si>
  <si>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</si>
  <si>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</si>
  <si>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</si>
  <si>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</si>
  <si>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</si>
  <si>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</si>
  <si>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</si>
  <si>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</si>
  <si>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</si>
  <si>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</si>
  <si>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</si>
  <si>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</si>
  <si>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</si>
  <si>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</si>
  <si>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</si>
  <si>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</si>
  <si>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</si>
  <si>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</si>
  <si>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</si>
  <si>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</si>
  <si>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</si>
  <si>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</si>
  <si>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</si>
  <si>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</si>
  <si>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</si>
  <si>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</si>
  <si>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</si>
  <si>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</si>
  <si>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</si>
  <si>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</si>
  <si>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</si>
  <si>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</si>
  <si>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</si>
  <si>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CAMARAS SIN FUNCIONAMIENTO DEL DIA 02 DE JUNIO DE 2023</t>
  </si>
  <si>
    <t>MFI 07</t>
  </si>
  <si>
    <t>Sargento Cabral y Carlos Gardel</t>
  </si>
  <si>
    <t>172.20.10.104</t>
  </si>
  <si>
    <t>Destino</t>
  </si>
  <si>
    <t>TORRE VILLA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</si>
</sst>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4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80" zoomScaleNormal="80" workbookViewId="0">
      <pane xSplit="11" ySplit="4" topLeftCell="L101" activePane="bottomRight" state="frozen"/>
      <selection pane="topRight" activeCell="M1" sqref="M1"/>
      <selection pane="bottomLeft" activeCell="A5" sqref="A5"/>
      <selection pane="bottomRight" activeCell="G123" sqref="G12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445</v>
      </c>
      <c r="O2" s="112">
        <f t="shared" si="3"/>
        <v>445</v>
      </c>
      <c r="P2" s="112">
        <f t="shared" si="3"/>
        <v>445</v>
      </c>
      <c r="Q2" s="112">
        <f t="shared" si="3"/>
        <v>445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 s="37" t="s">
        <v>1350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1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s="37"/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</row>
    <row r="7" spans="1:41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32"/>
      <c r="M7" s="132"/>
      <c r="N7" s="131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</row>
    <row r="8" spans="1:41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</row>
    <row r="9" spans="1:41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s="37"/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</row>
    <row r="10" spans="1:41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s="37"/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</row>
    <row r="11" spans="1:41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s="37"/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</row>
    <row r="12" spans="1:41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</row>
    <row r="13" spans="1:41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</row>
    <row r="14" spans="1:41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s="37"/>
      <c r="H14" t="s">
        <v>1308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</row>
    <row r="15" spans="1:41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</row>
    <row r="16" spans="1:41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</row>
    <row r="17" spans="1:41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37"/>
      <c r="H17" s="20" t="s">
        <v>1255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</row>
    <row r="18" spans="1:41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37"/>
      <c r="H18" s="20" t="s">
        <v>1256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</row>
    <row r="19" spans="1:41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37"/>
      <c r="H19" s="20" t="s">
        <v>1254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</row>
    <row r="20" spans="1:41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37"/>
      <c r="H20" s="20" t="s">
        <v>1261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</row>
    <row r="21" spans="1:41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37"/>
      <c r="H21" s="20" t="s">
        <v>1257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</row>
    <row r="22" spans="1:41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37"/>
      <c r="H22" s="20" t="s">
        <v>1258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</row>
    <row r="23" spans="1:41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</row>
    <row r="24" spans="1:41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</row>
    <row r="25" spans="1:41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</row>
    <row r="28" spans="1:41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</row>
    <row r="29" spans="1:41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</row>
    <row r="30" spans="1:41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</row>
    <row r="31" spans="1:41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</row>
    <row r="32" spans="1:41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</row>
    <row r="33" spans="1:41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1:41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1:41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</row>
    <row r="36" spans="1:41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</row>
    <row r="37" spans="1:41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s="37"/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</row>
    <row r="40" spans="1:41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</row>
    <row r="41" spans="1:41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</row>
    <row r="42" spans="1:41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</row>
    <row r="43" spans="1:41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</row>
    <row r="46" spans="1:41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</row>
    <row r="47" spans="1:41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</row>
    <row r="48" spans="1:41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</row>
    <row r="49" spans="1:41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</row>
    <row r="50" spans="1:41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</row>
    <row r="51" spans="1:41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</row>
    <row r="52" spans="1:41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</row>
    <row r="53" spans="1:41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</row>
    <row r="54" spans="1:41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</row>
    <row r="55" spans="1:41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</row>
    <row r="56" spans="1:41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</row>
    <row r="57" spans="1:41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</row>
    <row r="58" spans="1:41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</row>
    <row r="60" spans="1:41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</row>
    <row r="61" spans="1:41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</row>
    <row r="62" spans="1:41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</row>
    <row r="63" spans="1:41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</row>
    <row r="64" spans="1:41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</row>
    <row r="65" spans="1:41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</row>
    <row r="66" spans="1:41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</row>
    <row r="67" spans="1:41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</row>
    <row r="68" spans="1:41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</row>
    <row r="69" spans="1:41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</row>
    <row r="70" spans="1:41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</row>
    <row r="71" spans="1:41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</row>
    <row r="72" spans="1:41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</row>
    <row r="73" spans="1:41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</row>
    <row r="74" spans="1:41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</row>
    <row r="75" spans="1:41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</row>
    <row r="76" spans="1:41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</row>
    <row r="77" spans="1:41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</row>
    <row r="78" spans="1:41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</row>
    <row r="79" spans="1:41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</row>
    <row r="80" spans="1:41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</row>
    <row r="81" spans="1:41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</row>
    <row r="82" spans="1:41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s="37"/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</row>
    <row r="83" spans="1:41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</row>
    <row r="84" spans="1:41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s="37"/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</row>
    <row r="85" spans="1:41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</row>
    <row r="86" spans="1:41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</row>
    <row r="87" spans="1:41" ht="15.75" thickBot="1" x14ac:dyDescent="0.3">
      <c r="A87" t="s">
        <v>1345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s="37"/>
      <c r="H87" t="s">
        <v>1148</v>
      </c>
      <c r="I87" s="38">
        <f t="shared" si="12"/>
        <v>27</v>
      </c>
      <c r="J87" s="38">
        <f>COUNTIF(L87:AM87,"APAGADO")</f>
        <v>1</v>
      </c>
      <c r="K87" s="39">
        <f>(I87)/(J87+I87)</f>
        <v>0.9642857142857143</v>
      </c>
      <c r="L87" s="131" t="s">
        <v>1344</v>
      </c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</row>
    <row r="88" spans="1:41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27</v>
      </c>
      <c r="J88" s="38">
        <f t="shared" si="13"/>
        <v>1</v>
      </c>
      <c r="K88" s="39">
        <f t="shared" si="14"/>
        <v>0.9642857142857143</v>
      </c>
      <c r="L88" s="131" t="s">
        <v>1344</v>
      </c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</row>
    <row r="89" spans="1:41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</row>
    <row r="90" spans="1:41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</row>
    <row r="91" spans="1:41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</row>
    <row r="92" spans="1:41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</row>
    <row r="93" spans="1:41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</row>
    <row r="94" spans="1:41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26</v>
      </c>
      <c r="J94" s="38">
        <f>COUNTIF(L94:AM94,"APAGADO")</f>
        <v>2</v>
      </c>
      <c r="K94" s="39">
        <f>(I94)/(J94+I94)</f>
        <v>0.9285714285714286</v>
      </c>
      <c r="L94" s="131" t="s">
        <v>1344</v>
      </c>
      <c r="M94" s="131" t="s">
        <v>1344</v>
      </c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</row>
    <row r="95" spans="1:41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</row>
    <row r="96" spans="1:41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</row>
    <row r="97" spans="1:41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s="37"/>
      <c r="H97" t="s">
        <v>1309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</row>
    <row r="98" spans="1:41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s="37"/>
      <c r="H98" t="s">
        <v>1310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</row>
    <row r="99" spans="1:41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s="37"/>
      <c r="H99" t="s">
        <v>1200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</row>
    <row r="100" spans="1:41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s="37"/>
      <c r="H100" t="s">
        <v>1209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</row>
    <row r="101" spans="1:41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s="37"/>
      <c r="H101" t="s">
        <v>1210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</row>
    <row r="102" spans="1:41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s="37"/>
      <c r="H102" t="s">
        <v>1211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</row>
    <row r="103" spans="1:41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s="37"/>
      <c r="H103" t="s">
        <v>1273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</row>
    <row r="104" spans="1:41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s="37"/>
      <c r="H104" t="s">
        <v>1290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</row>
    <row r="105" spans="1:41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s="37"/>
      <c r="H105" t="s">
        <v>1287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</row>
    <row r="106" spans="1:41" ht="15.75" thickBot="1" x14ac:dyDescent="0.3">
      <c r="A106" s="130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</row>
    <row r="107" spans="1:41" ht="15.75" thickBot="1" x14ac:dyDescent="0.3">
      <c r="A107" s="130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</row>
    <row r="108" spans="1:41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</row>
    <row r="109" spans="1:41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</row>
    <row r="110" spans="1:41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</row>
    <row r="111" spans="1:41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</row>
    <row r="112" spans="1:41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</row>
    <row r="113" spans="1:41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</row>
    <row r="114" spans="1:41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31" t="s">
        <v>1344</v>
      </c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</row>
    <row r="115" spans="1:41" ht="15.75" thickBot="1" x14ac:dyDescent="0.3">
      <c r="A115" s="130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/>
      <c r="H115" t="s">
        <v>1336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</row>
    <row r="116" spans="1:41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</row>
    <row r="117" spans="1:41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s="37" t="s">
        <v>1351</v>
      </c>
      <c r="H117" t="s">
        <v>718</v>
      </c>
      <c r="I117" s="38">
        <f t="shared" si="12"/>
        <v>26</v>
      </c>
      <c r="J117" s="38">
        <f t="shared" si="13"/>
        <v>2</v>
      </c>
      <c r="K117" s="39">
        <f t="shared" si="14"/>
        <v>0.9285714285714286</v>
      </c>
      <c r="L117" s="131" t="s">
        <v>1344</v>
      </c>
      <c r="M117" s="131" t="s">
        <v>1344</v>
      </c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</row>
    <row r="118" spans="1:41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s="37" t="s">
        <v>1351</v>
      </c>
      <c r="H118" t="s">
        <v>719</v>
      </c>
      <c r="I118" s="38">
        <f t="shared" si="12"/>
        <v>26</v>
      </c>
      <c r="J118" s="38">
        <f t="shared" si="13"/>
        <v>2</v>
      </c>
      <c r="K118" s="39">
        <f t="shared" si="14"/>
        <v>0.9285714285714286</v>
      </c>
      <c r="L118" s="131" t="s">
        <v>1344</v>
      </c>
      <c r="M118" s="131" t="s">
        <v>1344</v>
      </c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</row>
    <row r="119" spans="1:41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1145</v>
      </c>
      <c r="G119" s="37" t="s">
        <v>1351</v>
      </c>
      <c r="H119" t="s">
        <v>1311</v>
      </c>
      <c r="I119" s="38">
        <f t="shared" si="12"/>
        <v>26</v>
      </c>
      <c r="J119" s="38">
        <f t="shared" si="13"/>
        <v>2</v>
      </c>
      <c r="K119" s="39">
        <f t="shared" si="14"/>
        <v>0.9285714285714286</v>
      </c>
      <c r="L119" s="131" t="s">
        <v>1344</v>
      </c>
      <c r="M119" s="131" t="s">
        <v>1344</v>
      </c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</row>
    <row r="120" spans="1:41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1145</v>
      </c>
      <c r="G120" s="37" t="s">
        <v>1351</v>
      </c>
      <c r="H120" t="s">
        <v>1312</v>
      </c>
      <c r="I120" s="38">
        <f t="shared" si="12"/>
        <v>26</v>
      </c>
      <c r="J120" s="38">
        <f t="shared" si="13"/>
        <v>2</v>
      </c>
      <c r="K120" s="39">
        <f t="shared" si="14"/>
        <v>0.9285714285714286</v>
      </c>
      <c r="L120" s="131" t="s">
        <v>1344</v>
      </c>
      <c r="M120" s="131" t="s">
        <v>1344</v>
      </c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</row>
    <row r="121" spans="1:41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1145</v>
      </c>
      <c r="G121" s="37" t="s">
        <v>1351</v>
      </c>
      <c r="H121" t="s">
        <v>1232</v>
      </c>
      <c r="I121" s="38">
        <f t="shared" si="12"/>
        <v>26</v>
      </c>
      <c r="J121" s="38">
        <f t="shared" si="13"/>
        <v>2</v>
      </c>
      <c r="K121" s="39">
        <f t="shared" si="14"/>
        <v>0.9285714285714286</v>
      </c>
      <c r="L121" s="131" t="s">
        <v>1344</v>
      </c>
      <c r="M121" s="131" t="s">
        <v>1344</v>
      </c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</row>
    <row r="122" spans="1:41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1145</v>
      </c>
      <c r="G122" s="37" t="s">
        <v>1351</v>
      </c>
      <c r="H122" t="s">
        <v>1233</v>
      </c>
      <c r="I122" s="38">
        <f t="shared" si="12"/>
        <v>26</v>
      </c>
      <c r="J122" s="38">
        <f t="shared" si="13"/>
        <v>2</v>
      </c>
      <c r="K122" s="39">
        <f t="shared" si="14"/>
        <v>0.9285714285714286</v>
      </c>
      <c r="L122" s="131" t="s">
        <v>1344</v>
      </c>
      <c r="M122" s="131" t="s">
        <v>1344</v>
      </c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</row>
    <row r="123" spans="1:41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</row>
    <row r="124" spans="1:41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</row>
    <row r="125" spans="1:41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</row>
    <row r="126" spans="1:41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</row>
    <row r="127" spans="1:41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</row>
    <row r="128" spans="1:41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s="37"/>
      <c r="H128" t="s">
        <v>724</v>
      </c>
      <c r="I128" s="38">
        <f t="shared" si="12"/>
        <v>28</v>
      </c>
      <c r="J128" s="38">
        <f t="shared" si="13"/>
        <v>0</v>
      </c>
      <c r="K128" s="39">
        <f t="shared" si="14"/>
        <v>1</v>
      </c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1:41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s="37"/>
      <c r="H129" t="s">
        <v>725</v>
      </c>
      <c r="I129" s="38">
        <f t="shared" si="12"/>
        <v>26</v>
      </c>
      <c r="J129" s="38">
        <f t="shared" si="13"/>
        <v>2</v>
      </c>
      <c r="K129" s="39">
        <f t="shared" si="14"/>
        <v>0.9285714285714286</v>
      </c>
      <c r="L129" s="131" t="s">
        <v>1344</v>
      </c>
      <c r="M129" s="131" t="s">
        <v>1344</v>
      </c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</row>
    <row r="130" spans="1:41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</row>
    <row r="131" spans="1:41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</row>
    <row r="132" spans="1:41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</row>
    <row r="133" spans="1:41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s="37"/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</row>
    <row r="134" spans="1:41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</row>
    <row r="135" spans="1:41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</row>
    <row r="136" spans="1:41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</row>
    <row r="137" spans="1:41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</row>
    <row r="138" spans="1:41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</row>
    <row r="139" spans="1:41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37"/>
      <c r="H139" s="20" t="s">
        <v>1244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</row>
    <row r="140" spans="1:41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37"/>
      <c r="H140" s="20" t="s">
        <v>1245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</row>
    <row r="141" spans="1:41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37"/>
      <c r="H141" s="20" t="s">
        <v>1241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</row>
    <row r="142" spans="1:41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37"/>
      <c r="H142" s="20" t="s">
        <v>1242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</row>
    <row r="143" spans="1:41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</row>
    <row r="144" spans="1:41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</row>
    <row r="145" spans="1:41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</row>
    <row r="146" spans="1:41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</row>
    <row r="147" spans="1:41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</row>
    <row r="148" spans="1:41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</row>
    <row r="149" spans="1:41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28</v>
      </c>
      <c r="J149" s="38">
        <f t="shared" si="20"/>
        <v>0</v>
      </c>
      <c r="K149" s="39">
        <f t="shared" si="21"/>
        <v>1</v>
      </c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</row>
    <row r="150" spans="1:41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</row>
    <row r="151" spans="1:41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</row>
    <row r="152" spans="1:41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</row>
    <row r="153" spans="1:41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</row>
    <row r="154" spans="1:41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s="37"/>
      <c r="H154" t="s">
        <v>1307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</row>
    <row r="155" spans="1:41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</row>
    <row r="156" spans="1:41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</row>
    <row r="157" spans="1:41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s="37" t="s">
        <v>1351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31" t="s">
        <v>1344</v>
      </c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</row>
    <row r="158" spans="1:41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s="37" t="s">
        <v>1351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31" t="s">
        <v>1344</v>
      </c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</row>
    <row r="159" spans="1:41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s="37" t="s">
        <v>1351</v>
      </c>
      <c r="H159" t="s">
        <v>749</v>
      </c>
      <c r="I159" s="38">
        <f t="shared" si="19"/>
        <v>26</v>
      </c>
      <c r="J159" s="38">
        <f t="shared" si="22"/>
        <v>2</v>
      </c>
      <c r="K159" s="39">
        <f t="shared" si="23"/>
        <v>0.9285714285714286</v>
      </c>
      <c r="L159" s="131" t="s">
        <v>1344</v>
      </c>
      <c r="M159" s="131" t="s">
        <v>1344</v>
      </c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</row>
    <row r="160" spans="1:41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s="37" t="s">
        <v>1351</v>
      </c>
      <c r="H160" t="s">
        <v>750</v>
      </c>
      <c r="I160" s="38">
        <f t="shared" si="19"/>
        <v>26</v>
      </c>
      <c r="J160" s="38">
        <f t="shared" si="22"/>
        <v>2</v>
      </c>
      <c r="K160" s="39">
        <f t="shared" si="23"/>
        <v>0.9285714285714286</v>
      </c>
      <c r="L160" s="131" t="s">
        <v>1344</v>
      </c>
      <c r="M160" s="131" t="s">
        <v>1344</v>
      </c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</row>
    <row r="161" spans="1:41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s="37" t="s">
        <v>1351</v>
      </c>
      <c r="H161" t="s">
        <v>751</v>
      </c>
      <c r="I161" s="38">
        <f t="shared" si="19"/>
        <v>26</v>
      </c>
      <c r="J161" s="38">
        <f t="shared" si="22"/>
        <v>2</v>
      </c>
      <c r="K161" s="39">
        <f t="shared" si="23"/>
        <v>0.9285714285714286</v>
      </c>
      <c r="L161" s="131" t="s">
        <v>1344</v>
      </c>
      <c r="M161" s="131" t="s">
        <v>1344</v>
      </c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</row>
    <row r="162" spans="1:41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s="37" t="s">
        <v>1351</v>
      </c>
      <c r="H162" t="s">
        <v>752</v>
      </c>
      <c r="I162" s="38">
        <f t="shared" si="19"/>
        <v>26</v>
      </c>
      <c r="J162" s="38">
        <f t="shared" si="22"/>
        <v>2</v>
      </c>
      <c r="K162" s="39">
        <f t="shared" si="23"/>
        <v>0.9285714285714286</v>
      </c>
      <c r="L162" s="131" t="s">
        <v>1344</v>
      </c>
      <c r="M162" s="131" t="s">
        <v>1344</v>
      </c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</row>
    <row r="163" spans="1:41" ht="15.75" thickBot="1" x14ac:dyDescent="0.3">
      <c r="A163" s="135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/>
      <c r="H163" t="s">
        <v>1337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</row>
    <row r="164" spans="1:41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s="37"/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</row>
    <row r="165" spans="1:41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s="37"/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</row>
    <row r="166" spans="1:41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s="37"/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</row>
    <row r="167" spans="1:41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</row>
    <row r="168" spans="1:41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</row>
    <row r="169" spans="1:41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</row>
    <row r="170" spans="1:41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</row>
    <row r="171" spans="1:41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</row>
    <row r="172" spans="1:41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</row>
    <row r="173" spans="1:41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s="37"/>
      <c r="H173" t="s">
        <v>759</v>
      </c>
      <c r="I173" s="38">
        <f t="shared" si="19"/>
        <v>28</v>
      </c>
      <c r="J173" s="38">
        <f t="shared" si="20"/>
        <v>0</v>
      </c>
      <c r="K173" s="39">
        <f t="shared" si="21"/>
        <v>1</v>
      </c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</row>
    <row r="174" spans="1:41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28</v>
      </c>
      <c r="J174" s="38">
        <f t="shared" si="20"/>
        <v>0</v>
      </c>
      <c r="K174" s="39">
        <f t="shared" si="21"/>
        <v>1</v>
      </c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</row>
    <row r="175" spans="1:41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28</v>
      </c>
      <c r="J175" s="38">
        <f t="shared" si="20"/>
        <v>0</v>
      </c>
      <c r="K175" s="39">
        <f t="shared" si="21"/>
        <v>1</v>
      </c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</row>
    <row r="176" spans="1:41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</row>
    <row r="177" spans="1:41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</row>
    <row r="178" spans="1:41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</row>
    <row r="179" spans="1:41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</row>
    <row r="180" spans="1:41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</row>
    <row r="181" spans="1:41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</row>
    <row r="182" spans="1:41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</row>
    <row r="183" spans="1:41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</row>
    <row r="184" spans="1:41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</row>
    <row r="185" spans="1:41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</row>
    <row r="186" spans="1:41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</row>
    <row r="187" spans="1:41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</row>
    <row r="188" spans="1:41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</row>
    <row r="189" spans="1:41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</row>
    <row r="190" spans="1:41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37"/>
      <c r="H190" s="20" t="s">
        <v>1297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</row>
    <row r="191" spans="1:41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</row>
    <row r="192" spans="1:41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s="37"/>
      <c r="H192" t="s">
        <v>1154</v>
      </c>
      <c r="I192" s="38">
        <f t="shared" si="19"/>
        <v>26</v>
      </c>
      <c r="J192" s="38">
        <f t="shared" si="20"/>
        <v>2</v>
      </c>
      <c r="K192" s="39">
        <f t="shared" si="21"/>
        <v>0.9285714285714286</v>
      </c>
      <c r="L192" s="131" t="s">
        <v>1344</v>
      </c>
      <c r="M192" s="131" t="s">
        <v>1344</v>
      </c>
      <c r="N192" s="131"/>
      <c r="O192" s="131"/>
      <c r="P192" s="131"/>
      <c r="Q192" s="131"/>
      <c r="R192" s="133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</row>
    <row r="193" spans="1:41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</row>
    <row r="194" spans="1:41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s="37"/>
      <c r="H194" t="s">
        <v>778</v>
      </c>
      <c r="I194" s="38">
        <f t="shared" si="19"/>
        <v>26</v>
      </c>
      <c r="J194" s="38">
        <f t="shared" si="20"/>
        <v>2</v>
      </c>
      <c r="K194" s="39">
        <f t="shared" si="21"/>
        <v>0.9285714285714286</v>
      </c>
      <c r="L194" s="131" t="s">
        <v>1344</v>
      </c>
      <c r="M194" s="131" t="s">
        <v>1344</v>
      </c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</row>
    <row r="195" spans="1:41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s="37"/>
      <c r="H195" t="s">
        <v>1313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</row>
    <row r="196" spans="1:41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s="37"/>
      <c r="H196" t="s">
        <v>1314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</row>
    <row r="197" spans="1:41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</row>
    <row r="198" spans="1:41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</row>
    <row r="199" spans="1:41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s="37"/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</row>
    <row r="200" spans="1:41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</row>
    <row r="201" spans="1:41" ht="15.75" thickBot="1" x14ac:dyDescent="0.3">
      <c r="A201" s="130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</row>
    <row r="202" spans="1:41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</row>
    <row r="203" spans="1:41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s="37"/>
      <c r="H203" t="s">
        <v>1149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</row>
    <row r="204" spans="1:41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</row>
    <row r="205" spans="1:41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</row>
    <row r="206" spans="1:41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</row>
    <row r="207" spans="1:41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</row>
    <row r="208" spans="1:41" ht="15.75" thickBot="1" x14ac:dyDescent="0.3">
      <c r="A208" t="s">
        <v>293</v>
      </c>
      <c r="B208" t="s">
        <v>1347</v>
      </c>
      <c r="C208" t="s">
        <v>1151</v>
      </c>
      <c r="D208" t="s">
        <v>1348</v>
      </c>
      <c r="E208" s="37" t="s">
        <v>19</v>
      </c>
      <c r="F208" s="37" t="s">
        <v>1145</v>
      </c>
      <c r="G208" s="37"/>
      <c r="H208" t="s">
        <v>1349</v>
      </c>
      <c r="I208" s="38">
        <f t="shared" ref="I208" si="27">COUNTIF(L208:AM208,"")</f>
        <v>27</v>
      </c>
      <c r="J208" s="38">
        <f t="shared" ref="J208" si="28">COUNTIF(L208:AM208,"APAGADO")</f>
        <v>1</v>
      </c>
      <c r="K208" s="39">
        <f t="shared" ref="K208" si="29">(I208)/(J208+I208)</f>
        <v>0.9642857142857143</v>
      </c>
      <c r="L208" s="131"/>
      <c r="M208" s="131" t="s">
        <v>1344</v>
      </c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</row>
    <row r="209" spans="1:41" ht="15.75" thickBot="1" x14ac:dyDescent="0.3">
      <c r="A209" t="s">
        <v>304</v>
      </c>
      <c r="B209" t="s">
        <v>305</v>
      </c>
      <c r="C209" t="s">
        <v>1151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</row>
    <row r="210" spans="1:41" ht="15.75" thickBot="1" x14ac:dyDescent="0.3">
      <c r="A210" t="s">
        <v>304</v>
      </c>
      <c r="B210" t="s">
        <v>307</v>
      </c>
      <c r="C210" t="s">
        <v>1151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</row>
    <row r="211" spans="1:41" ht="15.75" thickBot="1" x14ac:dyDescent="0.3">
      <c r="A211" t="s">
        <v>304</v>
      </c>
      <c r="B211" t="s">
        <v>309</v>
      </c>
      <c r="C211" t="s">
        <v>1151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</row>
    <row r="212" spans="1:41" ht="15.75" thickBot="1" x14ac:dyDescent="0.3">
      <c r="A212" t="s">
        <v>304</v>
      </c>
      <c r="B212" t="s">
        <v>311</v>
      </c>
      <c r="C212" t="s">
        <v>1151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</row>
    <row r="213" spans="1:41" ht="15.75" thickBot="1" x14ac:dyDescent="0.3">
      <c r="A213" t="s">
        <v>313</v>
      </c>
      <c r="B213" t="s">
        <v>1058</v>
      </c>
      <c r="C213" t="s">
        <v>1151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26</v>
      </c>
      <c r="J213" s="38">
        <f t="shared" si="20"/>
        <v>2</v>
      </c>
      <c r="K213" s="39">
        <f t="shared" si="21"/>
        <v>0.9285714285714286</v>
      </c>
      <c r="L213" s="131" t="s">
        <v>1344</v>
      </c>
      <c r="M213" s="131" t="s">
        <v>1344</v>
      </c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</row>
    <row r="214" spans="1:41" ht="15.75" thickBot="1" x14ac:dyDescent="0.3">
      <c r="A214" t="s">
        <v>313</v>
      </c>
      <c r="B214" t="s">
        <v>317</v>
      </c>
      <c r="C214" t="s">
        <v>1151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</row>
    <row r="215" spans="1:41" ht="15.75" thickBot="1" x14ac:dyDescent="0.3">
      <c r="A215" t="s">
        <v>313</v>
      </c>
      <c r="B215" t="s">
        <v>319</v>
      </c>
      <c r="C215" t="s">
        <v>1151</v>
      </c>
      <c r="D215" t="s">
        <v>320</v>
      </c>
      <c r="E215" s="37" t="s">
        <v>19</v>
      </c>
      <c r="F215" s="37" t="s">
        <v>1145</v>
      </c>
      <c r="G215" s="37"/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</row>
    <row r="216" spans="1:41" ht="15.75" thickBot="1" x14ac:dyDescent="0.3">
      <c r="A216" t="s">
        <v>313</v>
      </c>
      <c r="B216" t="s">
        <v>321</v>
      </c>
      <c r="C216" t="s">
        <v>1151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</row>
    <row r="217" spans="1:41" ht="15.75" thickBot="1" x14ac:dyDescent="0.3">
      <c r="A217" t="s">
        <v>323</v>
      </c>
      <c r="B217" t="s">
        <v>324</v>
      </c>
      <c r="C217" t="s">
        <v>1151</v>
      </c>
      <c r="D217" t="s">
        <v>325</v>
      </c>
      <c r="E217" s="37" t="s">
        <v>19</v>
      </c>
      <c r="F217" s="37" t="s">
        <v>20</v>
      </c>
      <c r="G217" s="37"/>
      <c r="H217" s="89" t="s">
        <v>1304</v>
      </c>
      <c r="I217" s="38">
        <f t="shared" si="26"/>
        <v>28</v>
      </c>
      <c r="J217" s="38">
        <f t="shared" si="20"/>
        <v>0</v>
      </c>
      <c r="K217" s="39">
        <f t="shared" si="21"/>
        <v>1</v>
      </c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</row>
    <row r="218" spans="1:41" ht="15.75" thickBot="1" x14ac:dyDescent="0.3">
      <c r="A218" t="s">
        <v>52</v>
      </c>
      <c r="B218" t="s">
        <v>326</v>
      </c>
      <c r="C218" t="s">
        <v>1151</v>
      </c>
      <c r="D218" t="s">
        <v>327</v>
      </c>
      <c r="E218" s="37" t="s">
        <v>19</v>
      </c>
      <c r="F218" s="37" t="s">
        <v>1144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</row>
    <row r="219" spans="1:41" ht="15.75" thickBot="1" x14ac:dyDescent="0.3">
      <c r="A219" t="s">
        <v>313</v>
      </c>
      <c r="B219" t="s">
        <v>328</v>
      </c>
      <c r="C219" t="s">
        <v>1151</v>
      </c>
      <c r="D219" t="s">
        <v>329</v>
      </c>
      <c r="E219" s="37" t="s">
        <v>19</v>
      </c>
      <c r="F219" s="37" t="s">
        <v>1144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</row>
    <row r="220" spans="1:41" ht="15.75" thickBot="1" x14ac:dyDescent="0.3">
      <c r="A220" t="s">
        <v>313</v>
      </c>
      <c r="B220" t="s">
        <v>314</v>
      </c>
      <c r="C220" t="s">
        <v>1151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</row>
    <row r="221" spans="1:41" ht="15.75" thickBot="1" x14ac:dyDescent="0.3">
      <c r="A221" t="s">
        <v>313</v>
      </c>
      <c r="B221" t="s">
        <v>330</v>
      </c>
      <c r="C221" t="s">
        <v>1151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26</v>
      </c>
      <c r="J221" s="38">
        <f t="shared" si="20"/>
        <v>2</v>
      </c>
      <c r="K221" s="39">
        <f t="shared" si="21"/>
        <v>0.9285714285714286</v>
      </c>
      <c r="L221" s="131" t="s">
        <v>1344</v>
      </c>
      <c r="M221" s="131" t="s">
        <v>1344</v>
      </c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</row>
    <row r="222" spans="1:41" ht="15.75" thickBot="1" x14ac:dyDescent="0.3">
      <c r="A222" t="s">
        <v>334</v>
      </c>
      <c r="B222" t="s">
        <v>332</v>
      </c>
      <c r="C222" t="s">
        <v>1152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31"/>
      <c r="M222" s="131" t="s">
        <v>1344</v>
      </c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</row>
    <row r="223" spans="1:41" ht="15.75" thickBot="1" x14ac:dyDescent="0.3">
      <c r="A223" t="s">
        <v>334</v>
      </c>
      <c r="B223" t="s">
        <v>335</v>
      </c>
      <c r="C223" t="s">
        <v>1152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</row>
    <row r="224" spans="1:41" ht="15.75" thickBot="1" x14ac:dyDescent="0.3">
      <c r="A224" t="s">
        <v>334</v>
      </c>
      <c r="B224" t="s">
        <v>337</v>
      </c>
      <c r="C224" t="s">
        <v>1152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</row>
    <row r="225" spans="1:41" ht="15.75" thickBot="1" x14ac:dyDescent="0.3">
      <c r="A225" t="s">
        <v>334</v>
      </c>
      <c r="B225" t="s">
        <v>338</v>
      </c>
      <c r="C225" t="s">
        <v>1152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</row>
    <row r="226" spans="1:41" ht="15.75" thickBot="1" x14ac:dyDescent="0.3">
      <c r="A226" t="s">
        <v>334</v>
      </c>
      <c r="B226" t="s">
        <v>340</v>
      </c>
      <c r="C226" t="s">
        <v>1152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</row>
    <row r="227" spans="1:41" ht="15.75" thickBot="1" x14ac:dyDescent="0.3">
      <c r="A227" t="s">
        <v>41</v>
      </c>
      <c r="B227" t="s">
        <v>342</v>
      </c>
      <c r="C227" t="s">
        <v>1152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</row>
    <row r="228" spans="1:41" ht="15.75" thickBot="1" x14ac:dyDescent="0.3">
      <c r="A228" t="s">
        <v>41</v>
      </c>
      <c r="B228" t="s">
        <v>344</v>
      </c>
      <c r="C228" t="s">
        <v>1152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</row>
    <row r="229" spans="1:41" ht="15.75" thickBot="1" x14ac:dyDescent="0.3">
      <c r="A229" t="s">
        <v>189</v>
      </c>
      <c r="B229" t="s">
        <v>345</v>
      </c>
      <c r="C229" t="s">
        <v>1152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</row>
    <row r="230" spans="1:41" ht="15.75" thickBot="1" x14ac:dyDescent="0.3">
      <c r="A230" t="s">
        <v>189</v>
      </c>
      <c r="B230" t="s">
        <v>347</v>
      </c>
      <c r="C230" t="s">
        <v>1152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</row>
    <row r="231" spans="1:41" ht="15.75" thickBot="1" x14ac:dyDescent="0.3">
      <c r="A231" t="s">
        <v>217</v>
      </c>
      <c r="B231" t="s">
        <v>348</v>
      </c>
      <c r="C231" t="s">
        <v>1152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</row>
    <row r="232" spans="1:41" ht="15.75" thickBot="1" x14ac:dyDescent="0.3">
      <c r="A232" t="s">
        <v>217</v>
      </c>
      <c r="B232" t="s">
        <v>350</v>
      </c>
      <c r="C232" t="s">
        <v>1152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26</v>
      </c>
      <c r="J232" s="38">
        <f t="shared" si="20"/>
        <v>2</v>
      </c>
      <c r="K232" s="39">
        <f t="shared" si="21"/>
        <v>0.9285714285714286</v>
      </c>
      <c r="L232" s="131" t="s">
        <v>1344</v>
      </c>
      <c r="M232" s="131" t="s">
        <v>1344</v>
      </c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</row>
    <row r="233" spans="1:41" ht="15.75" thickBot="1" x14ac:dyDescent="0.3">
      <c r="A233" t="s">
        <v>232</v>
      </c>
      <c r="B233" t="s">
        <v>1059</v>
      </c>
      <c r="C233" t="s">
        <v>1152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</row>
    <row r="234" spans="1:41" ht="15.75" thickBot="1" x14ac:dyDescent="0.3">
      <c r="A234" t="s">
        <v>232</v>
      </c>
      <c r="B234" t="s">
        <v>352</v>
      </c>
      <c r="C234" t="s">
        <v>1152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27</v>
      </c>
      <c r="J234" s="38">
        <f t="shared" si="20"/>
        <v>1</v>
      </c>
      <c r="K234" s="39">
        <f t="shared" si="21"/>
        <v>0.9642857142857143</v>
      </c>
      <c r="L234" s="131"/>
      <c r="M234" s="131" t="s">
        <v>1344</v>
      </c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</row>
    <row r="235" spans="1:41" ht="15.75" thickBot="1" x14ac:dyDescent="0.3">
      <c r="A235" t="s">
        <v>290</v>
      </c>
      <c r="B235" t="s">
        <v>353</v>
      </c>
      <c r="C235" t="s">
        <v>1151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</row>
    <row r="236" spans="1:41" ht="15.75" thickBot="1" x14ac:dyDescent="0.3">
      <c r="A236" t="s">
        <v>355</v>
      </c>
      <c r="B236" t="s">
        <v>356</v>
      </c>
      <c r="C236" t="s">
        <v>1152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</row>
    <row r="237" spans="1:41" ht="15.75" thickBot="1" x14ac:dyDescent="0.3">
      <c r="A237" t="s">
        <v>355</v>
      </c>
      <c r="B237" t="s">
        <v>358</v>
      </c>
      <c r="C237" t="s">
        <v>1152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</row>
    <row r="238" spans="1:41" ht="15.75" thickBot="1" x14ac:dyDescent="0.3">
      <c r="A238" t="s">
        <v>359</v>
      </c>
      <c r="B238" t="s">
        <v>1060</v>
      </c>
      <c r="C238" t="s">
        <v>1152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26</v>
      </c>
      <c r="J238" s="38">
        <f t="shared" si="20"/>
        <v>2</v>
      </c>
      <c r="K238" s="39">
        <f t="shared" si="21"/>
        <v>0.9285714285714286</v>
      </c>
      <c r="L238" s="131" t="s">
        <v>1344</v>
      </c>
      <c r="M238" s="131" t="s">
        <v>1344</v>
      </c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</row>
    <row r="239" spans="1:41" ht="15.75" thickBot="1" x14ac:dyDescent="0.3">
      <c r="A239" t="s">
        <v>199</v>
      </c>
      <c r="B239" t="s">
        <v>361</v>
      </c>
      <c r="C239" t="s">
        <v>1152</v>
      </c>
      <c r="D239" t="s">
        <v>362</v>
      </c>
      <c r="E239" s="37" t="s">
        <v>15</v>
      </c>
      <c r="F239" s="37" t="s">
        <v>1145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</row>
    <row r="240" spans="1:41" ht="15.75" thickBot="1" x14ac:dyDescent="0.3">
      <c r="A240" t="s">
        <v>199</v>
      </c>
      <c r="B240" t="s">
        <v>363</v>
      </c>
      <c r="C240" t="s">
        <v>1152</v>
      </c>
      <c r="D240" t="s">
        <v>362</v>
      </c>
      <c r="E240" s="37" t="s">
        <v>73</v>
      </c>
      <c r="F240" s="37" t="s">
        <v>1145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</row>
    <row r="241" spans="1:41" ht="15.75" thickBot="1" x14ac:dyDescent="0.3">
      <c r="A241" t="s">
        <v>364</v>
      </c>
      <c r="B241" t="s">
        <v>1299</v>
      </c>
      <c r="C241" t="s">
        <v>1152</v>
      </c>
      <c r="D241" t="s">
        <v>1305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</row>
    <row r="242" spans="1:41" ht="15.75" thickBot="1" x14ac:dyDescent="0.3">
      <c r="A242" t="s">
        <v>364</v>
      </c>
      <c r="B242" t="s">
        <v>365</v>
      </c>
      <c r="C242" t="s">
        <v>1152</v>
      </c>
      <c r="D242" t="s">
        <v>1305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26</v>
      </c>
      <c r="J242" s="38">
        <f t="shared" si="20"/>
        <v>2</v>
      </c>
      <c r="K242" s="39">
        <f t="shared" si="21"/>
        <v>0.9285714285714286</v>
      </c>
      <c r="L242" s="131" t="s">
        <v>1344</v>
      </c>
      <c r="M242" s="131" t="s">
        <v>1344</v>
      </c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</row>
    <row r="243" spans="1:41" ht="15.75" thickBot="1" x14ac:dyDescent="0.3">
      <c r="A243" t="s">
        <v>355</v>
      </c>
      <c r="B243" t="s">
        <v>366</v>
      </c>
      <c r="C243" t="s">
        <v>1152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26</v>
      </c>
      <c r="J243" s="38">
        <f t="shared" si="20"/>
        <v>2</v>
      </c>
      <c r="K243" s="39">
        <f t="shared" si="21"/>
        <v>0.9285714285714286</v>
      </c>
      <c r="L243" s="131" t="s">
        <v>1344</v>
      </c>
      <c r="M243" s="131" t="s">
        <v>1344</v>
      </c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</row>
    <row r="244" spans="1:41" ht="15.75" thickBot="1" x14ac:dyDescent="0.3">
      <c r="A244" t="s">
        <v>355</v>
      </c>
      <c r="B244" t="s">
        <v>368</v>
      </c>
      <c r="C244" t="s">
        <v>1152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31" t="s">
        <v>1344</v>
      </c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</row>
    <row r="245" spans="1:41" ht="15.75" thickBot="1" x14ac:dyDescent="0.3">
      <c r="A245" t="s">
        <v>187</v>
      </c>
      <c r="B245" t="s">
        <v>1061</v>
      </c>
      <c r="C245" t="s">
        <v>1151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26</v>
      </c>
      <c r="J245" s="38">
        <f t="shared" si="30"/>
        <v>2</v>
      </c>
      <c r="K245" s="39">
        <f t="shared" si="31"/>
        <v>0.9285714285714286</v>
      </c>
      <c r="L245" s="131" t="s">
        <v>1344</v>
      </c>
      <c r="M245" s="131" t="s">
        <v>1344</v>
      </c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</row>
    <row r="246" spans="1:41" ht="15.75" thickBot="1" x14ac:dyDescent="0.3">
      <c r="A246" t="s">
        <v>189</v>
      </c>
      <c r="B246" t="s">
        <v>1063</v>
      </c>
      <c r="C246" t="s">
        <v>1152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</row>
    <row r="247" spans="1:41" ht="15.75" thickBot="1" x14ac:dyDescent="0.3">
      <c r="A247" t="s">
        <v>217</v>
      </c>
      <c r="B247" t="s">
        <v>1065</v>
      </c>
      <c r="C247" t="s">
        <v>1152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</row>
    <row r="248" spans="1:41" ht="15.75" thickBot="1" x14ac:dyDescent="0.3">
      <c r="A248" t="s">
        <v>290</v>
      </c>
      <c r="B248" t="s">
        <v>369</v>
      </c>
      <c r="C248" t="s">
        <v>1152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</row>
    <row r="249" spans="1:41" ht="15.75" thickBot="1" x14ac:dyDescent="0.3">
      <c r="A249" t="s">
        <v>290</v>
      </c>
      <c r="B249" t="s">
        <v>1067</v>
      </c>
      <c r="C249" t="s">
        <v>1152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</row>
    <row r="250" spans="1:41" ht="15.75" thickBot="1" x14ac:dyDescent="0.3">
      <c r="A250" t="s">
        <v>355</v>
      </c>
      <c r="B250" t="s">
        <v>1069</v>
      </c>
      <c r="C250" t="s">
        <v>1152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</row>
    <row r="251" spans="1:41" ht="15.75" thickBot="1" x14ac:dyDescent="0.3">
      <c r="A251" t="s">
        <v>199</v>
      </c>
      <c r="B251" t="s">
        <v>1070</v>
      </c>
      <c r="C251" t="s">
        <v>1152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</row>
    <row r="252" spans="1:41" ht="15.75" thickBot="1" x14ac:dyDescent="0.3">
      <c r="A252" t="s">
        <v>364</v>
      </c>
      <c r="B252" t="s">
        <v>1072</v>
      </c>
      <c r="C252" t="s">
        <v>1152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</row>
    <row r="253" spans="1:41" ht="15.75" thickBot="1" x14ac:dyDescent="0.3">
      <c r="A253" t="s">
        <v>355</v>
      </c>
      <c r="B253" t="s">
        <v>1074</v>
      </c>
      <c r="C253" t="s">
        <v>1152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31" t="s">
        <v>1344</v>
      </c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</row>
    <row r="254" spans="1:41" ht="15.75" thickBot="1" x14ac:dyDescent="0.3">
      <c r="A254" t="s">
        <v>232</v>
      </c>
      <c r="B254" t="s">
        <v>1076</v>
      </c>
      <c r="C254" t="s">
        <v>1152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</row>
    <row r="255" spans="1:41" ht="15.75" thickBot="1" x14ac:dyDescent="0.3">
      <c r="A255" t="s">
        <v>370</v>
      </c>
      <c r="B255" t="s">
        <v>371</v>
      </c>
      <c r="C255" t="s">
        <v>1152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</row>
    <row r="256" spans="1:41" ht="15.75" thickBot="1" x14ac:dyDescent="0.3">
      <c r="A256" t="s">
        <v>370</v>
      </c>
      <c r="B256" t="s">
        <v>1078</v>
      </c>
      <c r="C256" t="s">
        <v>1152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</row>
    <row r="257" spans="1:41" ht="15.75" thickBot="1" x14ac:dyDescent="0.3">
      <c r="A257" t="s">
        <v>370</v>
      </c>
      <c r="B257" t="s">
        <v>374</v>
      </c>
      <c r="C257" t="s">
        <v>1152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</row>
    <row r="258" spans="1:41" ht="15.75" thickBot="1" x14ac:dyDescent="0.3">
      <c r="A258" t="s">
        <v>370</v>
      </c>
      <c r="B258" t="s">
        <v>376</v>
      </c>
      <c r="C258" t="s">
        <v>1152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</row>
    <row r="259" spans="1:41" ht="15.75" thickBot="1" x14ac:dyDescent="0.3">
      <c r="A259" t="s">
        <v>370</v>
      </c>
      <c r="B259" t="s">
        <v>377</v>
      </c>
      <c r="C259" t="s">
        <v>1152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</row>
    <row r="260" spans="1:41" ht="15.75" thickBot="1" x14ac:dyDescent="0.3">
      <c r="A260" t="s">
        <v>370</v>
      </c>
      <c r="B260" t="s">
        <v>379</v>
      </c>
      <c r="C260" t="s">
        <v>1152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</row>
    <row r="261" spans="1:41" ht="15.75" thickBot="1" x14ac:dyDescent="0.3">
      <c r="A261" t="s">
        <v>380</v>
      </c>
      <c r="B261" t="s">
        <v>1088</v>
      </c>
      <c r="C261" t="s">
        <v>1152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</row>
    <row r="262" spans="1:41" ht="15.75" thickBot="1" x14ac:dyDescent="0.3">
      <c r="A262" t="s">
        <v>380</v>
      </c>
      <c r="B262" t="s">
        <v>1089</v>
      </c>
      <c r="C262" t="s">
        <v>1152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</row>
    <row r="263" spans="1:41" ht="15.75" thickBot="1" x14ac:dyDescent="0.3">
      <c r="A263" t="s">
        <v>380</v>
      </c>
      <c r="B263" t="s">
        <v>383</v>
      </c>
      <c r="C263" t="s">
        <v>1152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</row>
    <row r="264" spans="1:41" ht="15.75" thickBot="1" x14ac:dyDescent="0.3">
      <c r="A264" t="s">
        <v>380</v>
      </c>
      <c r="B264" t="s">
        <v>385</v>
      </c>
      <c r="C264" t="s">
        <v>1152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</row>
    <row r="265" spans="1:41" ht="15.75" thickBot="1" x14ac:dyDescent="0.3">
      <c r="A265" t="s">
        <v>380</v>
      </c>
      <c r="B265" t="s">
        <v>1079</v>
      </c>
      <c r="C265" t="s">
        <v>1152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26</v>
      </c>
      <c r="J265" s="38">
        <f t="shared" si="30"/>
        <v>2</v>
      </c>
      <c r="K265" s="39">
        <f t="shared" si="31"/>
        <v>0.9285714285714286</v>
      </c>
      <c r="L265" s="131" t="s">
        <v>1344</v>
      </c>
      <c r="M265" s="131" t="s">
        <v>1344</v>
      </c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</row>
    <row r="266" spans="1:41" ht="15.75" thickBot="1" x14ac:dyDescent="0.3">
      <c r="A266" t="s">
        <v>380</v>
      </c>
      <c r="B266" t="s">
        <v>1080</v>
      </c>
      <c r="C266" t="s">
        <v>1152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</row>
    <row r="267" spans="1:41" ht="15.75" thickBot="1" x14ac:dyDescent="0.3">
      <c r="A267" t="s">
        <v>380</v>
      </c>
      <c r="B267" t="s">
        <v>1082</v>
      </c>
      <c r="C267" t="s">
        <v>1152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</row>
    <row r="268" spans="1:41" ht="15.75" thickBot="1" x14ac:dyDescent="0.3">
      <c r="A268" t="s">
        <v>380</v>
      </c>
      <c r="B268" t="s">
        <v>1084</v>
      </c>
      <c r="C268" t="s">
        <v>1152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</row>
    <row r="269" spans="1:41" ht="15.75" thickBot="1" x14ac:dyDescent="0.3">
      <c r="A269" t="s">
        <v>380</v>
      </c>
      <c r="B269" t="s">
        <v>1086</v>
      </c>
      <c r="C269" t="s">
        <v>1152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</row>
    <row r="270" spans="1:41" ht="15.75" thickBot="1" x14ac:dyDescent="0.3">
      <c r="A270" t="s">
        <v>380</v>
      </c>
      <c r="B270" t="s">
        <v>1264</v>
      </c>
      <c r="C270" t="s">
        <v>1152</v>
      </c>
      <c r="D270" t="s">
        <v>1247</v>
      </c>
      <c r="E270" s="37" t="s">
        <v>19</v>
      </c>
      <c r="F270" s="37" t="s">
        <v>28</v>
      </c>
      <c r="G270" s="37"/>
      <c r="H270" t="s">
        <v>1249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</row>
    <row r="271" spans="1:41" ht="15.75" thickBot="1" x14ac:dyDescent="0.3">
      <c r="A271" t="s">
        <v>380</v>
      </c>
      <c r="B271" t="s">
        <v>1265</v>
      </c>
      <c r="C271" t="s">
        <v>1152</v>
      </c>
      <c r="D271" t="s">
        <v>1247</v>
      </c>
      <c r="E271" s="37" t="s">
        <v>19</v>
      </c>
      <c r="F271" s="37" t="s">
        <v>28</v>
      </c>
      <c r="G271" s="37"/>
      <c r="H271" t="s">
        <v>1250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</row>
    <row r="272" spans="1:41" ht="15.75" thickBot="1" x14ac:dyDescent="0.3">
      <c r="A272" t="s">
        <v>380</v>
      </c>
      <c r="B272" t="s">
        <v>1283</v>
      </c>
      <c r="C272" t="s">
        <v>1152</v>
      </c>
      <c r="D272" t="s">
        <v>1246</v>
      </c>
      <c r="E272" s="37" t="s">
        <v>73</v>
      </c>
      <c r="F272" s="37" t="s">
        <v>28</v>
      </c>
      <c r="G272" s="37"/>
      <c r="H272" t="s">
        <v>1248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</row>
    <row r="273" spans="1:41" ht="15.75" thickBot="1" x14ac:dyDescent="0.3">
      <c r="A273" t="s">
        <v>980</v>
      </c>
      <c r="B273" t="s">
        <v>1090</v>
      </c>
      <c r="C273" t="s">
        <v>1152</v>
      </c>
      <c r="D273" t="s">
        <v>1091</v>
      </c>
      <c r="E273" s="37" t="s">
        <v>1146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</row>
    <row r="274" spans="1:41" ht="15.75" thickBot="1" x14ac:dyDescent="0.3">
      <c r="A274" t="s">
        <v>980</v>
      </c>
      <c r="B274" t="s">
        <v>979</v>
      </c>
      <c r="C274" t="s">
        <v>1152</v>
      </c>
      <c r="D274" t="s">
        <v>1091</v>
      </c>
      <c r="E274" s="37" t="s">
        <v>1147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</row>
    <row r="275" spans="1:41" ht="15.75" thickBot="1" x14ac:dyDescent="0.3">
      <c r="A275" t="s">
        <v>267</v>
      </c>
      <c r="B275" t="s">
        <v>387</v>
      </c>
      <c r="C275" t="s">
        <v>1151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</row>
    <row r="276" spans="1:41" ht="15.75" thickBot="1" x14ac:dyDescent="0.3">
      <c r="A276" t="s">
        <v>267</v>
      </c>
      <c r="B276" t="s">
        <v>1092</v>
      </c>
      <c r="C276" t="s">
        <v>1151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</row>
    <row r="277" spans="1:41" ht="15.75" thickBot="1" x14ac:dyDescent="0.3">
      <c r="A277" t="s">
        <v>267</v>
      </c>
      <c r="B277" t="s">
        <v>1093</v>
      </c>
      <c r="C277" t="s">
        <v>1151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</row>
    <row r="278" spans="1:41" ht="15.75" thickBot="1" x14ac:dyDescent="0.3">
      <c r="A278" t="s">
        <v>267</v>
      </c>
      <c r="B278" t="s">
        <v>1094</v>
      </c>
      <c r="C278" t="s">
        <v>1151</v>
      </c>
      <c r="D278" t="s">
        <v>1095</v>
      </c>
      <c r="E278" s="37" t="s">
        <v>19</v>
      </c>
      <c r="F278" s="37" t="s">
        <v>28</v>
      </c>
      <c r="G278" s="37"/>
      <c r="H278" t="s">
        <v>1316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</row>
    <row r="279" spans="1:41" ht="15.75" thickBot="1" x14ac:dyDescent="0.3">
      <c r="A279" t="s">
        <v>267</v>
      </c>
      <c r="B279" t="s">
        <v>1096</v>
      </c>
      <c r="C279" t="s">
        <v>1151</v>
      </c>
      <c r="D279" t="s">
        <v>1097</v>
      </c>
      <c r="E279" s="37" t="s">
        <v>19</v>
      </c>
      <c r="F279" s="37" t="s">
        <v>28</v>
      </c>
      <c r="G279" s="37"/>
      <c r="H279" t="s">
        <v>1315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</row>
    <row r="280" spans="1:41" ht="15.75" thickBot="1" x14ac:dyDescent="0.3">
      <c r="A280" t="s">
        <v>267</v>
      </c>
      <c r="B280" t="s">
        <v>1220</v>
      </c>
      <c r="C280" t="s">
        <v>1151</v>
      </c>
      <c r="D280" t="s">
        <v>1217</v>
      </c>
      <c r="E280" s="37" t="s">
        <v>73</v>
      </c>
      <c r="F280" s="37" t="s">
        <v>28</v>
      </c>
      <c r="G280" s="37"/>
      <c r="H280" t="s">
        <v>1226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</row>
    <row r="281" spans="1:41" ht="15.75" thickBot="1" x14ac:dyDescent="0.3">
      <c r="A281" t="s">
        <v>267</v>
      </c>
      <c r="B281" t="s">
        <v>1221</v>
      </c>
      <c r="C281" t="s">
        <v>1151</v>
      </c>
      <c r="D281" t="s">
        <v>1217</v>
      </c>
      <c r="E281" s="37" t="s">
        <v>73</v>
      </c>
      <c r="F281" s="37" t="s">
        <v>28</v>
      </c>
      <c r="G281" s="37"/>
      <c r="H281" t="s">
        <v>1227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</row>
    <row r="282" spans="1:41" ht="15.75" thickBot="1" x14ac:dyDescent="0.3">
      <c r="A282" t="s">
        <v>267</v>
      </c>
      <c r="B282" t="s">
        <v>1222</v>
      </c>
      <c r="C282" t="s">
        <v>1151</v>
      </c>
      <c r="D282" t="s">
        <v>1218</v>
      </c>
      <c r="E282" s="37" t="s">
        <v>73</v>
      </c>
      <c r="F282" s="37" t="s">
        <v>28</v>
      </c>
      <c r="G282" s="37"/>
      <c r="H282" t="s">
        <v>1228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</row>
    <row r="283" spans="1:41" ht="15.75" thickBot="1" x14ac:dyDescent="0.3">
      <c r="A283" t="s">
        <v>267</v>
      </c>
      <c r="B283" t="s">
        <v>1223</v>
      </c>
      <c r="C283" t="s">
        <v>1151</v>
      </c>
      <c r="D283" t="s">
        <v>1218</v>
      </c>
      <c r="E283" s="37" t="s">
        <v>73</v>
      </c>
      <c r="F283" s="37" t="s">
        <v>28</v>
      </c>
      <c r="G283" s="37"/>
      <c r="H283" t="s">
        <v>1229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</row>
    <row r="284" spans="1:41" ht="15.75" thickBot="1" x14ac:dyDescent="0.3">
      <c r="A284" s="130"/>
      <c r="B284" t="s">
        <v>1331</v>
      </c>
      <c r="C284" t="s">
        <v>1151</v>
      </c>
      <c r="D284" t="s">
        <v>1332</v>
      </c>
      <c r="E284" t="s">
        <v>19</v>
      </c>
      <c r="F284" t="s">
        <v>28</v>
      </c>
      <c r="G284"/>
      <c r="H284" t="s">
        <v>1338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</row>
    <row r="285" spans="1:41" ht="15.75" thickBot="1" x14ac:dyDescent="0.3">
      <c r="A285" s="130"/>
      <c r="B285" t="s">
        <v>1333</v>
      </c>
      <c r="C285" t="s">
        <v>1151</v>
      </c>
      <c r="D285" t="s">
        <v>1334</v>
      </c>
      <c r="E285" t="s">
        <v>19</v>
      </c>
      <c r="F285" t="s">
        <v>28</v>
      </c>
      <c r="G285"/>
      <c r="H285" t="s">
        <v>1339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</row>
    <row r="286" spans="1:41" ht="15.75" thickBot="1" x14ac:dyDescent="0.3">
      <c r="A286" t="s">
        <v>389</v>
      </c>
      <c r="B286" t="s">
        <v>390</v>
      </c>
      <c r="C286" t="s">
        <v>1151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26</v>
      </c>
      <c r="J286" s="38">
        <f t="shared" si="30"/>
        <v>2</v>
      </c>
      <c r="K286" s="39">
        <f t="shared" si="31"/>
        <v>0.9285714285714286</v>
      </c>
      <c r="L286" s="131" t="s">
        <v>1344</v>
      </c>
      <c r="M286" s="131" t="s">
        <v>1344</v>
      </c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</row>
    <row r="287" spans="1:41" ht="15.75" thickBot="1" x14ac:dyDescent="0.3">
      <c r="A287" t="s">
        <v>389</v>
      </c>
      <c r="B287" t="s">
        <v>392</v>
      </c>
      <c r="C287" t="s">
        <v>1151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</row>
    <row r="288" spans="1:41" ht="15.75" thickBot="1" x14ac:dyDescent="0.3">
      <c r="A288" t="s">
        <v>394</v>
      </c>
      <c r="B288" t="s">
        <v>395</v>
      </c>
      <c r="C288" t="s">
        <v>1151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26</v>
      </c>
      <c r="J288" s="38">
        <f t="shared" si="30"/>
        <v>2</v>
      </c>
      <c r="K288" s="39">
        <f t="shared" si="31"/>
        <v>0.9285714285714286</v>
      </c>
      <c r="L288" s="131" t="s">
        <v>1344</v>
      </c>
      <c r="M288" s="131" t="s">
        <v>1344</v>
      </c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</row>
    <row r="289" spans="1:41" ht="15.75" thickBot="1" x14ac:dyDescent="0.3">
      <c r="A289" t="s">
        <v>297</v>
      </c>
      <c r="B289" t="s">
        <v>397</v>
      </c>
      <c r="C289" t="s">
        <v>1151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</row>
    <row r="290" spans="1:41" ht="15.75" thickBot="1" x14ac:dyDescent="0.3">
      <c r="A290" t="s">
        <v>297</v>
      </c>
      <c r="B290" t="s">
        <v>1098</v>
      </c>
      <c r="C290" t="s">
        <v>1151</v>
      </c>
      <c r="D290" t="s">
        <v>399</v>
      </c>
      <c r="E290" s="37" t="s">
        <v>19</v>
      </c>
      <c r="F290" s="37" t="s">
        <v>1144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</row>
    <row r="291" spans="1:41" ht="15.75" thickBot="1" x14ac:dyDescent="0.3">
      <c r="A291" t="s">
        <v>297</v>
      </c>
      <c r="B291" t="s">
        <v>400</v>
      </c>
      <c r="C291" t="s">
        <v>1151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</row>
    <row r="292" spans="1:41" ht="15.75" thickBot="1" x14ac:dyDescent="0.3">
      <c r="A292" t="s">
        <v>297</v>
      </c>
      <c r="B292" t="s">
        <v>402</v>
      </c>
      <c r="C292" t="s">
        <v>1151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</row>
    <row r="293" spans="1:41" ht="15.75" thickBot="1" x14ac:dyDescent="0.3">
      <c r="A293" t="s">
        <v>407</v>
      </c>
      <c r="B293" t="s">
        <v>412</v>
      </c>
      <c r="C293" t="s">
        <v>1151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31" t="s">
        <v>1344</v>
      </c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</row>
    <row r="294" spans="1:41" ht="15.75" thickBot="1" x14ac:dyDescent="0.3">
      <c r="A294" t="s">
        <v>389</v>
      </c>
      <c r="B294" t="s">
        <v>403</v>
      </c>
      <c r="C294" t="s">
        <v>1151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27</v>
      </c>
      <c r="J294" s="38">
        <f>COUNTIF(L294:AM294,"APAGADO")</f>
        <v>1</v>
      </c>
      <c r="K294" s="39">
        <f>(I294)/(J294+I294)</f>
        <v>0.9642857142857143</v>
      </c>
      <c r="L294" s="131"/>
      <c r="M294" s="131" t="s">
        <v>1344</v>
      </c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</row>
    <row r="295" spans="1:41" ht="15.75" thickBot="1" x14ac:dyDescent="0.3">
      <c r="A295" t="s">
        <v>389</v>
      </c>
      <c r="B295" t="s">
        <v>405</v>
      </c>
      <c r="C295" t="s">
        <v>1151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</row>
    <row r="296" spans="1:41" ht="15.75" thickBot="1" x14ac:dyDescent="0.3">
      <c r="A296" t="s">
        <v>407</v>
      </c>
      <c r="B296" t="s">
        <v>408</v>
      </c>
      <c r="C296" t="s">
        <v>1151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</row>
    <row r="297" spans="1:41" ht="15.75" thickBot="1" x14ac:dyDescent="0.3">
      <c r="A297" t="s">
        <v>407</v>
      </c>
      <c r="B297" t="s">
        <v>410</v>
      </c>
      <c r="C297" t="s">
        <v>1151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</row>
    <row r="298" spans="1:41" ht="15.75" thickBot="1" x14ac:dyDescent="0.3">
      <c r="A298" t="s">
        <v>407</v>
      </c>
      <c r="B298" t="s">
        <v>411</v>
      </c>
      <c r="C298" t="s">
        <v>1151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</row>
    <row r="299" spans="1:41" ht="15.75" thickBot="1" x14ac:dyDescent="0.3">
      <c r="A299" t="s">
        <v>414</v>
      </c>
      <c r="B299" t="s">
        <v>415</v>
      </c>
      <c r="C299" t="s">
        <v>1151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</row>
    <row r="300" spans="1:41" ht="15.75" thickBot="1" x14ac:dyDescent="0.3">
      <c r="A300" t="s">
        <v>414</v>
      </c>
      <c r="B300" t="s">
        <v>417</v>
      </c>
      <c r="C300" t="s">
        <v>1151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</row>
    <row r="301" spans="1:41" ht="15.75" thickBot="1" x14ac:dyDescent="0.3">
      <c r="A301" t="s">
        <v>407</v>
      </c>
      <c r="B301" t="s">
        <v>418</v>
      </c>
      <c r="C301" t="s">
        <v>1151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26</v>
      </c>
      <c r="J301" s="38">
        <f t="shared" si="30"/>
        <v>2</v>
      </c>
      <c r="K301" s="39">
        <f t="shared" si="31"/>
        <v>0.9285714285714286</v>
      </c>
      <c r="L301" s="131" t="s">
        <v>1344</v>
      </c>
      <c r="M301" s="131" t="s">
        <v>1344</v>
      </c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</row>
    <row r="302" spans="1:41" ht="15.75" thickBot="1" x14ac:dyDescent="0.3">
      <c r="A302" t="s">
        <v>407</v>
      </c>
      <c r="B302" t="s">
        <v>420</v>
      </c>
      <c r="C302" t="s">
        <v>1151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26</v>
      </c>
      <c r="J302" s="38">
        <f t="shared" si="30"/>
        <v>2</v>
      </c>
      <c r="K302" s="39">
        <f t="shared" si="31"/>
        <v>0.9285714285714286</v>
      </c>
      <c r="L302" s="131" t="s">
        <v>1344</v>
      </c>
      <c r="M302" s="131" t="s">
        <v>1344</v>
      </c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</row>
    <row r="303" spans="1:41" ht="15.75" thickBot="1" x14ac:dyDescent="0.3">
      <c r="A303" t="s">
        <v>407</v>
      </c>
      <c r="B303" t="s">
        <v>421</v>
      </c>
      <c r="C303" t="s">
        <v>1151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</row>
    <row r="304" spans="1:41" ht="15.75" thickBot="1" x14ac:dyDescent="0.3">
      <c r="A304" t="s">
        <v>407</v>
      </c>
      <c r="B304" t="s">
        <v>423</v>
      </c>
      <c r="C304" t="s">
        <v>1151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</row>
    <row r="305" spans="1:41" ht="15.75" thickBot="1" x14ac:dyDescent="0.3">
      <c r="A305" t="s">
        <v>414</v>
      </c>
      <c r="B305" t="s">
        <v>985</v>
      </c>
      <c r="C305" t="s">
        <v>1151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</row>
    <row r="306" spans="1:41" ht="15.75" thickBot="1" x14ac:dyDescent="0.3">
      <c r="A306" t="s">
        <v>407</v>
      </c>
      <c r="B306" t="s">
        <v>987</v>
      </c>
      <c r="C306" t="s">
        <v>1151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27</v>
      </c>
      <c r="J306" s="38">
        <f>COUNTIF(L306:AM306,"APAGADO")</f>
        <v>1</v>
      </c>
      <c r="K306" s="39">
        <f>(I306)/(J306+I306)</f>
        <v>0.9642857142857143</v>
      </c>
      <c r="L306" s="131"/>
      <c r="M306" s="131" t="s">
        <v>1344</v>
      </c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</row>
    <row r="307" spans="1:41" ht="15.75" thickBot="1" x14ac:dyDescent="0.3">
      <c r="A307" t="s">
        <v>407</v>
      </c>
      <c r="B307" t="s">
        <v>1099</v>
      </c>
      <c r="C307" t="s">
        <v>1151</v>
      </c>
      <c r="D307" t="s">
        <v>1100</v>
      </c>
      <c r="E307" s="37" t="s">
        <v>19</v>
      </c>
      <c r="F307" s="37" t="s">
        <v>28</v>
      </c>
      <c r="G307" s="37"/>
      <c r="H307" t="s">
        <v>1317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31" t="s">
        <v>1344</v>
      </c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</row>
    <row r="308" spans="1:41" ht="15.75" thickBot="1" x14ac:dyDescent="0.3">
      <c r="A308" t="s">
        <v>199</v>
      </c>
      <c r="B308" t="s">
        <v>424</v>
      </c>
      <c r="C308" t="s">
        <v>1152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</row>
    <row r="309" spans="1:41" ht="15.75" thickBot="1" x14ac:dyDescent="0.3">
      <c r="A309" t="s">
        <v>199</v>
      </c>
      <c r="B309" t="s">
        <v>426</v>
      </c>
      <c r="C309" t="s">
        <v>1152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</row>
    <row r="310" spans="1:41" ht="15.75" thickBot="1" x14ac:dyDescent="0.3">
      <c r="A310" t="s">
        <v>199</v>
      </c>
      <c r="B310" t="s">
        <v>1101</v>
      </c>
      <c r="C310" t="s">
        <v>1152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</row>
    <row r="311" spans="1:41" ht="15.75" thickBot="1" x14ac:dyDescent="0.3">
      <c r="A311" t="s">
        <v>199</v>
      </c>
      <c r="B311" t="s">
        <v>1103</v>
      </c>
      <c r="C311" t="s">
        <v>1152</v>
      </c>
      <c r="D311" t="s">
        <v>1102</v>
      </c>
      <c r="E311" s="37" t="s">
        <v>73</v>
      </c>
      <c r="F311" s="37" t="s">
        <v>20</v>
      </c>
      <c r="G311" s="37"/>
      <c r="H311" t="s">
        <v>1318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</row>
    <row r="312" spans="1:41" ht="15.75" thickBot="1" x14ac:dyDescent="0.3">
      <c r="A312" t="s">
        <v>199</v>
      </c>
      <c r="B312" t="s">
        <v>428</v>
      </c>
      <c r="C312" t="s">
        <v>1152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</row>
    <row r="313" spans="1:41" ht="15.75" thickBot="1" x14ac:dyDescent="0.3">
      <c r="A313" t="s">
        <v>199</v>
      </c>
      <c r="B313" t="s">
        <v>430</v>
      </c>
      <c r="C313" t="s">
        <v>1152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</row>
    <row r="314" spans="1:41" ht="15.75" thickBot="1" x14ac:dyDescent="0.3">
      <c r="A314" t="s">
        <v>199</v>
      </c>
      <c r="B314" t="s">
        <v>432</v>
      </c>
      <c r="C314" t="s">
        <v>1152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</row>
    <row r="315" spans="1:41" ht="15.75" thickBot="1" x14ac:dyDescent="0.3">
      <c r="A315" t="s">
        <v>199</v>
      </c>
      <c r="B315" t="s">
        <v>434</v>
      </c>
      <c r="C315" t="s">
        <v>1152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</row>
    <row r="316" spans="1:41" ht="15.75" thickBot="1" x14ac:dyDescent="0.3">
      <c r="A316" t="s">
        <v>199</v>
      </c>
      <c r="B316" t="s">
        <v>435</v>
      </c>
      <c r="C316" t="s">
        <v>1152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</row>
    <row r="317" spans="1:41" ht="15.75" thickBot="1" x14ac:dyDescent="0.3">
      <c r="A317" t="s">
        <v>199</v>
      </c>
      <c r="B317" t="s">
        <v>437</v>
      </c>
      <c r="C317" t="s">
        <v>1152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</row>
    <row r="318" spans="1:41" ht="15.75" thickBot="1" x14ac:dyDescent="0.3">
      <c r="A318" t="s">
        <v>438</v>
      </c>
      <c r="B318" t="s">
        <v>439</v>
      </c>
      <c r="C318" t="s">
        <v>1152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</row>
    <row r="319" spans="1:41" ht="15.75" thickBot="1" x14ac:dyDescent="0.3">
      <c r="A319" t="s">
        <v>443</v>
      </c>
      <c r="B319" t="s">
        <v>450</v>
      </c>
      <c r="C319" t="s">
        <v>1152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</row>
    <row r="320" spans="1:41" ht="15.75" thickBot="1" x14ac:dyDescent="0.3">
      <c r="A320" t="s">
        <v>443</v>
      </c>
      <c r="B320" t="s">
        <v>452</v>
      </c>
      <c r="C320" t="s">
        <v>1152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</row>
    <row r="321" spans="1:41" ht="15.75" thickBot="1" x14ac:dyDescent="0.3">
      <c r="A321" t="s">
        <v>443</v>
      </c>
      <c r="B321" t="s">
        <v>441</v>
      </c>
      <c r="C321" t="s">
        <v>1152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</row>
    <row r="322" spans="1:41" ht="15.75" thickBot="1" x14ac:dyDescent="0.3">
      <c r="A322" t="s">
        <v>443</v>
      </c>
      <c r="B322" t="s">
        <v>444</v>
      </c>
      <c r="C322" t="s">
        <v>1152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26</v>
      </c>
      <c r="J322" s="38">
        <f t="shared" si="35"/>
        <v>2</v>
      </c>
      <c r="K322" s="39">
        <f t="shared" si="36"/>
        <v>0.9285714285714286</v>
      </c>
      <c r="L322" s="131" t="s">
        <v>1344</v>
      </c>
      <c r="M322" s="131" t="s">
        <v>1344</v>
      </c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</row>
    <row r="323" spans="1:41" ht="15.75" thickBot="1" x14ac:dyDescent="0.3">
      <c r="A323" t="s">
        <v>443</v>
      </c>
      <c r="B323" t="s">
        <v>454</v>
      </c>
      <c r="C323" t="s">
        <v>1152</v>
      </c>
      <c r="D323" t="s">
        <v>455</v>
      </c>
      <c r="E323" s="37" t="s">
        <v>15</v>
      </c>
      <c r="F323" s="37" t="s">
        <v>1145</v>
      </c>
      <c r="G323" s="37"/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</row>
    <row r="324" spans="1:41" ht="15.75" thickBot="1" x14ac:dyDescent="0.3">
      <c r="A324" t="s">
        <v>443</v>
      </c>
      <c r="B324" t="s">
        <v>446</v>
      </c>
      <c r="C324" t="s">
        <v>1152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</row>
    <row r="325" spans="1:41" ht="15.75" thickBot="1" x14ac:dyDescent="0.3">
      <c r="A325" t="s">
        <v>443</v>
      </c>
      <c r="B325" t="s">
        <v>448</v>
      </c>
      <c r="C325" t="s">
        <v>1152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</row>
    <row r="326" spans="1:41" ht="15.75" thickBot="1" x14ac:dyDescent="0.3">
      <c r="A326" t="s">
        <v>1214</v>
      </c>
      <c r="B326" t="s">
        <v>1215</v>
      </c>
      <c r="C326" t="s">
        <v>1152</v>
      </c>
      <c r="D326" t="s">
        <v>1216</v>
      </c>
      <c r="E326" s="37" t="s">
        <v>1204</v>
      </c>
      <c r="F326" s="37" t="s">
        <v>28</v>
      </c>
      <c r="G326" s="37"/>
      <c r="H326" t="s">
        <v>1230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</row>
    <row r="327" spans="1:41" ht="15.75" thickBot="1" x14ac:dyDescent="0.3">
      <c r="A327" t="s">
        <v>1214</v>
      </c>
      <c r="B327" t="s">
        <v>1234</v>
      </c>
      <c r="C327" t="s">
        <v>1152</v>
      </c>
      <c r="D327" t="s">
        <v>1216</v>
      </c>
      <c r="E327" s="37" t="s">
        <v>1204</v>
      </c>
      <c r="F327" s="37" t="s">
        <v>28</v>
      </c>
      <c r="G327" s="37"/>
      <c r="H327" t="s">
        <v>1231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</row>
    <row r="328" spans="1:41" ht="16.899999999999999" customHeight="1" thickBot="1" x14ac:dyDescent="0.3">
      <c r="A328" t="s">
        <v>168</v>
      </c>
      <c r="B328" t="s">
        <v>456</v>
      </c>
      <c r="C328" t="s">
        <v>1151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</row>
    <row r="329" spans="1:41" ht="15.75" thickBot="1" x14ac:dyDescent="0.3">
      <c r="A329" t="s">
        <v>168</v>
      </c>
      <c r="B329" t="s">
        <v>458</v>
      </c>
      <c r="C329" t="s">
        <v>1151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</row>
    <row r="330" spans="1:41" ht="15.75" thickBot="1" x14ac:dyDescent="0.3">
      <c r="A330" t="s">
        <v>168</v>
      </c>
      <c r="B330" t="s">
        <v>1104</v>
      </c>
      <c r="C330" t="s">
        <v>1151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</row>
    <row r="331" spans="1:41" ht="15.75" thickBot="1" x14ac:dyDescent="0.3">
      <c r="A331" t="s">
        <v>168</v>
      </c>
      <c r="B331" t="s">
        <v>1105</v>
      </c>
      <c r="C331" t="s">
        <v>1151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</row>
    <row r="332" spans="1:41" ht="15.75" thickBot="1" x14ac:dyDescent="0.3">
      <c r="A332" t="s">
        <v>460</v>
      </c>
      <c r="B332" t="s">
        <v>1106</v>
      </c>
      <c r="C332" t="s">
        <v>1152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</row>
    <row r="333" spans="1:41" ht="15.75" thickBot="1" x14ac:dyDescent="0.3">
      <c r="A333" t="s">
        <v>460</v>
      </c>
      <c r="B333" t="s">
        <v>464</v>
      </c>
      <c r="C333" t="s">
        <v>1152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</row>
    <row r="334" spans="1:41" ht="15.75" thickBot="1" x14ac:dyDescent="0.3">
      <c r="A334" t="s">
        <v>460</v>
      </c>
      <c r="B334" t="s">
        <v>1107</v>
      </c>
      <c r="C334" t="s">
        <v>1152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</row>
    <row r="335" spans="1:41" ht="15.75" thickBot="1" x14ac:dyDescent="0.3">
      <c r="A335" t="s">
        <v>355</v>
      </c>
      <c r="B335" t="s">
        <v>1108</v>
      </c>
      <c r="C335" t="s">
        <v>1152</v>
      </c>
      <c r="D335" t="s">
        <v>478</v>
      </c>
      <c r="E335" s="37" t="s">
        <v>73</v>
      </c>
      <c r="F335" s="37" t="s">
        <v>16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31" t="s">
        <v>1344</v>
      </c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</row>
    <row r="336" spans="1:41" ht="15.75" thickBot="1" x14ac:dyDescent="0.3">
      <c r="A336" t="s">
        <v>355</v>
      </c>
      <c r="B336" t="s">
        <v>1109</v>
      </c>
      <c r="C336" t="s">
        <v>1152</v>
      </c>
      <c r="D336" t="s">
        <v>478</v>
      </c>
      <c r="E336" s="37" t="s">
        <v>73</v>
      </c>
      <c r="F336" s="37" t="s">
        <v>16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31" t="s">
        <v>1344</v>
      </c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</row>
    <row r="337" spans="1:41" ht="15.75" thickBot="1" x14ac:dyDescent="0.3">
      <c r="A337" t="s">
        <v>460</v>
      </c>
      <c r="B337" t="s">
        <v>1110</v>
      </c>
      <c r="C337" t="s">
        <v>1152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</row>
    <row r="338" spans="1:41" ht="15.75" thickBot="1" x14ac:dyDescent="0.3">
      <c r="A338" t="s">
        <v>460</v>
      </c>
      <c r="B338" t="s">
        <v>1111</v>
      </c>
      <c r="C338" t="s">
        <v>1152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</row>
    <row r="339" spans="1:41" ht="15.75" thickBot="1" x14ac:dyDescent="0.3">
      <c r="A339" t="s">
        <v>460</v>
      </c>
      <c r="B339" t="s">
        <v>469</v>
      </c>
      <c r="C339" t="s">
        <v>1152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</row>
    <row r="340" spans="1:41" ht="15.75" thickBot="1" x14ac:dyDescent="0.3">
      <c r="A340" t="s">
        <v>355</v>
      </c>
      <c r="B340" t="s">
        <v>470</v>
      </c>
      <c r="C340" t="s">
        <v>1152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</row>
    <row r="341" spans="1:41" ht="15.75" thickBot="1" x14ac:dyDescent="0.3">
      <c r="A341" t="s">
        <v>460</v>
      </c>
      <c r="B341" t="s">
        <v>472</v>
      </c>
      <c r="C341" t="s">
        <v>1152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</row>
    <row r="342" spans="1:41" ht="15.75" thickBot="1" x14ac:dyDescent="0.3">
      <c r="A342" t="s">
        <v>460</v>
      </c>
      <c r="B342" t="s">
        <v>1113</v>
      </c>
      <c r="C342" t="s">
        <v>1152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</row>
    <row r="343" spans="1:41" ht="15.75" thickBot="1" x14ac:dyDescent="0.3">
      <c r="A343" t="s">
        <v>460</v>
      </c>
      <c r="B343" t="s">
        <v>1114</v>
      </c>
      <c r="C343" t="s">
        <v>1152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</row>
    <row r="344" spans="1:41" ht="15.75" thickBot="1" x14ac:dyDescent="0.3">
      <c r="A344" t="s">
        <v>460</v>
      </c>
      <c r="B344" t="s">
        <v>1115</v>
      </c>
      <c r="C344" t="s">
        <v>1152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</row>
    <row r="345" spans="1:41" ht="15.75" thickBot="1" x14ac:dyDescent="0.3">
      <c r="A345" t="s">
        <v>460</v>
      </c>
      <c r="B345" t="s">
        <v>1116</v>
      </c>
      <c r="C345" t="s">
        <v>1152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</row>
    <row r="346" spans="1:41" ht="15.75" thickBot="1" x14ac:dyDescent="0.3">
      <c r="A346" t="s">
        <v>460</v>
      </c>
      <c r="B346" t="s">
        <v>1117</v>
      </c>
      <c r="C346" t="s">
        <v>1152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</row>
    <row r="347" spans="1:41" ht="15.75" thickBot="1" x14ac:dyDescent="0.3">
      <c r="A347" t="s">
        <v>460</v>
      </c>
      <c r="B347" t="s">
        <v>476</v>
      </c>
      <c r="C347" t="s">
        <v>1152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</row>
    <row r="348" spans="1:41" ht="15.75" thickBot="1" x14ac:dyDescent="0.3">
      <c r="A348" t="s">
        <v>460</v>
      </c>
      <c r="B348" t="s">
        <v>479</v>
      </c>
      <c r="C348" t="s">
        <v>1152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</row>
    <row r="349" spans="1:41" ht="15.75" thickBot="1" x14ac:dyDescent="0.3">
      <c r="A349" t="s">
        <v>460</v>
      </c>
      <c r="B349" t="s">
        <v>1118</v>
      </c>
      <c r="C349" t="s">
        <v>1152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</row>
    <row r="350" spans="1:41" ht="15.75" thickBot="1" x14ac:dyDescent="0.3">
      <c r="A350" t="s">
        <v>460</v>
      </c>
      <c r="B350" t="s">
        <v>1119</v>
      </c>
      <c r="C350" t="s">
        <v>1152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</row>
    <row r="351" spans="1:41" ht="15.75" thickBot="1" x14ac:dyDescent="0.3">
      <c r="A351" t="s">
        <v>364</v>
      </c>
      <c r="B351" t="s">
        <v>482</v>
      </c>
      <c r="C351" t="s">
        <v>1152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31" t="s">
        <v>1344</v>
      </c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</row>
    <row r="352" spans="1:41" ht="15.75" thickBot="1" x14ac:dyDescent="0.3">
      <c r="A352" t="s">
        <v>364</v>
      </c>
      <c r="B352" t="s">
        <v>484</v>
      </c>
      <c r="C352" t="s">
        <v>1152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31" t="s">
        <v>1344</v>
      </c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</row>
    <row r="353" spans="1:41" ht="15.75" thickBot="1" x14ac:dyDescent="0.3">
      <c r="A353" t="s">
        <v>364</v>
      </c>
      <c r="B353" s="37" t="s">
        <v>1195</v>
      </c>
      <c r="C353" s="37" t="s">
        <v>1152</v>
      </c>
      <c r="D353" t="s">
        <v>1194</v>
      </c>
      <c r="E353" s="37" t="s">
        <v>15</v>
      </c>
      <c r="F353" s="37" t="s">
        <v>28</v>
      </c>
      <c r="G353" s="37"/>
      <c r="H353" t="s">
        <v>1196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31" t="s">
        <v>1344</v>
      </c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</row>
    <row r="354" spans="1:41" ht="15.75" thickBot="1" x14ac:dyDescent="0.3">
      <c r="A354" t="s">
        <v>267</v>
      </c>
      <c r="B354" t="s">
        <v>1120</v>
      </c>
      <c r="C354" t="s">
        <v>1151</v>
      </c>
      <c r="D354" t="s">
        <v>503</v>
      </c>
      <c r="E354" s="37" t="s">
        <v>19</v>
      </c>
      <c r="F354" s="37" t="s">
        <v>1145</v>
      </c>
      <c r="G354" s="37"/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</row>
    <row r="355" spans="1:41" ht="15.75" thickBot="1" x14ac:dyDescent="0.3">
      <c r="A355" t="s">
        <v>485</v>
      </c>
      <c r="B355" t="s">
        <v>486</v>
      </c>
      <c r="C355" t="s">
        <v>1151</v>
      </c>
      <c r="D355" t="s">
        <v>487</v>
      </c>
      <c r="E355" s="37" t="s">
        <v>19</v>
      </c>
      <c r="F355" s="37" t="s">
        <v>1145</v>
      </c>
      <c r="G355" s="37"/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</row>
    <row r="356" spans="1:41" ht="15.75" thickBot="1" x14ac:dyDescent="0.3">
      <c r="A356" t="s">
        <v>485</v>
      </c>
      <c r="B356" t="s">
        <v>488</v>
      </c>
      <c r="C356" t="s">
        <v>1151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</row>
    <row r="357" spans="1:41" ht="15.75" thickBot="1" x14ac:dyDescent="0.3">
      <c r="A357" t="s">
        <v>490</v>
      </c>
      <c r="B357" t="s">
        <v>491</v>
      </c>
      <c r="C357" t="s">
        <v>1151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</row>
    <row r="358" spans="1:41" ht="15.75" thickBot="1" x14ac:dyDescent="0.3">
      <c r="A358" t="s">
        <v>485</v>
      </c>
      <c r="B358" t="s">
        <v>493</v>
      </c>
      <c r="C358" t="s">
        <v>1151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</row>
    <row r="359" spans="1:41" ht="15.75" thickBot="1" x14ac:dyDescent="0.3">
      <c r="A359" t="s">
        <v>485</v>
      </c>
      <c r="B359" t="s">
        <v>495</v>
      </c>
      <c r="C359" t="s">
        <v>1151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</row>
    <row r="360" spans="1:41" ht="15.75" thickBot="1" x14ac:dyDescent="0.3">
      <c r="A360" t="s">
        <v>485</v>
      </c>
      <c r="B360" t="s">
        <v>497</v>
      </c>
      <c r="C360" t="s">
        <v>1151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</row>
    <row r="361" spans="1:41" ht="15.75" thickBot="1" x14ac:dyDescent="0.3">
      <c r="A361" t="s">
        <v>485</v>
      </c>
      <c r="B361" t="s">
        <v>499</v>
      </c>
      <c r="C361" t="s">
        <v>1151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</row>
    <row r="362" spans="1:41" ht="15.75" thickBot="1" x14ac:dyDescent="0.3">
      <c r="A362" t="s">
        <v>485</v>
      </c>
      <c r="B362" t="s">
        <v>501</v>
      </c>
      <c r="C362" t="s">
        <v>1151</v>
      </c>
      <c r="D362" t="s">
        <v>502</v>
      </c>
      <c r="E362" s="37" t="s">
        <v>19</v>
      </c>
      <c r="F362" s="37" t="s">
        <v>1145</v>
      </c>
      <c r="G362" s="37"/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</row>
    <row r="363" spans="1:41" ht="15.75" thickBot="1" x14ac:dyDescent="0.3">
      <c r="A363" t="s">
        <v>485</v>
      </c>
      <c r="B363" t="s">
        <v>1278</v>
      </c>
      <c r="C363" t="s">
        <v>1151</v>
      </c>
      <c r="D363" t="s">
        <v>1279</v>
      </c>
      <c r="E363" s="37" t="s">
        <v>1204</v>
      </c>
      <c r="F363" s="37" t="s">
        <v>28</v>
      </c>
      <c r="G363" s="37"/>
      <c r="H363" t="s">
        <v>1280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</row>
    <row r="364" spans="1:41" ht="15.75" thickBot="1" x14ac:dyDescent="0.3">
      <c r="A364" t="s">
        <v>485</v>
      </c>
      <c r="B364" t="s">
        <v>1281</v>
      </c>
      <c r="C364" t="s">
        <v>1151</v>
      </c>
      <c r="D364" t="s">
        <v>1279</v>
      </c>
      <c r="E364" s="37" t="s">
        <v>1204</v>
      </c>
      <c r="F364" s="37" t="s">
        <v>28</v>
      </c>
      <c r="G364" s="37"/>
      <c r="H364" t="s">
        <v>1282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</row>
    <row r="365" spans="1:41" ht="15.75" thickBot="1" x14ac:dyDescent="0.3">
      <c r="A365" t="s">
        <v>485</v>
      </c>
      <c r="B365" t="s">
        <v>1319</v>
      </c>
      <c r="C365" t="s">
        <v>1151</v>
      </c>
      <c r="D365" t="s">
        <v>1335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</row>
    <row r="366" spans="1:41" ht="15.75" thickBot="1" x14ac:dyDescent="0.3">
      <c r="A366" t="s">
        <v>485</v>
      </c>
      <c r="B366" t="s">
        <v>1320</v>
      </c>
      <c r="C366" t="s">
        <v>1151</v>
      </c>
      <c r="D366" t="s">
        <v>1335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</row>
    <row r="367" spans="1:41" ht="15.75" thickBot="1" x14ac:dyDescent="0.3">
      <c r="A367" t="s">
        <v>232</v>
      </c>
      <c r="B367" t="s">
        <v>504</v>
      </c>
      <c r="C367" t="s">
        <v>1152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</row>
    <row r="368" spans="1:41" ht="15.75" thickBot="1" x14ac:dyDescent="0.3">
      <c r="A368" t="s">
        <v>232</v>
      </c>
      <c r="B368" t="s">
        <v>506</v>
      </c>
      <c r="C368" t="s">
        <v>1152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</row>
    <row r="369" spans="1:41" ht="15.75" thickBot="1" x14ac:dyDescent="0.3">
      <c r="A369" t="s">
        <v>232</v>
      </c>
      <c r="B369" t="s">
        <v>508</v>
      </c>
      <c r="C369" t="s">
        <v>1152</v>
      </c>
      <c r="D369" t="s">
        <v>509</v>
      </c>
      <c r="E369" s="37" t="s">
        <v>73</v>
      </c>
      <c r="F369" s="37" t="s">
        <v>16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</row>
    <row r="370" spans="1:41" ht="15.75" thickBot="1" x14ac:dyDescent="0.3">
      <c r="A370" t="s">
        <v>232</v>
      </c>
      <c r="B370" t="s">
        <v>510</v>
      </c>
      <c r="C370" t="s">
        <v>1152</v>
      </c>
      <c r="D370" t="s">
        <v>509</v>
      </c>
      <c r="E370" s="37" t="s">
        <v>73</v>
      </c>
      <c r="F370" s="37" t="s">
        <v>16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</row>
    <row r="371" spans="1:41" ht="15.75" thickBot="1" x14ac:dyDescent="0.3">
      <c r="A371" t="s">
        <v>232</v>
      </c>
      <c r="B371" t="s">
        <v>511</v>
      </c>
      <c r="C371" t="s">
        <v>1152</v>
      </c>
      <c r="D371" t="s">
        <v>512</v>
      </c>
      <c r="E371" s="37" t="s">
        <v>73</v>
      </c>
      <c r="F371" s="37" t="s">
        <v>16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</row>
    <row r="372" spans="1:41" ht="15.75" thickBot="1" x14ac:dyDescent="0.3">
      <c r="A372" t="s">
        <v>232</v>
      </c>
      <c r="B372" t="s">
        <v>513</v>
      </c>
      <c r="C372" t="s">
        <v>1152</v>
      </c>
      <c r="D372" t="s">
        <v>512</v>
      </c>
      <c r="E372" s="37" t="s">
        <v>73</v>
      </c>
      <c r="F372" s="37" t="s">
        <v>16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</row>
    <row r="373" spans="1:41" ht="15.75" thickBot="1" x14ac:dyDescent="0.3">
      <c r="A373" t="s">
        <v>232</v>
      </c>
      <c r="B373" t="s">
        <v>514</v>
      </c>
      <c r="C373" t="s">
        <v>1152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</row>
    <row r="374" spans="1:41" ht="15.75" thickBot="1" x14ac:dyDescent="0.3">
      <c r="A374" t="s">
        <v>232</v>
      </c>
      <c r="B374" t="s">
        <v>1121</v>
      </c>
      <c r="C374" t="s">
        <v>1152</v>
      </c>
      <c r="D374" t="s">
        <v>516</v>
      </c>
      <c r="E374" s="37" t="s">
        <v>73</v>
      </c>
      <c r="F374" s="37" t="s">
        <v>1144</v>
      </c>
      <c r="G374" s="37"/>
      <c r="H374" t="s">
        <v>913</v>
      </c>
      <c r="I374" s="38">
        <f t="shared" si="37"/>
        <v>27</v>
      </c>
      <c r="J374" s="38">
        <f>COUNTIF(L374:AM374,"APAGADO")</f>
        <v>1</v>
      </c>
      <c r="K374" s="39">
        <f>(I374)/(J374+I374)</f>
        <v>0.9642857142857143</v>
      </c>
      <c r="L374" s="131"/>
      <c r="M374" s="131" t="s">
        <v>1344</v>
      </c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</row>
    <row r="375" spans="1:41" ht="15.75" thickBot="1" x14ac:dyDescent="0.3">
      <c r="A375" t="s">
        <v>232</v>
      </c>
      <c r="B375" t="s">
        <v>1122</v>
      </c>
      <c r="C375" t="s">
        <v>1152</v>
      </c>
      <c r="D375" t="s">
        <v>516</v>
      </c>
      <c r="E375" s="37" t="s">
        <v>73</v>
      </c>
      <c r="F375" s="37" t="s">
        <v>1144</v>
      </c>
      <c r="G375" s="37"/>
      <c r="H375" t="s">
        <v>914</v>
      </c>
      <c r="I375" s="38">
        <f t="shared" si="37"/>
        <v>27</v>
      </c>
      <c r="J375" s="38">
        <f>COUNTIF(L375:AM375,"APAGADO")</f>
        <v>1</v>
      </c>
      <c r="K375" s="39">
        <f>(I375)/(J375+I375)</f>
        <v>0.9642857142857143</v>
      </c>
      <c r="L375" s="131"/>
      <c r="M375" s="131" t="s">
        <v>1344</v>
      </c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</row>
    <row r="376" spans="1:41" ht="15.75" thickBot="1" x14ac:dyDescent="0.3">
      <c r="A376" t="s">
        <v>232</v>
      </c>
      <c r="B376" t="s">
        <v>517</v>
      </c>
      <c r="C376" t="s">
        <v>1152</v>
      </c>
      <c r="D376" t="s">
        <v>518</v>
      </c>
      <c r="E376" s="37" t="s">
        <v>73</v>
      </c>
      <c r="F376" s="37" t="s">
        <v>1144</v>
      </c>
      <c r="G376" s="37"/>
      <c r="H376" t="s">
        <v>915</v>
      </c>
      <c r="I376" s="38">
        <f t="shared" si="37"/>
        <v>26</v>
      </c>
      <c r="J376" s="38">
        <f t="shared" si="35"/>
        <v>2</v>
      </c>
      <c r="K376" s="39">
        <f t="shared" si="36"/>
        <v>0.9285714285714286</v>
      </c>
      <c r="L376" s="131" t="s">
        <v>1344</v>
      </c>
      <c r="M376" s="131" t="s">
        <v>1344</v>
      </c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</row>
    <row r="377" spans="1:41" ht="15.75" thickBot="1" x14ac:dyDescent="0.3">
      <c r="A377" t="s">
        <v>232</v>
      </c>
      <c r="B377" t="s">
        <v>519</v>
      </c>
      <c r="C377" t="s">
        <v>1152</v>
      </c>
      <c r="D377" t="s">
        <v>518</v>
      </c>
      <c r="E377" s="37" t="s">
        <v>73</v>
      </c>
      <c r="F377" s="37" t="s">
        <v>1144</v>
      </c>
      <c r="G377" s="37"/>
      <c r="H377" t="s">
        <v>916</v>
      </c>
      <c r="I377" s="38">
        <f t="shared" si="37"/>
        <v>26</v>
      </c>
      <c r="J377" s="38">
        <f t="shared" si="35"/>
        <v>2</v>
      </c>
      <c r="K377" s="39">
        <f t="shared" si="36"/>
        <v>0.9285714285714286</v>
      </c>
      <c r="L377" s="131" t="s">
        <v>1344</v>
      </c>
      <c r="M377" s="131" t="s">
        <v>1344</v>
      </c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</row>
    <row r="378" spans="1:41" ht="15.75" thickBot="1" x14ac:dyDescent="0.3">
      <c r="A378" t="s">
        <v>232</v>
      </c>
      <c r="B378" s="37" t="s">
        <v>1185</v>
      </c>
      <c r="C378" s="37" t="s">
        <v>1152</v>
      </c>
      <c r="D378" t="s">
        <v>1186</v>
      </c>
      <c r="E378" s="37" t="s">
        <v>19</v>
      </c>
      <c r="F378" s="37" t="s">
        <v>28</v>
      </c>
      <c r="G378" s="37"/>
      <c r="H378" t="s">
        <v>1187</v>
      </c>
      <c r="I378" s="38">
        <f t="shared" si="37"/>
        <v>25</v>
      </c>
      <c r="J378" s="38">
        <f>COUNTIF(L378:AM378,"APAGADO")</f>
        <v>2</v>
      </c>
      <c r="K378" s="39">
        <f>(I378)/(J378+I378)</f>
        <v>0.92592592592592593</v>
      </c>
      <c r="L378" s="131" t="s">
        <v>1344</v>
      </c>
      <c r="M378" s="131" t="s">
        <v>1344</v>
      </c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 t="s">
        <v>1343</v>
      </c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</row>
    <row r="379" spans="1:41" ht="15.75" thickBot="1" x14ac:dyDescent="0.3">
      <c r="A379" t="s">
        <v>232</v>
      </c>
      <c r="B379" s="37" t="s">
        <v>1190</v>
      </c>
      <c r="C379" s="37" t="s">
        <v>1152</v>
      </c>
      <c r="D379" t="s">
        <v>1188</v>
      </c>
      <c r="E379" s="37" t="s">
        <v>19</v>
      </c>
      <c r="F379" s="37" t="s">
        <v>28</v>
      </c>
      <c r="G379" s="37"/>
      <c r="H379" t="s">
        <v>1189</v>
      </c>
      <c r="I379" s="38">
        <f t="shared" si="37"/>
        <v>26</v>
      </c>
      <c r="J379" s="38">
        <f>COUNTIF(L379:AM379,"APAGADO")</f>
        <v>2</v>
      </c>
      <c r="K379" s="39">
        <f>(I379)/(J379+I379)</f>
        <v>0.9285714285714286</v>
      </c>
      <c r="L379" s="131" t="s">
        <v>1344</v>
      </c>
      <c r="M379" s="131" t="s">
        <v>1344</v>
      </c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</row>
    <row r="380" spans="1:41" ht="15.75" thickBot="1" x14ac:dyDescent="0.3">
      <c r="A380" t="s">
        <v>232</v>
      </c>
      <c r="B380" s="37" t="s">
        <v>1191</v>
      </c>
      <c r="C380" s="37" t="s">
        <v>1152</v>
      </c>
      <c r="D380" t="s">
        <v>1192</v>
      </c>
      <c r="E380" s="37" t="s">
        <v>19</v>
      </c>
      <c r="F380" s="37" t="s">
        <v>28</v>
      </c>
      <c r="G380" s="37"/>
      <c r="H380" t="s">
        <v>1193</v>
      </c>
      <c r="I380" s="38">
        <f t="shared" si="37"/>
        <v>28</v>
      </c>
      <c r="J380" s="38">
        <f t="shared" ref="J380" si="38">COUNTIF(L380:AM380,"APAGADO")</f>
        <v>0</v>
      </c>
      <c r="K380" s="39">
        <f t="shared" ref="K380" si="39">(I380)/(J380+I380)</f>
        <v>1</v>
      </c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</row>
    <row r="381" spans="1:41" ht="15.75" thickBot="1" x14ac:dyDescent="0.3">
      <c r="A381" t="s">
        <v>525</v>
      </c>
      <c r="B381" t="s">
        <v>533</v>
      </c>
      <c r="C381" t="s">
        <v>1152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</row>
    <row r="382" spans="1:41" ht="15.75" thickBot="1" x14ac:dyDescent="0.3">
      <c r="A382" t="s">
        <v>521</v>
      </c>
      <c r="B382" t="s">
        <v>534</v>
      </c>
      <c r="C382" t="s">
        <v>1152</v>
      </c>
      <c r="D382" t="s">
        <v>1181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</row>
    <row r="383" spans="1:41" ht="15.75" thickBot="1" x14ac:dyDescent="0.3">
      <c r="A383" t="s">
        <v>521</v>
      </c>
      <c r="B383" t="s">
        <v>535</v>
      </c>
      <c r="C383" t="s">
        <v>1152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</row>
    <row r="384" spans="1:41" ht="15.75" thickBot="1" x14ac:dyDescent="0.3">
      <c r="A384" t="s">
        <v>521</v>
      </c>
      <c r="B384" t="s">
        <v>537</v>
      </c>
      <c r="C384" t="s">
        <v>1152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</row>
    <row r="385" spans="1:41" ht="15.75" thickBot="1" x14ac:dyDescent="0.3">
      <c r="A385" t="s">
        <v>521</v>
      </c>
      <c r="B385" t="s">
        <v>539</v>
      </c>
      <c r="C385" t="s">
        <v>1152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</row>
    <row r="386" spans="1:41" ht="15.75" thickBot="1" x14ac:dyDescent="0.3">
      <c r="A386" t="s">
        <v>521</v>
      </c>
      <c r="B386" t="s">
        <v>541</v>
      </c>
      <c r="C386" t="s">
        <v>1152</v>
      </c>
      <c r="D386" t="s">
        <v>1159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</row>
    <row r="387" spans="1:41" ht="15.75" thickBot="1" x14ac:dyDescent="0.3">
      <c r="A387" t="s">
        <v>521</v>
      </c>
      <c r="B387" t="s">
        <v>542</v>
      </c>
      <c r="C387" t="s">
        <v>1151</v>
      </c>
      <c r="D387" t="s">
        <v>1158</v>
      </c>
      <c r="E387" s="37"/>
      <c r="F387" s="37" t="s">
        <v>1145</v>
      </c>
      <c r="G387" s="37"/>
      <c r="H387" t="s">
        <v>923</v>
      </c>
      <c r="I387" s="38">
        <f t="shared" si="37"/>
        <v>28</v>
      </c>
      <c r="J387" s="38">
        <f t="shared" si="35"/>
        <v>0</v>
      </c>
      <c r="K387" s="39">
        <f t="shared" si="36"/>
        <v>1</v>
      </c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</row>
    <row r="388" spans="1:41" ht="15.75" thickBot="1" x14ac:dyDescent="0.3">
      <c r="A388" t="s">
        <v>525</v>
      </c>
      <c r="B388" t="s">
        <v>543</v>
      </c>
      <c r="C388" t="s">
        <v>1152</v>
      </c>
      <c r="D388" t="s">
        <v>544</v>
      </c>
      <c r="E388" s="37" t="s">
        <v>19</v>
      </c>
      <c r="F388" s="37" t="s">
        <v>1144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</row>
    <row r="389" spans="1:41" ht="15.75" thickBot="1" x14ac:dyDescent="0.3">
      <c r="A389" t="s">
        <v>525</v>
      </c>
      <c r="B389" t="s">
        <v>545</v>
      </c>
      <c r="C389" t="s">
        <v>1152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</row>
    <row r="390" spans="1:41" ht="15.75" thickBot="1" x14ac:dyDescent="0.3">
      <c r="A390" t="s">
        <v>521</v>
      </c>
      <c r="B390" t="s">
        <v>1123</v>
      </c>
      <c r="C390" t="s">
        <v>1152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31" t="s">
        <v>1344</v>
      </c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</row>
    <row r="391" spans="1:41" ht="15.75" thickBot="1" x14ac:dyDescent="0.3">
      <c r="A391" t="s">
        <v>525</v>
      </c>
      <c r="B391" t="s">
        <v>548</v>
      </c>
      <c r="C391" t="s">
        <v>1152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</row>
    <row r="392" spans="1:41" ht="15.75" thickBot="1" x14ac:dyDescent="0.3">
      <c r="A392" t="s">
        <v>525</v>
      </c>
      <c r="B392" t="s">
        <v>1128</v>
      </c>
      <c r="C392" t="s">
        <v>1152</v>
      </c>
      <c r="D392" t="s">
        <v>520</v>
      </c>
      <c r="E392" s="37" t="s">
        <v>15</v>
      </c>
      <c r="F392" s="37" t="s">
        <v>1145</v>
      </c>
      <c r="G392" s="37"/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</row>
    <row r="393" spans="1:41" ht="15.75" thickBot="1" x14ac:dyDescent="0.3">
      <c r="A393" t="s">
        <v>521</v>
      </c>
      <c r="B393" t="s">
        <v>1129</v>
      </c>
      <c r="C393" t="s">
        <v>1152</v>
      </c>
      <c r="D393" t="s">
        <v>522</v>
      </c>
      <c r="E393" s="37" t="s">
        <v>19</v>
      </c>
      <c r="F393" s="37" t="s">
        <v>1145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</row>
    <row r="394" spans="1:41" ht="15.75" thickBot="1" x14ac:dyDescent="0.3">
      <c r="A394" t="s">
        <v>525</v>
      </c>
      <c r="B394" t="s">
        <v>1124</v>
      </c>
      <c r="C394" t="s">
        <v>1152</v>
      </c>
      <c r="D394" t="s">
        <v>550</v>
      </c>
      <c r="E394" s="37" t="s">
        <v>15</v>
      </c>
      <c r="F394" s="37" t="s">
        <v>1144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</row>
    <row r="395" spans="1:41" ht="15.75" thickBot="1" x14ac:dyDescent="0.3">
      <c r="A395" t="s">
        <v>525</v>
      </c>
      <c r="B395" t="s">
        <v>523</v>
      </c>
      <c r="C395" t="s">
        <v>1152</v>
      </c>
      <c r="D395" t="s">
        <v>524</v>
      </c>
      <c r="E395" s="37" t="s">
        <v>15</v>
      </c>
      <c r="F395" s="37" t="s">
        <v>1145</v>
      </c>
      <c r="G395" s="37"/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</row>
    <row r="396" spans="1:41" ht="15.75" thickBot="1" x14ac:dyDescent="0.3">
      <c r="A396" t="s">
        <v>525</v>
      </c>
      <c r="B396" t="s">
        <v>526</v>
      </c>
      <c r="C396" t="s">
        <v>1152</v>
      </c>
      <c r="D396" t="s">
        <v>527</v>
      </c>
      <c r="E396" s="37" t="s">
        <v>15</v>
      </c>
      <c r="F396" s="37" t="s">
        <v>1145</v>
      </c>
      <c r="G396" s="37"/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</row>
    <row r="397" spans="1:41" ht="15.75" thickBot="1" x14ac:dyDescent="0.3">
      <c r="A397" t="s">
        <v>525</v>
      </c>
      <c r="B397" t="s">
        <v>528</v>
      </c>
      <c r="C397" t="s">
        <v>1152</v>
      </c>
      <c r="D397" t="s">
        <v>1180</v>
      </c>
      <c r="E397" s="37" t="s">
        <v>15</v>
      </c>
      <c r="F397" s="37" t="s">
        <v>1145</v>
      </c>
      <c r="G397" s="37"/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</row>
    <row r="398" spans="1:41" ht="15.75" thickBot="1" x14ac:dyDescent="0.3">
      <c r="A398" t="s">
        <v>521</v>
      </c>
      <c r="B398" t="s">
        <v>1130</v>
      </c>
      <c r="C398" t="s">
        <v>1152</v>
      </c>
      <c r="D398" t="s">
        <v>529</v>
      </c>
      <c r="E398" s="37" t="s">
        <v>15</v>
      </c>
      <c r="F398" s="37" t="s">
        <v>1145</v>
      </c>
      <c r="G398" s="37"/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</row>
    <row r="399" spans="1:41" ht="15.75" thickBot="1" x14ac:dyDescent="0.3">
      <c r="A399" t="s">
        <v>521</v>
      </c>
      <c r="B399" t="s">
        <v>1131</v>
      </c>
      <c r="C399" t="s">
        <v>1152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</row>
    <row r="400" spans="1:41" ht="15.75" thickBot="1" x14ac:dyDescent="0.3">
      <c r="A400" t="s">
        <v>525</v>
      </c>
      <c r="B400" t="s">
        <v>531</v>
      </c>
      <c r="C400" t="s">
        <v>1152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</row>
    <row r="401" spans="1:41" ht="15.75" thickBot="1" x14ac:dyDescent="0.3">
      <c r="A401" t="s">
        <v>521</v>
      </c>
      <c r="B401" t="s">
        <v>1125</v>
      </c>
      <c r="C401" t="s">
        <v>1152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</row>
    <row r="402" spans="1:41" ht="15.75" thickBot="1" x14ac:dyDescent="0.3">
      <c r="A402" t="s">
        <v>521</v>
      </c>
      <c r="B402" t="s">
        <v>1126</v>
      </c>
      <c r="C402" t="s">
        <v>1152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</row>
    <row r="403" spans="1:41" ht="15.75" thickBot="1" x14ac:dyDescent="0.3">
      <c r="A403" t="s">
        <v>521</v>
      </c>
      <c r="B403" t="s">
        <v>552</v>
      </c>
      <c r="C403" t="s">
        <v>1151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27</v>
      </c>
      <c r="J403" s="38">
        <f t="shared" si="40"/>
        <v>1</v>
      </c>
      <c r="K403" s="39">
        <f t="shared" si="41"/>
        <v>0.9642857142857143</v>
      </c>
      <c r="L403" s="131" t="s">
        <v>1344</v>
      </c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</row>
    <row r="404" spans="1:41" ht="15.75" thickBot="1" x14ac:dyDescent="0.3">
      <c r="A404" t="s">
        <v>521</v>
      </c>
      <c r="B404" t="s">
        <v>554</v>
      </c>
      <c r="C404" t="s">
        <v>1151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27</v>
      </c>
      <c r="J404" s="38">
        <f t="shared" si="40"/>
        <v>1</v>
      </c>
      <c r="K404" s="39">
        <f t="shared" si="41"/>
        <v>0.9642857142857143</v>
      </c>
      <c r="L404" s="131" t="s">
        <v>1344</v>
      </c>
      <c r="M404" s="131"/>
      <c r="N404" s="131"/>
      <c r="O404" s="131"/>
      <c r="P404" s="131"/>
      <c r="Q404" s="131"/>
      <c r="R404" s="131"/>
      <c r="S404" s="131"/>
      <c r="T404" s="131"/>
      <c r="U404" s="134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</row>
    <row r="405" spans="1:41" ht="15.75" thickBot="1" x14ac:dyDescent="0.3">
      <c r="A405" t="s">
        <v>521</v>
      </c>
      <c r="B405" t="s">
        <v>1235</v>
      </c>
      <c r="C405" t="s">
        <v>1152</v>
      </c>
      <c r="D405" t="s">
        <v>1237</v>
      </c>
      <c r="E405" s="37" t="s">
        <v>73</v>
      </c>
      <c r="F405" s="37" t="s">
        <v>28</v>
      </c>
      <c r="G405" s="37"/>
      <c r="H405" t="s">
        <v>1238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</row>
    <row r="406" spans="1:41" ht="15.75" thickBot="1" x14ac:dyDescent="0.3">
      <c r="A406" t="s">
        <v>521</v>
      </c>
      <c r="B406" t="s">
        <v>1236</v>
      </c>
      <c r="C406" t="s">
        <v>1152</v>
      </c>
      <c r="D406" t="s">
        <v>1237</v>
      </c>
      <c r="E406" s="37" t="s">
        <v>1204</v>
      </c>
      <c r="F406" s="37" t="s">
        <v>28</v>
      </c>
      <c r="G406" s="37"/>
      <c r="H406" t="s">
        <v>1239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</row>
    <row r="407" spans="1:41" ht="15.75" thickBot="1" x14ac:dyDescent="0.3">
      <c r="A407" t="s">
        <v>525</v>
      </c>
      <c r="B407" s="37" t="s">
        <v>1298</v>
      </c>
      <c r="C407" s="37" t="s">
        <v>1152</v>
      </c>
      <c r="D407" t="s">
        <v>1294</v>
      </c>
      <c r="E407" s="37" t="s">
        <v>15</v>
      </c>
      <c r="F407" s="37" t="s">
        <v>28</v>
      </c>
      <c r="G407" s="37"/>
      <c r="H407" s="20" t="s">
        <v>1295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</row>
    <row r="408" spans="1:41" ht="15.75" thickBot="1" x14ac:dyDescent="0.3">
      <c r="A408" t="s">
        <v>414</v>
      </c>
      <c r="B408" t="s">
        <v>1132</v>
      </c>
      <c r="C408" t="s">
        <v>1151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</row>
    <row r="409" spans="1:41" ht="15.75" thickBot="1" x14ac:dyDescent="0.3">
      <c r="A409" t="s">
        <v>297</v>
      </c>
      <c r="B409" t="s">
        <v>1133</v>
      </c>
      <c r="C409" t="s">
        <v>1151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</row>
    <row r="410" spans="1:41" ht="15.75" thickBot="1" x14ac:dyDescent="0.3">
      <c r="A410" t="s">
        <v>414</v>
      </c>
      <c r="B410" t="s">
        <v>559</v>
      </c>
      <c r="C410" t="s">
        <v>1151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</row>
    <row r="411" spans="1:41" ht="15.75" thickBot="1" x14ac:dyDescent="0.3">
      <c r="A411" t="s">
        <v>414</v>
      </c>
      <c r="B411" t="s">
        <v>561</v>
      </c>
      <c r="C411" t="s">
        <v>1151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</row>
    <row r="412" spans="1:41" ht="15.75" thickBot="1" x14ac:dyDescent="0.3">
      <c r="A412" t="s">
        <v>414</v>
      </c>
      <c r="B412" t="s">
        <v>562</v>
      </c>
      <c r="C412" t="s">
        <v>1151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</row>
    <row r="413" spans="1:41" ht="15.75" thickBot="1" x14ac:dyDescent="0.3">
      <c r="A413" t="s">
        <v>414</v>
      </c>
      <c r="B413" t="s">
        <v>564</v>
      </c>
      <c r="C413" t="s">
        <v>1151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</row>
    <row r="414" spans="1:41" ht="15.75" thickBot="1" x14ac:dyDescent="0.3">
      <c r="A414" t="s">
        <v>414</v>
      </c>
      <c r="B414" t="s">
        <v>555</v>
      </c>
      <c r="C414" t="s">
        <v>1151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</row>
    <row r="415" spans="1:41" ht="15.75" thickBot="1" x14ac:dyDescent="0.3">
      <c r="A415" t="s">
        <v>414</v>
      </c>
      <c r="B415" t="s">
        <v>565</v>
      </c>
      <c r="C415" t="s">
        <v>1151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</row>
    <row r="416" spans="1:41" ht="15.75" thickBot="1" x14ac:dyDescent="0.3">
      <c r="A416" t="s">
        <v>490</v>
      </c>
      <c r="B416" t="s">
        <v>567</v>
      </c>
      <c r="C416" t="s">
        <v>1151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</row>
    <row r="417" spans="1:41" ht="15.75" thickBot="1" x14ac:dyDescent="0.3">
      <c r="A417" t="s">
        <v>490</v>
      </c>
      <c r="B417" t="s">
        <v>569</v>
      </c>
      <c r="C417" t="s">
        <v>1151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</row>
    <row r="418" spans="1:41" ht="15.75" thickBot="1" x14ac:dyDescent="0.3">
      <c r="A418" t="s">
        <v>490</v>
      </c>
      <c r="B418" t="s">
        <v>571</v>
      </c>
      <c r="C418" t="s">
        <v>1151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</row>
    <row r="419" spans="1:41" ht="15.75" thickBot="1" x14ac:dyDescent="0.3">
      <c r="A419" t="s">
        <v>490</v>
      </c>
      <c r="B419" t="s">
        <v>573</v>
      </c>
      <c r="C419" t="s">
        <v>1151</v>
      </c>
      <c r="D419" t="s">
        <v>574</v>
      </c>
      <c r="E419" s="37" t="s">
        <v>19</v>
      </c>
      <c r="F419" s="37" t="s">
        <v>1145</v>
      </c>
      <c r="G419" s="37"/>
      <c r="H419" t="s">
        <v>951</v>
      </c>
      <c r="I419" s="38">
        <f t="shared" si="42"/>
        <v>26</v>
      </c>
      <c r="J419" s="38">
        <f t="shared" si="40"/>
        <v>2</v>
      </c>
      <c r="K419" s="39">
        <f t="shared" si="41"/>
        <v>0.9285714285714286</v>
      </c>
      <c r="L419" s="131" t="s">
        <v>1344</v>
      </c>
      <c r="M419" s="131" t="s">
        <v>1344</v>
      </c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</row>
    <row r="420" spans="1:41" ht="15.75" thickBot="1" x14ac:dyDescent="0.3">
      <c r="A420" t="s">
        <v>485</v>
      </c>
      <c r="B420" t="s">
        <v>575</v>
      </c>
      <c r="C420" t="s">
        <v>1151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26</v>
      </c>
      <c r="J420" s="38">
        <f t="shared" si="40"/>
        <v>2</v>
      </c>
      <c r="K420" s="39">
        <f t="shared" si="41"/>
        <v>0.9285714285714286</v>
      </c>
      <c r="L420" s="131" t="s">
        <v>1344</v>
      </c>
      <c r="M420" s="131" t="s">
        <v>1344</v>
      </c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</row>
    <row r="421" spans="1:41" ht="15.75" thickBot="1" x14ac:dyDescent="0.3">
      <c r="A421" t="s">
        <v>577</v>
      </c>
      <c r="B421" t="s">
        <v>578</v>
      </c>
      <c r="C421" t="s">
        <v>1152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</row>
    <row r="422" spans="1:41" ht="15.75" thickBot="1" x14ac:dyDescent="0.3">
      <c r="A422" t="s">
        <v>577</v>
      </c>
      <c r="B422" t="s">
        <v>580</v>
      </c>
      <c r="C422" t="s">
        <v>1152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</row>
    <row r="423" spans="1:41" ht="15.75" thickBot="1" x14ac:dyDescent="0.3">
      <c r="A423" t="s">
        <v>577</v>
      </c>
      <c r="B423" t="s">
        <v>1134</v>
      </c>
      <c r="C423" t="s">
        <v>1152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</row>
    <row r="424" spans="1:41" ht="15.75" thickBot="1" x14ac:dyDescent="0.3">
      <c r="A424" t="s">
        <v>577</v>
      </c>
      <c r="B424" t="s">
        <v>1135</v>
      </c>
      <c r="C424" t="s">
        <v>1152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</row>
    <row r="425" spans="1:41" ht="15.75" thickBot="1" x14ac:dyDescent="0.3">
      <c r="A425" t="s">
        <v>583</v>
      </c>
      <c r="B425" t="s">
        <v>1136</v>
      </c>
      <c r="C425" t="s">
        <v>1152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31" t="s">
        <v>1344</v>
      </c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</row>
    <row r="426" spans="1:41" ht="15.75" thickBot="1" x14ac:dyDescent="0.3">
      <c r="A426" t="s">
        <v>583</v>
      </c>
      <c r="B426" t="s">
        <v>1137</v>
      </c>
      <c r="C426" t="s">
        <v>1152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</row>
    <row r="427" spans="1:41" ht="15.75" thickBot="1" x14ac:dyDescent="0.3">
      <c r="A427" t="s">
        <v>583</v>
      </c>
      <c r="B427" t="s">
        <v>586</v>
      </c>
      <c r="C427" t="s">
        <v>1152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31" t="s">
        <v>1344</v>
      </c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</row>
    <row r="428" spans="1:41" ht="15.75" thickBot="1" x14ac:dyDescent="0.3">
      <c r="A428" t="s">
        <v>583</v>
      </c>
      <c r="B428" t="s">
        <v>588</v>
      </c>
      <c r="C428" t="s">
        <v>1152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</row>
    <row r="429" spans="1:41" ht="15.75" thickBot="1" x14ac:dyDescent="0.3">
      <c r="A429" t="s">
        <v>583</v>
      </c>
      <c r="B429" t="s">
        <v>590</v>
      </c>
      <c r="C429" t="s">
        <v>1152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</row>
    <row r="430" spans="1:41" ht="15.75" thickBot="1" x14ac:dyDescent="0.3">
      <c r="A430" t="s">
        <v>178</v>
      </c>
      <c r="B430" t="s">
        <v>592</v>
      </c>
      <c r="C430" t="s">
        <v>1152</v>
      </c>
      <c r="D430" t="s">
        <v>1182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</row>
    <row r="431" spans="1:41" ht="15.75" thickBot="1" x14ac:dyDescent="0.3">
      <c r="A431" t="s">
        <v>178</v>
      </c>
      <c r="B431" t="s">
        <v>1138</v>
      </c>
      <c r="C431" t="s">
        <v>1152</v>
      </c>
      <c r="D431" t="s">
        <v>1183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</row>
    <row r="432" spans="1:41" ht="15.75" thickBot="1" x14ac:dyDescent="0.3">
      <c r="A432" t="s">
        <v>178</v>
      </c>
      <c r="B432" t="s">
        <v>1139</v>
      </c>
      <c r="C432" t="s">
        <v>1152</v>
      </c>
      <c r="D432" t="s">
        <v>1183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</row>
    <row r="433" spans="1:41" ht="15.75" thickBot="1" x14ac:dyDescent="0.3">
      <c r="A433" t="s">
        <v>178</v>
      </c>
      <c r="B433" t="s">
        <v>1140</v>
      </c>
      <c r="C433" t="s">
        <v>1152</v>
      </c>
      <c r="D433" t="s">
        <v>1197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</row>
    <row r="434" spans="1:41" ht="15.75" thickBot="1" x14ac:dyDescent="0.3">
      <c r="A434" t="s">
        <v>178</v>
      </c>
      <c r="B434" t="s">
        <v>593</v>
      </c>
      <c r="C434" t="s">
        <v>1152</v>
      </c>
      <c r="D434" t="s">
        <v>1184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</row>
    <row r="435" spans="1:41" ht="15.75" thickBot="1" x14ac:dyDescent="0.3">
      <c r="A435" t="s">
        <v>594</v>
      </c>
      <c r="B435" t="s">
        <v>595</v>
      </c>
      <c r="C435" t="s">
        <v>1152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26</v>
      </c>
      <c r="J435" s="38">
        <f>COUNTIF(L435:AM435,"APAGADO")</f>
        <v>2</v>
      </c>
      <c r="K435" s="39">
        <f>(I435)/(J435+I435)</f>
        <v>0.9285714285714286</v>
      </c>
      <c r="L435" s="131" t="s">
        <v>1344</v>
      </c>
      <c r="M435" s="131" t="s">
        <v>1344</v>
      </c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</row>
    <row r="436" spans="1:41" ht="15.75" thickBot="1" x14ac:dyDescent="0.3">
      <c r="A436" t="s">
        <v>594</v>
      </c>
      <c r="B436" t="s">
        <v>1141</v>
      </c>
      <c r="C436" t="s">
        <v>1152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26</v>
      </c>
      <c r="J436" s="38">
        <f t="shared" si="40"/>
        <v>2</v>
      </c>
      <c r="K436" s="39">
        <f t="shared" si="41"/>
        <v>0.9285714285714286</v>
      </c>
      <c r="L436" s="131" t="s">
        <v>1344</v>
      </c>
      <c r="M436" s="131" t="s">
        <v>1344</v>
      </c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</row>
    <row r="437" spans="1:41" ht="15.75" thickBot="1" x14ac:dyDescent="0.3">
      <c r="A437" t="s">
        <v>594</v>
      </c>
      <c r="B437" t="s">
        <v>1142</v>
      </c>
      <c r="C437" t="s">
        <v>1152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26</v>
      </c>
      <c r="J437" s="38">
        <f t="shared" si="40"/>
        <v>2</v>
      </c>
      <c r="K437" s="39">
        <f t="shared" si="41"/>
        <v>0.9285714285714286</v>
      </c>
      <c r="L437" s="131" t="s">
        <v>1344</v>
      </c>
      <c r="M437" s="131" t="s">
        <v>1344</v>
      </c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</row>
    <row r="438" spans="1:41" ht="15.75" thickBot="1" x14ac:dyDescent="0.3">
      <c r="A438" t="s">
        <v>594</v>
      </c>
      <c r="B438" t="s">
        <v>598</v>
      </c>
      <c r="C438" t="s">
        <v>1152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26</v>
      </c>
      <c r="J438" s="38">
        <f t="shared" si="40"/>
        <v>2</v>
      </c>
      <c r="K438" s="39">
        <f t="shared" si="41"/>
        <v>0.9285714285714286</v>
      </c>
      <c r="L438" s="131" t="s">
        <v>1344</v>
      </c>
      <c r="M438" s="131" t="s">
        <v>1344</v>
      </c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</row>
    <row r="439" spans="1:41" ht="15.75" thickBot="1" x14ac:dyDescent="0.3">
      <c r="A439" t="s">
        <v>599</v>
      </c>
      <c r="B439" t="s">
        <v>600</v>
      </c>
      <c r="C439" t="s">
        <v>1152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</row>
    <row r="440" spans="1:41" ht="15.75" thickBot="1" x14ac:dyDescent="0.3">
      <c r="A440" t="s">
        <v>602</v>
      </c>
      <c r="B440" t="s">
        <v>1143</v>
      </c>
      <c r="C440" t="s">
        <v>1152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</row>
    <row r="441" spans="1:41" ht="15.75" thickBot="1" x14ac:dyDescent="0.3">
      <c r="A441" t="s">
        <v>602</v>
      </c>
      <c r="B441" t="s">
        <v>604</v>
      </c>
      <c r="C441" t="s">
        <v>1152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</row>
    <row r="442" spans="1:41" ht="15.75" thickBot="1" x14ac:dyDescent="0.3">
      <c r="A442" t="s">
        <v>602</v>
      </c>
      <c r="B442" t="s">
        <v>606</v>
      </c>
      <c r="C442" t="s">
        <v>1152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</row>
    <row r="443" spans="1:41" ht="15.75" thickBot="1" x14ac:dyDescent="0.3">
      <c r="A443" t="s">
        <v>602</v>
      </c>
      <c r="B443" s="37" t="s">
        <v>1205</v>
      </c>
      <c r="C443" s="37" t="s">
        <v>1152</v>
      </c>
      <c r="D443" t="s">
        <v>1207</v>
      </c>
      <c r="E443" s="37" t="s">
        <v>1204</v>
      </c>
      <c r="F443" s="37" t="s">
        <v>28</v>
      </c>
      <c r="G443" s="37"/>
      <c r="H443" t="s">
        <v>1212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</row>
    <row r="444" spans="1:41" ht="15.75" thickBot="1" x14ac:dyDescent="0.3">
      <c r="A444" t="s">
        <v>602</v>
      </c>
      <c r="B444" s="37" t="s">
        <v>1206</v>
      </c>
      <c r="C444" s="37" t="s">
        <v>1152</v>
      </c>
      <c r="D444" t="s">
        <v>1207</v>
      </c>
      <c r="E444" s="37" t="s">
        <v>1204</v>
      </c>
      <c r="F444" s="37" t="s">
        <v>28</v>
      </c>
      <c r="G444" s="37"/>
      <c r="H444" t="s">
        <v>1213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</row>
    <row r="445" spans="1:41" ht="15.75" thickBot="1" x14ac:dyDescent="0.3">
      <c r="A445" t="s">
        <v>602</v>
      </c>
      <c r="B445" s="37" t="s">
        <v>1291</v>
      </c>
      <c r="C445" s="37" t="s">
        <v>1152</v>
      </c>
      <c r="D445" t="s">
        <v>1292</v>
      </c>
      <c r="E445" s="37" t="s">
        <v>15</v>
      </c>
      <c r="F445" s="37" t="s">
        <v>28</v>
      </c>
      <c r="G445" s="37"/>
      <c r="H445" s="37" t="s">
        <v>1293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</row>
    <row r="446" spans="1:41" ht="15.75" thickBot="1" x14ac:dyDescent="0.3">
      <c r="A446" t="s">
        <v>610</v>
      </c>
      <c r="B446" t="s">
        <v>611</v>
      </c>
      <c r="C446" t="s">
        <v>1152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</row>
    <row r="447" spans="1:41" ht="15.75" thickBot="1" x14ac:dyDescent="0.3">
      <c r="A447" t="s">
        <v>313</v>
      </c>
      <c r="B447" t="s">
        <v>613</v>
      </c>
      <c r="C447" t="s">
        <v>1152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</row>
    <row r="448" spans="1:41" ht="15.75" thickBot="1" x14ac:dyDescent="0.3">
      <c r="A448" t="s">
        <v>610</v>
      </c>
      <c r="B448" t="s">
        <v>615</v>
      </c>
      <c r="C448" t="s">
        <v>1152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</row>
    <row r="449" spans="1:41" ht="15.75" thickBot="1" x14ac:dyDescent="0.3">
      <c r="A449" t="s">
        <v>610</v>
      </c>
      <c r="B449" t="s">
        <v>608</v>
      </c>
      <c r="C449" t="s">
        <v>1152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</row>
    <row r="450" spans="1:41" x14ac:dyDescent="0.25">
      <c r="B450"/>
      <c r="C450"/>
      <c r="D450" s="129"/>
      <c r="E450" s="37"/>
      <c r="F450" s="37"/>
      <c r="G450" s="37"/>
      <c r="H450" s="20"/>
      <c r="K450" s="15"/>
      <c r="L450" s="134"/>
      <c r="M450" s="134"/>
      <c r="N450" s="131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  <c r="AO450" s="134"/>
    </row>
    <row r="451" spans="1:41" x14ac:dyDescent="0.25">
      <c r="C451"/>
      <c r="D451" s="129"/>
      <c r="E451" s="37"/>
      <c r="F451" s="37"/>
      <c r="G451" s="37"/>
      <c r="H451" s="20"/>
      <c r="K451" s="15"/>
      <c r="L451" s="134"/>
      <c r="M451" s="134"/>
      <c r="N451" s="131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  <c r="AO451" s="134"/>
    </row>
    <row r="452" spans="1:41" x14ac:dyDescent="0.25">
      <c r="E452" s="37"/>
      <c r="F452" s="37"/>
      <c r="G452" s="37"/>
      <c r="H452" s="20"/>
      <c r="K452" s="15"/>
      <c r="L452" s="134"/>
      <c r="M452" s="134"/>
      <c r="N452" s="131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  <c r="AO452" s="134"/>
    </row>
    <row r="453" spans="1:41" x14ac:dyDescent="0.25">
      <c r="E453" s="37"/>
      <c r="F453" s="37"/>
      <c r="G453" s="37"/>
      <c r="K453" s="15"/>
      <c r="L453" s="134"/>
      <c r="M453" s="134"/>
      <c r="N453" s="131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  <c r="AO453" s="134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31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31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31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31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31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31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31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31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31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31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31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31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31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3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3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31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31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31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31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31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31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31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31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31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31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31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31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31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31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31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31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31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31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31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31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31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31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31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31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31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31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31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31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31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31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31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31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31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31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31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3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31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31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31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31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31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31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31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31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31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31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31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31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31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31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31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31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31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31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31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31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31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31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31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31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31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31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31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31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31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31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31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31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31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31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31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31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31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31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31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31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31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31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31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31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31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31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31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31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31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31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31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31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31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31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31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31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31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31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31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31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31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31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31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31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31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31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31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31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31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31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31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31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31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31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31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31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31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31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31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31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31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31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31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31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31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31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31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31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31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31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31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31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31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31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31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31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31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31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31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31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31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31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31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31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31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31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31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31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31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31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31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31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31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31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31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31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31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31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31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31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31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31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31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31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31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31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31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31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31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31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31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31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31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31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31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31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31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31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31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31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31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31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31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31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31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31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31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31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31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31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31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31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31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31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31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31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31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31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31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31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31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31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31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31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31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31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31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31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31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31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31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31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31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31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31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31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31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31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31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31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31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31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31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31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31"/>
    </row>
    <row r="690" spans="5:14" x14ac:dyDescent="0.25">
      <c r="E690" s="37"/>
      <c r="F690" s="37"/>
      <c r="G690" s="37"/>
      <c r="H690" s="20"/>
      <c r="K690" s="15"/>
      <c r="N690" s="131"/>
    </row>
    <row r="691" spans="5:14" x14ac:dyDescent="0.25">
      <c r="E691" s="37"/>
      <c r="F691" s="37"/>
      <c r="G691" s="37"/>
      <c r="H691" s="20"/>
      <c r="K691" s="15"/>
      <c r="N691" s="131"/>
    </row>
    <row r="692" spans="5:14" x14ac:dyDescent="0.25">
      <c r="K692" s="15"/>
      <c r="N692" s="131"/>
    </row>
    <row r="693" spans="5:14" x14ac:dyDescent="0.25">
      <c r="N693" s="131"/>
    </row>
    <row r="694" spans="5:14" x14ac:dyDescent="0.25">
      <c r="N694" s="131"/>
    </row>
    <row r="695" spans="5:14" x14ac:dyDescent="0.25">
      <c r="N695" s="131"/>
    </row>
    <row r="696" spans="5:14" x14ac:dyDescent="0.25">
      <c r="N696" s="131"/>
    </row>
    <row r="697" spans="5:14" x14ac:dyDescent="0.25">
      <c r="N697" s="131"/>
    </row>
    <row r="698" spans="5:14" x14ac:dyDescent="0.25">
      <c r="N698" s="131"/>
    </row>
    <row r="699" spans="5:14" x14ac:dyDescent="0.25">
      <c r="N699" s="131"/>
    </row>
    <row r="700" spans="5:14" x14ac:dyDescent="0.25">
      <c r="N700" s="131"/>
    </row>
    <row r="701" spans="5:14" x14ac:dyDescent="0.25">
      <c r="N701" s="131"/>
    </row>
    <row r="702" spans="5:14" x14ac:dyDescent="0.25">
      <c r="N702" s="131"/>
    </row>
    <row r="703" spans="5:14" x14ac:dyDescent="0.25">
      <c r="N703" s="131"/>
    </row>
    <row r="704" spans="5:14" x14ac:dyDescent="0.25">
      <c r="N704" s="131"/>
    </row>
    <row r="705" spans="14:14" x14ac:dyDescent="0.25">
      <c r="N705" s="131"/>
    </row>
    <row r="706" spans="14:14" x14ac:dyDescent="0.25">
      <c r="N706" s="131"/>
    </row>
    <row r="707" spans="14:14" x14ac:dyDescent="0.25">
      <c r="N707" s="131"/>
    </row>
    <row r="708" spans="14:14" x14ac:dyDescent="0.25">
      <c r="N708" s="131"/>
    </row>
    <row r="709" spans="14:14" x14ac:dyDescent="0.25">
      <c r="N709" s="131"/>
    </row>
    <row r="710" spans="14:14" x14ac:dyDescent="0.25">
      <c r="N710" s="131"/>
    </row>
    <row r="711" spans="14:14" x14ac:dyDescent="0.25">
      <c r="N711" s="131"/>
    </row>
    <row r="712" spans="14:14" x14ac:dyDescent="0.25">
      <c r="N712" s="131"/>
    </row>
    <row r="713" spans="14:14" x14ac:dyDescent="0.25">
      <c r="N713" s="131"/>
    </row>
    <row r="714" spans="14:14" x14ac:dyDescent="0.25">
      <c r="N714" s="131"/>
    </row>
    <row r="715" spans="14:14" x14ac:dyDescent="0.25">
      <c r="N715" s="131"/>
    </row>
    <row r="716" spans="14:14" x14ac:dyDescent="0.25">
      <c r="N716" s="131"/>
    </row>
    <row r="717" spans="14:14" x14ac:dyDescent="0.25">
      <c r="N717" s="131"/>
    </row>
    <row r="718" spans="14:14" x14ac:dyDescent="0.25">
      <c r="N718" s="131"/>
    </row>
    <row r="719" spans="14:14" x14ac:dyDescent="0.25">
      <c r="N719" s="131"/>
    </row>
    <row r="720" spans="14:14" x14ac:dyDescent="0.25">
      <c r="N720" s="131"/>
    </row>
    <row r="721" spans="14:14" x14ac:dyDescent="0.25">
      <c r="N721" s="131"/>
    </row>
    <row r="722" spans="14:14" x14ac:dyDescent="0.25">
      <c r="N722" s="131"/>
    </row>
    <row r="723" spans="14:14" x14ac:dyDescent="0.25">
      <c r="N723" s="131"/>
    </row>
    <row r="724" spans="14:14" x14ac:dyDescent="0.25">
      <c r="N724" s="131"/>
    </row>
    <row r="725" spans="14:14" x14ac:dyDescent="0.25">
      <c r="N725" s="131"/>
    </row>
    <row r="726" spans="14:14" x14ac:dyDescent="0.25">
      <c r="N726" s="131"/>
    </row>
    <row r="727" spans="14:14" x14ac:dyDescent="0.25">
      <c r="N727" s="131"/>
    </row>
    <row r="728" spans="14:14" x14ac:dyDescent="0.25">
      <c r="N728" s="131"/>
    </row>
    <row r="729" spans="14:14" x14ac:dyDescent="0.25">
      <c r="N729" s="131"/>
    </row>
    <row r="730" spans="14:14" x14ac:dyDescent="0.25">
      <c r="N730" s="131"/>
    </row>
    <row r="731" spans="14:14" x14ac:dyDescent="0.25">
      <c r="N731" s="131"/>
    </row>
    <row r="732" spans="14:14" x14ac:dyDescent="0.25">
      <c r="N732" s="131"/>
    </row>
    <row r="733" spans="14:14" x14ac:dyDescent="0.25">
      <c r="N733" s="131"/>
    </row>
    <row r="734" spans="14:14" x14ac:dyDescent="0.25">
      <c r="N734" s="131"/>
    </row>
    <row r="735" spans="14:14" x14ac:dyDescent="0.25">
      <c r="N735" s="131"/>
    </row>
    <row r="736" spans="14:14" x14ac:dyDescent="0.25">
      <c r="N736" s="131"/>
    </row>
    <row r="737" spans="14:14" x14ac:dyDescent="0.25">
      <c r="N737" s="131"/>
    </row>
    <row r="738" spans="14:14" x14ac:dyDescent="0.25">
      <c r="N738" s="131"/>
    </row>
    <row r="739" spans="14:14" x14ac:dyDescent="0.25">
      <c r="N739" s="131"/>
    </row>
    <row r="740" spans="14:14" x14ac:dyDescent="0.25">
      <c r="N740" s="131"/>
    </row>
    <row r="741" spans="14:14" x14ac:dyDescent="0.25">
      <c r="N741" s="131"/>
    </row>
    <row r="742" spans="14:14" x14ac:dyDescent="0.25">
      <c r="N742" s="131"/>
    </row>
    <row r="743" spans="14:14" x14ac:dyDescent="0.25">
      <c r="N743" s="131"/>
    </row>
    <row r="744" spans="14:14" x14ac:dyDescent="0.25">
      <c r="N744" s="131"/>
    </row>
    <row r="745" spans="14:14" x14ac:dyDescent="0.25">
      <c r="N745" s="131"/>
    </row>
    <row r="746" spans="14:14" x14ac:dyDescent="0.25">
      <c r="N746" s="131"/>
    </row>
    <row r="747" spans="14:14" x14ac:dyDescent="0.25">
      <c r="N747" s="131"/>
    </row>
    <row r="748" spans="14:14" x14ac:dyDescent="0.25">
      <c r="N748" s="131"/>
    </row>
    <row r="749" spans="14:14" x14ac:dyDescent="0.25">
      <c r="N749" s="131"/>
    </row>
    <row r="750" spans="14:14" x14ac:dyDescent="0.25">
      <c r="N750" s="131"/>
    </row>
    <row r="751" spans="14:14" x14ac:dyDescent="0.25">
      <c r="N751" s="131"/>
    </row>
    <row r="752" spans="14:14" x14ac:dyDescent="0.25">
      <c r="N752" s="131"/>
    </row>
    <row r="753" spans="14:14" x14ac:dyDescent="0.25">
      <c r="N753" s="131"/>
    </row>
    <row r="754" spans="14:14" x14ac:dyDescent="0.25">
      <c r="N754" s="131"/>
    </row>
    <row r="755" spans="14:14" x14ac:dyDescent="0.25">
      <c r="N755" s="131"/>
    </row>
    <row r="756" spans="14:14" x14ac:dyDescent="0.25">
      <c r="N756" s="131"/>
    </row>
    <row r="757" spans="14:14" x14ac:dyDescent="0.25">
      <c r="N757" s="131"/>
    </row>
    <row r="758" spans="14:14" x14ac:dyDescent="0.25">
      <c r="N758" s="131"/>
    </row>
    <row r="759" spans="14:14" x14ac:dyDescent="0.25">
      <c r="N759" s="131"/>
    </row>
    <row r="760" spans="14:14" x14ac:dyDescent="0.25">
      <c r="N760" s="131"/>
    </row>
    <row r="761" spans="14:14" x14ac:dyDescent="0.25">
      <c r="N761" s="131"/>
    </row>
    <row r="762" spans="14:14" x14ac:dyDescent="0.25">
      <c r="N762" s="131"/>
    </row>
    <row r="763" spans="14:14" x14ac:dyDescent="0.25">
      <c r="N763" s="131"/>
    </row>
    <row r="764" spans="14:14" x14ac:dyDescent="0.25">
      <c r="N764" s="131"/>
    </row>
    <row r="765" spans="14:14" x14ac:dyDescent="0.25">
      <c r="N765" s="131"/>
    </row>
    <row r="766" spans="14:14" x14ac:dyDescent="0.25">
      <c r="N766" s="131"/>
    </row>
    <row r="767" spans="14:14" x14ac:dyDescent="0.25">
      <c r="N767" s="131"/>
    </row>
    <row r="768" spans="14:14" x14ac:dyDescent="0.25">
      <c r="N768" s="131"/>
    </row>
    <row r="769" spans="14:14" x14ac:dyDescent="0.25">
      <c r="N769" s="131"/>
    </row>
    <row r="770" spans="14:14" x14ac:dyDescent="0.25">
      <c r="N770" s="131"/>
    </row>
    <row r="771" spans="14:14" x14ac:dyDescent="0.25">
      <c r="N771" s="131"/>
    </row>
    <row r="772" spans="14:14" x14ac:dyDescent="0.25">
      <c r="N772" s="131"/>
    </row>
    <row r="773" spans="14:14" x14ac:dyDescent="0.25">
      <c r="N773" s="131"/>
    </row>
    <row r="774" spans="14:14" x14ac:dyDescent="0.25">
      <c r="N774" s="131"/>
    </row>
    <row r="775" spans="14:14" x14ac:dyDescent="0.25">
      <c r="N775" s="131"/>
    </row>
    <row r="776" spans="14:14" x14ac:dyDescent="0.25">
      <c r="N776" s="131"/>
    </row>
    <row r="777" spans="14:14" x14ac:dyDescent="0.25">
      <c r="N777" s="131"/>
    </row>
    <row r="778" spans="14:14" x14ac:dyDescent="0.25">
      <c r="N778" s="131"/>
    </row>
    <row r="779" spans="14:14" x14ac:dyDescent="0.25">
      <c r="N779" s="131"/>
    </row>
    <row r="780" spans="14:14" x14ac:dyDescent="0.25">
      <c r="N780" s="131"/>
    </row>
    <row r="781" spans="14:14" x14ac:dyDescent="0.25">
      <c r="N781" s="131"/>
    </row>
    <row r="782" spans="14:14" x14ac:dyDescent="0.25">
      <c r="N782" s="131"/>
    </row>
    <row r="783" spans="14:14" x14ac:dyDescent="0.25">
      <c r="N783" s="131"/>
    </row>
    <row r="784" spans="14:14" x14ac:dyDescent="0.25">
      <c r="N784" s="131"/>
    </row>
    <row r="785" spans="14:14" x14ac:dyDescent="0.25">
      <c r="N785" s="131"/>
    </row>
    <row r="786" spans="14:14" x14ac:dyDescent="0.25">
      <c r="N786" s="131"/>
    </row>
    <row r="787" spans="14:14" x14ac:dyDescent="0.25">
      <c r="N787" s="131"/>
    </row>
    <row r="788" spans="14:14" x14ac:dyDescent="0.25">
      <c r="N788" s="131"/>
    </row>
    <row r="789" spans="14:14" x14ac:dyDescent="0.25">
      <c r="N789" s="131"/>
    </row>
    <row r="790" spans="14:14" x14ac:dyDescent="0.25">
      <c r="N790" s="131"/>
    </row>
    <row r="791" spans="14:14" x14ac:dyDescent="0.25">
      <c r="N791" s="131"/>
    </row>
    <row r="792" spans="14:14" x14ac:dyDescent="0.25">
      <c r="N792" s="131"/>
    </row>
    <row r="793" spans="14:14" x14ac:dyDescent="0.25">
      <c r="N793" s="131"/>
    </row>
    <row r="794" spans="14:14" x14ac:dyDescent="0.25">
      <c r="N794" s="131"/>
    </row>
    <row r="795" spans="14:14" x14ac:dyDescent="0.25">
      <c r="N795" s="131"/>
    </row>
    <row r="796" spans="14:14" x14ac:dyDescent="0.25">
      <c r="N796" s="131"/>
    </row>
    <row r="797" spans="14:14" x14ac:dyDescent="0.25">
      <c r="N797" s="131"/>
    </row>
    <row r="798" spans="14:14" x14ac:dyDescent="0.25">
      <c r="N798" s="131"/>
    </row>
    <row r="799" spans="14:14" x14ac:dyDescent="0.25">
      <c r="N799" s="131"/>
    </row>
    <row r="800" spans="14:14" x14ac:dyDescent="0.25">
      <c r="N800" s="131"/>
    </row>
    <row r="801" spans="14:14" x14ac:dyDescent="0.25">
      <c r="N801" s="131"/>
    </row>
    <row r="802" spans="14:14" x14ac:dyDescent="0.25">
      <c r="N802" s="131"/>
    </row>
    <row r="803" spans="14:14" x14ac:dyDescent="0.25">
      <c r="N803" s="131"/>
    </row>
    <row r="804" spans="14:14" x14ac:dyDescent="0.25">
      <c r="N804" s="131"/>
    </row>
    <row r="805" spans="14:14" x14ac:dyDescent="0.25">
      <c r="N805" s="131"/>
    </row>
    <row r="806" spans="14:14" x14ac:dyDescent="0.25">
      <c r="N806" s="131"/>
    </row>
    <row r="807" spans="14:14" x14ac:dyDescent="0.25">
      <c r="N807" s="131"/>
    </row>
    <row r="808" spans="14:14" x14ac:dyDescent="0.25">
      <c r="N808" s="131"/>
    </row>
    <row r="809" spans="14:14" x14ac:dyDescent="0.25">
      <c r="N809" s="131"/>
    </row>
    <row r="810" spans="14:14" x14ac:dyDescent="0.25">
      <c r="N810" s="131"/>
    </row>
    <row r="811" spans="14:14" x14ac:dyDescent="0.25">
      <c r="N811" s="131"/>
    </row>
    <row r="812" spans="14:14" x14ac:dyDescent="0.25">
      <c r="N812" s="131"/>
    </row>
    <row r="813" spans="14:14" x14ac:dyDescent="0.25">
      <c r="N813" s="131"/>
    </row>
    <row r="814" spans="14:14" x14ac:dyDescent="0.25">
      <c r="N814" s="131"/>
    </row>
    <row r="815" spans="14:14" x14ac:dyDescent="0.25">
      <c r="N815" s="131"/>
    </row>
    <row r="816" spans="14:14" x14ac:dyDescent="0.25">
      <c r="N816" s="131"/>
    </row>
    <row r="817" spans="14:14" x14ac:dyDescent="0.25">
      <c r="N817" s="131"/>
    </row>
    <row r="818" spans="14:14" x14ac:dyDescent="0.25">
      <c r="N818" s="131"/>
    </row>
    <row r="819" spans="14:14" x14ac:dyDescent="0.25">
      <c r="N819" s="131"/>
    </row>
    <row r="820" spans="14:14" x14ac:dyDescent="0.25">
      <c r="N820" s="131"/>
    </row>
    <row r="821" spans="14:14" x14ac:dyDescent="0.25">
      <c r="N821" s="131"/>
    </row>
    <row r="822" spans="14:14" x14ac:dyDescent="0.25">
      <c r="N822" s="131"/>
    </row>
    <row r="823" spans="14:14" x14ac:dyDescent="0.25">
      <c r="N823" s="131"/>
    </row>
    <row r="824" spans="14:14" x14ac:dyDescent="0.25">
      <c r="N824" s="131"/>
    </row>
    <row r="825" spans="14:14" x14ac:dyDescent="0.25">
      <c r="N825" s="131"/>
    </row>
    <row r="826" spans="14:14" x14ac:dyDescent="0.25">
      <c r="N826" s="131"/>
    </row>
    <row r="827" spans="14:14" x14ac:dyDescent="0.25">
      <c r="N827" s="131"/>
    </row>
    <row r="828" spans="14:14" x14ac:dyDescent="0.25">
      <c r="N828" s="131"/>
    </row>
    <row r="829" spans="14:14" x14ac:dyDescent="0.25">
      <c r="N829" s="131"/>
    </row>
    <row r="830" spans="14:14" x14ac:dyDescent="0.25">
      <c r="N830" s="131"/>
    </row>
    <row r="831" spans="14:14" x14ac:dyDescent="0.25">
      <c r="N831" s="131"/>
    </row>
    <row r="832" spans="14:14" x14ac:dyDescent="0.25">
      <c r="N832" s="131"/>
    </row>
    <row r="833" spans="14:14" x14ac:dyDescent="0.25">
      <c r="N833" s="131"/>
    </row>
    <row r="834" spans="14:14" x14ac:dyDescent="0.25">
      <c r="N834" s="131"/>
    </row>
    <row r="835" spans="14:14" x14ac:dyDescent="0.25">
      <c r="N835" s="131"/>
    </row>
    <row r="836" spans="14:14" x14ac:dyDescent="0.25">
      <c r="N836" s="131"/>
    </row>
    <row r="837" spans="14:14" x14ac:dyDescent="0.25">
      <c r="N837" s="131"/>
    </row>
    <row r="838" spans="14:14" x14ac:dyDescent="0.25">
      <c r="N838" s="131"/>
    </row>
    <row r="839" spans="14:14" x14ac:dyDescent="0.25">
      <c r="N839" s="131"/>
    </row>
    <row r="840" spans="14:14" x14ac:dyDescent="0.25">
      <c r="N840" s="131"/>
    </row>
    <row r="841" spans="14:14" x14ac:dyDescent="0.25">
      <c r="N841" s="131"/>
    </row>
    <row r="842" spans="14:14" x14ac:dyDescent="0.25">
      <c r="N842" s="131"/>
    </row>
    <row r="843" spans="14:14" x14ac:dyDescent="0.25">
      <c r="N843" s="131"/>
    </row>
    <row r="844" spans="14:14" x14ac:dyDescent="0.25">
      <c r="N844" s="131"/>
    </row>
    <row r="845" spans="14:14" x14ac:dyDescent="0.25">
      <c r="N845" s="131"/>
    </row>
    <row r="846" spans="14:14" x14ac:dyDescent="0.25">
      <c r="N846" s="131"/>
    </row>
    <row r="847" spans="14:14" x14ac:dyDescent="0.25">
      <c r="N847" s="131"/>
    </row>
    <row r="848" spans="14:14" x14ac:dyDescent="0.25">
      <c r="N848" s="131"/>
    </row>
    <row r="849" spans="14:14" x14ac:dyDescent="0.25">
      <c r="N849" s="131"/>
    </row>
    <row r="850" spans="14:14" x14ac:dyDescent="0.25">
      <c r="N850" s="131"/>
    </row>
    <row r="851" spans="14:14" x14ac:dyDescent="0.25">
      <c r="N851" s="131"/>
    </row>
    <row r="852" spans="14:14" x14ac:dyDescent="0.25">
      <c r="N852" s="131"/>
    </row>
    <row r="853" spans="14:14" x14ac:dyDescent="0.25">
      <c r="N853" s="131"/>
    </row>
    <row r="854" spans="14:14" x14ac:dyDescent="0.25">
      <c r="N854" s="131"/>
    </row>
    <row r="855" spans="14:14" x14ac:dyDescent="0.25">
      <c r="N855" s="131"/>
    </row>
    <row r="856" spans="14:14" x14ac:dyDescent="0.25">
      <c r="N856" s="131"/>
    </row>
    <row r="857" spans="14:14" x14ac:dyDescent="0.25">
      <c r="N857" s="131"/>
    </row>
    <row r="858" spans="14:14" x14ac:dyDescent="0.25">
      <c r="N858" s="131"/>
    </row>
    <row r="859" spans="14:14" x14ac:dyDescent="0.25">
      <c r="N859" s="131"/>
    </row>
    <row r="860" spans="14:14" x14ac:dyDescent="0.25">
      <c r="N860" s="131"/>
    </row>
    <row r="861" spans="14:14" x14ac:dyDescent="0.25">
      <c r="N861" s="131"/>
    </row>
    <row r="862" spans="14:14" x14ac:dyDescent="0.25">
      <c r="N862" s="131"/>
    </row>
    <row r="863" spans="14:14" x14ac:dyDescent="0.25">
      <c r="N863" s="131"/>
    </row>
    <row r="864" spans="14:14" x14ac:dyDescent="0.25">
      <c r="N864" s="131"/>
    </row>
    <row r="865" spans="14:14" x14ac:dyDescent="0.25">
      <c r="N865" s="131"/>
    </row>
    <row r="866" spans="14:14" x14ac:dyDescent="0.25">
      <c r="N866" s="131"/>
    </row>
    <row r="867" spans="14:14" x14ac:dyDescent="0.25">
      <c r="N867" s="131"/>
    </row>
    <row r="868" spans="14:14" x14ac:dyDescent="0.25">
      <c r="N868" s="131"/>
    </row>
    <row r="869" spans="14:14" x14ac:dyDescent="0.25">
      <c r="N869" s="131"/>
    </row>
    <row r="870" spans="14:14" x14ac:dyDescent="0.25">
      <c r="N870" s="131"/>
    </row>
    <row r="871" spans="14:14" x14ac:dyDescent="0.25">
      <c r="N871" s="131"/>
    </row>
    <row r="872" spans="14:14" x14ac:dyDescent="0.25">
      <c r="N872" s="131"/>
    </row>
    <row r="873" spans="14:14" x14ac:dyDescent="0.25">
      <c r="N873" s="131"/>
    </row>
    <row r="874" spans="14:14" x14ac:dyDescent="0.25">
      <c r="N874" s="131"/>
    </row>
    <row r="875" spans="14:14" x14ac:dyDescent="0.25">
      <c r="N875" s="131"/>
    </row>
    <row r="876" spans="14:14" x14ac:dyDescent="0.25">
      <c r="N876" s="131"/>
    </row>
    <row r="877" spans="14:14" x14ac:dyDescent="0.25">
      <c r="N877" s="131"/>
    </row>
    <row r="878" spans="14:14" x14ac:dyDescent="0.25">
      <c r="N878" s="131"/>
    </row>
    <row r="879" spans="14:14" x14ac:dyDescent="0.25">
      <c r="N879" s="131"/>
    </row>
    <row r="880" spans="14:14" x14ac:dyDescent="0.25">
      <c r="N880" s="131"/>
    </row>
    <row r="881" spans="14:14" x14ac:dyDescent="0.25">
      <c r="N881" s="131"/>
    </row>
    <row r="882" spans="14:14" x14ac:dyDescent="0.25">
      <c r="N882" s="131"/>
    </row>
    <row r="883" spans="14:14" x14ac:dyDescent="0.25">
      <c r="N883" s="131"/>
    </row>
    <row r="884" spans="14:14" x14ac:dyDescent="0.25">
      <c r="N884" s="131"/>
    </row>
    <row r="885" spans="14:14" x14ac:dyDescent="0.25">
      <c r="N885" s="131"/>
    </row>
    <row r="886" spans="14:14" x14ac:dyDescent="0.25">
      <c r="N886" s="131"/>
    </row>
    <row r="887" spans="14:14" x14ac:dyDescent="0.25">
      <c r="N887" s="131"/>
    </row>
    <row r="888" spans="14:14" x14ac:dyDescent="0.25">
      <c r="N888" s="131"/>
    </row>
    <row r="889" spans="14:14" x14ac:dyDescent="0.25">
      <c r="N889" s="131"/>
    </row>
    <row r="890" spans="14:14" x14ac:dyDescent="0.25">
      <c r="N890" s="131"/>
    </row>
    <row r="891" spans="14:14" x14ac:dyDescent="0.25">
      <c r="N891" s="131"/>
    </row>
    <row r="892" spans="14:14" x14ac:dyDescent="0.25">
      <c r="N892" s="131"/>
    </row>
    <row r="893" spans="14:14" x14ac:dyDescent="0.25">
      <c r="N893" s="131"/>
    </row>
    <row r="894" spans="14:14" x14ac:dyDescent="0.25">
      <c r="N894" s="131"/>
    </row>
    <row r="895" spans="14:14" x14ac:dyDescent="0.25">
      <c r="N895" s="131"/>
    </row>
    <row r="896" spans="14:14" x14ac:dyDescent="0.25">
      <c r="N896" s="131"/>
    </row>
    <row r="897" spans="14:14" x14ac:dyDescent="0.25">
      <c r="N897" s="131"/>
    </row>
    <row r="898" spans="14:14" x14ac:dyDescent="0.25">
      <c r="N898" s="131"/>
    </row>
    <row r="899" spans="14:14" x14ac:dyDescent="0.25">
      <c r="N899" s="131"/>
    </row>
    <row r="900" spans="14:14" x14ac:dyDescent="0.25">
      <c r="N900" s="131"/>
    </row>
    <row r="901" spans="14:14" x14ac:dyDescent="0.25">
      <c r="N901" s="131"/>
    </row>
    <row r="902" spans="14:14" x14ac:dyDescent="0.25">
      <c r="N902" s="131"/>
    </row>
    <row r="903" spans="14:14" x14ac:dyDescent="0.25">
      <c r="N903" s="131"/>
    </row>
    <row r="904" spans="14:14" x14ac:dyDescent="0.25">
      <c r="N904" s="131"/>
    </row>
    <row r="905" spans="14:14" x14ac:dyDescent="0.25">
      <c r="N905" s="131"/>
    </row>
    <row r="906" spans="14:14" x14ac:dyDescent="0.25">
      <c r="N906" s="131"/>
    </row>
    <row r="907" spans="14:14" x14ac:dyDescent="0.25">
      <c r="N907" s="131"/>
    </row>
    <row r="908" spans="14:14" x14ac:dyDescent="0.25">
      <c r="N908" s="131"/>
    </row>
    <row r="909" spans="14:14" x14ac:dyDescent="0.25">
      <c r="N909" s="131"/>
    </row>
    <row r="910" spans="14:14" x14ac:dyDescent="0.25">
      <c r="N910" s="131"/>
    </row>
    <row r="911" spans="14:14" x14ac:dyDescent="0.25">
      <c r="N911" s="131"/>
    </row>
    <row r="912" spans="14:14" x14ac:dyDescent="0.25">
      <c r="N912" s="131"/>
    </row>
    <row r="913" spans="14:14" x14ac:dyDescent="0.25">
      <c r="N913" s="131"/>
    </row>
    <row r="914" spans="14:14" x14ac:dyDescent="0.25">
      <c r="N914" s="131"/>
    </row>
    <row r="915" spans="14:14" x14ac:dyDescent="0.25">
      <c r="N915" s="131"/>
    </row>
    <row r="916" spans="14:14" x14ac:dyDescent="0.25">
      <c r="N916" s="131"/>
    </row>
    <row r="917" spans="14:14" x14ac:dyDescent="0.25">
      <c r="N917" s="131"/>
    </row>
    <row r="918" spans="14:14" x14ac:dyDescent="0.25">
      <c r="N918" s="131"/>
    </row>
    <row r="919" spans="14:14" x14ac:dyDescent="0.25">
      <c r="N919" s="131"/>
    </row>
    <row r="920" spans="14:14" x14ac:dyDescent="0.25">
      <c r="N920" s="131"/>
    </row>
    <row r="921" spans="14:14" x14ac:dyDescent="0.25">
      <c r="N921" s="131"/>
    </row>
    <row r="922" spans="14:14" x14ac:dyDescent="0.25">
      <c r="N922" s="131"/>
    </row>
    <row r="923" spans="14:14" x14ac:dyDescent="0.25">
      <c r="N923" s="131"/>
    </row>
    <row r="924" spans="14:14" x14ac:dyDescent="0.25">
      <c r="N924" s="131"/>
    </row>
    <row r="925" spans="14:14" x14ac:dyDescent="0.25">
      <c r="N925" s="131"/>
    </row>
    <row r="926" spans="14:14" x14ac:dyDescent="0.25">
      <c r="N926" s="131"/>
    </row>
    <row r="927" spans="14:14" x14ac:dyDescent="0.25">
      <c r="N927" s="131"/>
    </row>
    <row r="928" spans="14:14" x14ac:dyDescent="0.25">
      <c r="N928" s="131"/>
    </row>
    <row r="929" spans="14:14" x14ac:dyDescent="0.25">
      <c r="N929" s="131"/>
    </row>
    <row r="930" spans="14:14" x14ac:dyDescent="0.25">
      <c r="N930" s="131"/>
    </row>
    <row r="931" spans="14:14" x14ac:dyDescent="0.25">
      <c r="N931" s="131"/>
    </row>
    <row r="932" spans="14:14" x14ac:dyDescent="0.25">
      <c r="N932" s="131"/>
    </row>
    <row r="933" spans="14:14" x14ac:dyDescent="0.25">
      <c r="N933" s="131"/>
    </row>
    <row r="934" spans="14:14" x14ac:dyDescent="0.25">
      <c r="N934" s="131"/>
    </row>
    <row r="935" spans="14:14" x14ac:dyDescent="0.25">
      <c r="N935" s="131"/>
    </row>
    <row r="936" spans="14:14" x14ac:dyDescent="0.25">
      <c r="N936" s="131"/>
    </row>
    <row r="937" spans="14:14" x14ac:dyDescent="0.25">
      <c r="N937" s="131"/>
    </row>
    <row r="938" spans="14:14" x14ac:dyDescent="0.25">
      <c r="N938" s="131"/>
    </row>
    <row r="939" spans="14:14" x14ac:dyDescent="0.25">
      <c r="N939" s="131"/>
    </row>
    <row r="940" spans="14:14" x14ac:dyDescent="0.25">
      <c r="N940" s="131"/>
    </row>
    <row r="941" spans="14:14" x14ac:dyDescent="0.25">
      <c r="N941" s="131"/>
    </row>
    <row r="942" spans="14:14" x14ac:dyDescent="0.25">
      <c r="N942" s="131"/>
    </row>
    <row r="943" spans="14:14" x14ac:dyDescent="0.25">
      <c r="N943" s="131"/>
    </row>
    <row r="944" spans="14:14" x14ac:dyDescent="0.25">
      <c r="N944" s="131"/>
    </row>
    <row r="945" spans="14:14" x14ac:dyDescent="0.25">
      <c r="N945" s="131"/>
    </row>
    <row r="946" spans="14:14" x14ac:dyDescent="0.25">
      <c r="N946" s="131"/>
    </row>
    <row r="947" spans="14:14" x14ac:dyDescent="0.25">
      <c r="N947" s="131"/>
    </row>
    <row r="948" spans="14:14" x14ac:dyDescent="0.25">
      <c r="N948" s="131"/>
    </row>
    <row r="949" spans="14:14" x14ac:dyDescent="0.25">
      <c r="N949" s="131"/>
    </row>
    <row r="950" spans="14:14" x14ac:dyDescent="0.25">
      <c r="N950" s="131"/>
    </row>
    <row r="951" spans="14:14" x14ac:dyDescent="0.25">
      <c r="N951" s="131"/>
    </row>
    <row r="952" spans="14:14" x14ac:dyDescent="0.25">
      <c r="N952" s="131"/>
    </row>
    <row r="953" spans="14:14" x14ac:dyDescent="0.25">
      <c r="N953" s="131"/>
    </row>
    <row r="954" spans="14:14" x14ac:dyDescent="0.25">
      <c r="N954" s="131"/>
    </row>
    <row r="955" spans="14:14" x14ac:dyDescent="0.25">
      <c r="N955" s="131"/>
    </row>
    <row r="956" spans="14:14" x14ac:dyDescent="0.25">
      <c r="N956" s="131"/>
    </row>
    <row r="957" spans="14:14" x14ac:dyDescent="0.25">
      <c r="N957" s="131"/>
    </row>
    <row r="958" spans="14:14" x14ac:dyDescent="0.25">
      <c r="N958" s="131"/>
    </row>
    <row r="959" spans="14:14" x14ac:dyDescent="0.25">
      <c r="N959" s="131"/>
    </row>
    <row r="960" spans="14:14" x14ac:dyDescent="0.25">
      <c r="N960" s="131"/>
    </row>
    <row r="961" spans="14:14" x14ac:dyDescent="0.25">
      <c r="N961" s="131"/>
    </row>
    <row r="962" spans="14:14" x14ac:dyDescent="0.25">
      <c r="N962" s="131"/>
    </row>
    <row r="963" spans="14:14" x14ac:dyDescent="0.25">
      <c r="N963" s="131"/>
    </row>
    <row r="964" spans="14:14" x14ac:dyDescent="0.25">
      <c r="N964" s="131"/>
    </row>
    <row r="965" spans="14:14" x14ac:dyDescent="0.25">
      <c r="N965" s="131"/>
    </row>
    <row r="966" spans="14:14" x14ac:dyDescent="0.25">
      <c r="N966" s="131"/>
    </row>
    <row r="967" spans="14:14" x14ac:dyDescent="0.25">
      <c r="N967" s="131"/>
    </row>
    <row r="968" spans="14:14" x14ac:dyDescent="0.25">
      <c r="N968" s="131"/>
    </row>
    <row r="969" spans="14:14" x14ac:dyDescent="0.25">
      <c r="N969" s="131"/>
    </row>
    <row r="970" spans="14:14" x14ac:dyDescent="0.25">
      <c r="N970" s="131"/>
    </row>
    <row r="971" spans="14:14" x14ac:dyDescent="0.25">
      <c r="N971" s="131"/>
    </row>
    <row r="972" spans="14:14" x14ac:dyDescent="0.25">
      <c r="N972" s="131"/>
    </row>
    <row r="973" spans="14:14" x14ac:dyDescent="0.25">
      <c r="N973" s="131"/>
    </row>
    <row r="974" spans="14:14" x14ac:dyDescent="0.25">
      <c r="N974" s="131"/>
    </row>
    <row r="975" spans="14:14" x14ac:dyDescent="0.25">
      <c r="N975" s="131"/>
    </row>
    <row r="976" spans="14:14" x14ac:dyDescent="0.25">
      <c r="N976" s="131"/>
    </row>
    <row r="977" spans="14:14" x14ac:dyDescent="0.25">
      <c r="N977" s="131"/>
    </row>
    <row r="978" spans="14:14" x14ac:dyDescent="0.25">
      <c r="N978" s="131"/>
    </row>
    <row r="979" spans="14:14" x14ac:dyDescent="0.25">
      <c r="N979" s="131"/>
    </row>
    <row r="980" spans="14:14" x14ac:dyDescent="0.25">
      <c r="N980" s="131"/>
    </row>
    <row r="981" spans="14:14" x14ac:dyDescent="0.25">
      <c r="N981" s="131"/>
    </row>
    <row r="982" spans="14:14" x14ac:dyDescent="0.25">
      <c r="N982" s="131"/>
    </row>
    <row r="983" spans="14:14" x14ac:dyDescent="0.25">
      <c r="N983" s="131"/>
    </row>
    <row r="984" spans="14:14" x14ac:dyDescent="0.25">
      <c r="N984" s="131"/>
    </row>
    <row r="985" spans="14:14" x14ac:dyDescent="0.25">
      <c r="N985" s="131"/>
    </row>
    <row r="986" spans="14:14" x14ac:dyDescent="0.25">
      <c r="N986" s="131"/>
    </row>
    <row r="987" spans="14:14" x14ac:dyDescent="0.25">
      <c r="N987" s="131"/>
    </row>
    <row r="988" spans="14:14" x14ac:dyDescent="0.25">
      <c r="N988" s="131"/>
    </row>
    <row r="989" spans="14:14" x14ac:dyDescent="0.25">
      <c r="N989" s="131"/>
    </row>
    <row r="990" spans="14:14" x14ac:dyDescent="0.25">
      <c r="N990" s="131"/>
    </row>
    <row r="991" spans="14:14" x14ac:dyDescent="0.25">
      <c r="N991" s="131"/>
    </row>
    <row r="992" spans="14:14" x14ac:dyDescent="0.25">
      <c r="N992" s="131"/>
    </row>
    <row r="993" spans="14:14" x14ac:dyDescent="0.25">
      <c r="N993" s="131"/>
    </row>
    <row r="994" spans="14:14" x14ac:dyDescent="0.25">
      <c r="N994" s="131"/>
    </row>
    <row r="995" spans="14:14" x14ac:dyDescent="0.25">
      <c r="N995" s="131"/>
    </row>
    <row r="996" spans="14:14" x14ac:dyDescent="0.25">
      <c r="N996" s="131"/>
    </row>
    <row r="997" spans="14:14" x14ac:dyDescent="0.25">
      <c r="N997" s="131"/>
    </row>
    <row r="998" spans="14:14" x14ac:dyDescent="0.25">
      <c r="N998" s="131"/>
    </row>
    <row r="999" spans="14:14" x14ac:dyDescent="0.25">
      <c r="N999" s="131"/>
    </row>
    <row r="1000" spans="14:14" x14ac:dyDescent="0.25">
      <c r="N1000" s="131"/>
    </row>
    <row r="1001" spans="14:14" x14ac:dyDescent="0.25">
      <c r="N1001" s="131"/>
    </row>
    <row r="1002" spans="14:14" x14ac:dyDescent="0.25">
      <c r="N1002" s="131"/>
    </row>
    <row r="1003" spans="14:14" x14ac:dyDescent="0.25">
      <c r="N1003" s="131"/>
    </row>
    <row r="1004" spans="14:14" x14ac:dyDescent="0.25">
      <c r="N1004" s="131"/>
    </row>
    <row r="1005" spans="14:14" x14ac:dyDescent="0.25">
      <c r="N1005" s="131"/>
    </row>
    <row r="1006" spans="14:14" x14ac:dyDescent="0.25">
      <c r="N1006" s="131"/>
    </row>
    <row r="1007" spans="14:14" x14ac:dyDescent="0.25">
      <c r="N1007" s="131"/>
    </row>
    <row r="1008" spans="14:14" x14ac:dyDescent="0.25">
      <c r="N1008" s="131"/>
    </row>
    <row r="1009" spans="14:14" x14ac:dyDescent="0.25">
      <c r="N1009" s="131"/>
    </row>
    <row r="1010" spans="14:14" x14ac:dyDescent="0.25">
      <c r="N1010" s="131"/>
    </row>
    <row r="1011" spans="14:14" x14ac:dyDescent="0.25">
      <c r="N1011" s="131"/>
    </row>
    <row r="1012" spans="14:14" x14ac:dyDescent="0.25">
      <c r="N1012" s="131"/>
    </row>
    <row r="1013" spans="14:14" x14ac:dyDescent="0.25">
      <c r="N1013" s="131"/>
    </row>
    <row r="1014" spans="14:14" x14ac:dyDescent="0.25">
      <c r="N1014" s="131"/>
    </row>
    <row r="1015" spans="14:14" x14ac:dyDescent="0.25">
      <c r="N1015" s="131"/>
    </row>
    <row r="1016" spans="14:14" x14ac:dyDescent="0.25">
      <c r="N1016" s="131"/>
    </row>
    <row r="1017" spans="14:14" x14ac:dyDescent="0.25">
      <c r="N1017" s="131"/>
    </row>
    <row r="1018" spans="14:14" x14ac:dyDescent="0.25">
      <c r="N1018" s="131"/>
    </row>
    <row r="1019" spans="14:14" x14ac:dyDescent="0.25">
      <c r="N1019" s="131"/>
    </row>
    <row r="1020" spans="14:14" x14ac:dyDescent="0.25">
      <c r="N1020" s="131"/>
    </row>
    <row r="1021" spans="14:14" x14ac:dyDescent="0.25">
      <c r="N1021" s="131"/>
    </row>
    <row r="1022" spans="14:14" x14ac:dyDescent="0.25">
      <c r="N1022" s="131"/>
    </row>
    <row r="1023" spans="14:14" x14ac:dyDescent="0.25">
      <c r="N1023" s="131"/>
    </row>
    <row r="1024" spans="14:14" x14ac:dyDescent="0.25">
      <c r="N1024" s="131"/>
    </row>
    <row r="1025" spans="14:14" x14ac:dyDescent="0.25">
      <c r="N1025" s="131"/>
    </row>
    <row r="1026" spans="14:14" x14ac:dyDescent="0.25">
      <c r="N1026" s="131"/>
    </row>
    <row r="1027" spans="14:14" x14ac:dyDescent="0.25">
      <c r="N1027" s="131"/>
    </row>
    <row r="1028" spans="14:14" x14ac:dyDescent="0.25">
      <c r="N1028" s="131"/>
    </row>
    <row r="1029" spans="14:14" x14ac:dyDescent="0.25">
      <c r="N1029" s="131"/>
    </row>
    <row r="1030" spans="14:14" x14ac:dyDescent="0.25">
      <c r="N1030" s="131"/>
    </row>
    <row r="1031" spans="14:14" x14ac:dyDescent="0.25">
      <c r="N1031" s="131"/>
    </row>
    <row r="1032" spans="14:14" x14ac:dyDescent="0.25">
      <c r="N1032" s="131"/>
    </row>
    <row r="1033" spans="14:14" x14ac:dyDescent="0.25">
      <c r="N1033" s="131"/>
    </row>
    <row r="1034" spans="14:14" x14ac:dyDescent="0.25">
      <c r="N1034" s="131"/>
    </row>
    <row r="1035" spans="14:14" x14ac:dyDescent="0.25">
      <c r="N1035" s="131"/>
    </row>
    <row r="1036" spans="14:14" x14ac:dyDescent="0.25">
      <c r="N1036" s="131"/>
    </row>
    <row r="1037" spans="14:14" x14ac:dyDescent="0.25">
      <c r="N1037" s="131"/>
    </row>
    <row r="1038" spans="14:14" x14ac:dyDescent="0.25">
      <c r="N1038" s="131"/>
    </row>
    <row r="1039" spans="14:14" x14ac:dyDescent="0.25">
      <c r="N1039" s="131"/>
    </row>
    <row r="1040" spans="14:14" x14ac:dyDescent="0.25">
      <c r="N1040" s="131"/>
    </row>
    <row r="1041" spans="14:14" x14ac:dyDescent="0.25">
      <c r="N1041" s="131"/>
    </row>
    <row r="1042" spans="14:14" x14ac:dyDescent="0.25">
      <c r="N1042" s="131"/>
    </row>
    <row r="1043" spans="14:14" x14ac:dyDescent="0.25">
      <c r="N1043" s="131"/>
    </row>
    <row r="1044" spans="14:14" x14ac:dyDescent="0.25">
      <c r="N1044" s="131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40" priority="402" operator="equal">
      <formula>$C$222</formula>
    </cfRule>
    <cfRule type="cellIs" dxfId="439" priority="403" operator="equal">
      <formula>$C$210</formula>
    </cfRule>
  </conditionalFormatting>
  <conditionalFormatting sqref="E1:E429">
    <cfRule type="containsText" dxfId="438" priority="408" operator="containsText" text="fija">
      <formula>NOT(ISERROR(SEARCH("fija",E1)))</formula>
    </cfRule>
    <cfRule type="containsText" dxfId="437" priority="409" operator="containsText" text="domo">
      <formula>NOT(ISERROR(SEARCH("domo",E1)))</formula>
    </cfRule>
  </conditionalFormatting>
  <conditionalFormatting sqref="E1:E1048576">
    <cfRule type="cellIs" dxfId="436" priority="404" operator="equal">
      <formula>$E$7</formula>
    </cfRule>
  </conditionalFormatting>
  <conditionalFormatting sqref="E431">
    <cfRule type="containsText" dxfId="435" priority="349" operator="containsText" text="fija">
      <formula>NOT(ISERROR(SEARCH("fija",E431)))</formula>
    </cfRule>
    <cfRule type="containsText" dxfId="434" priority="350" operator="containsText" text="domo">
      <formula>NOT(ISERROR(SEARCH("domo",E431)))</formula>
    </cfRule>
    <cfRule type="containsText" dxfId="433" priority="351" operator="containsText" text="Radio">
      <formula>NOT(ISERROR(SEARCH("Radio",E431)))</formula>
    </cfRule>
  </conditionalFormatting>
  <conditionalFormatting sqref="E431:E432">
    <cfRule type="containsText" dxfId="432" priority="344" operator="containsText" text="fija">
      <formula>NOT(ISERROR(SEARCH("fija",E431)))</formula>
    </cfRule>
    <cfRule type="containsText" dxfId="431" priority="345" operator="containsText" text="domo">
      <formula>NOT(ISERROR(SEARCH("domo",E431)))</formula>
    </cfRule>
  </conditionalFormatting>
  <conditionalFormatting sqref="E432">
    <cfRule type="containsText" dxfId="430" priority="342" operator="containsText" text="fija">
      <formula>NOT(ISERROR(SEARCH("fija",E432)))</formula>
    </cfRule>
    <cfRule type="containsText" dxfId="429" priority="343" operator="containsText" text="domo">
      <formula>NOT(ISERROR(SEARCH("domo",E432)))</formula>
    </cfRule>
    <cfRule type="containsText" dxfId="428" priority="346" operator="containsText" text="Radio">
      <formula>NOT(ISERROR(SEARCH("Radio",E432)))</formula>
    </cfRule>
  </conditionalFormatting>
  <conditionalFormatting sqref="E435">
    <cfRule type="containsText" dxfId="427" priority="339" operator="containsText" text="fija">
      <formula>NOT(ISERROR(SEARCH("fija",E435)))</formula>
    </cfRule>
    <cfRule type="containsText" dxfId="426" priority="340" operator="containsText" text="domo">
      <formula>NOT(ISERROR(SEARCH("domo",E435)))</formula>
    </cfRule>
    <cfRule type="containsText" dxfId="425" priority="341" operator="containsText" text="Radio">
      <formula>NOT(ISERROR(SEARCH("Radio",E435)))</formula>
    </cfRule>
  </conditionalFormatting>
  <conditionalFormatting sqref="E435:E436">
    <cfRule type="containsText" dxfId="424" priority="334" operator="containsText" text="fija">
      <formula>NOT(ISERROR(SEARCH("fija",E435)))</formula>
    </cfRule>
    <cfRule type="containsText" dxfId="423" priority="335" operator="containsText" text="domo">
      <formula>NOT(ISERROR(SEARCH("domo",E435)))</formula>
    </cfRule>
  </conditionalFormatting>
  <conditionalFormatting sqref="E436 E26:H429">
    <cfRule type="containsText" dxfId="422" priority="336" operator="containsText" text="Radio">
      <formula>NOT(ISERROR(SEARCH("Radio",E26)))</formula>
    </cfRule>
  </conditionalFormatting>
  <conditionalFormatting sqref="E436:E437">
    <cfRule type="containsText" dxfId="421" priority="329" operator="containsText" text="fija">
      <formula>NOT(ISERROR(SEARCH("fija",E436)))</formula>
    </cfRule>
    <cfRule type="containsText" dxfId="420" priority="330" operator="containsText" text="domo">
      <formula>NOT(ISERROR(SEARCH("domo",E436)))</formula>
    </cfRule>
  </conditionalFormatting>
  <conditionalFormatting sqref="E437">
    <cfRule type="containsText" dxfId="419" priority="331" operator="containsText" text="Radio">
      <formula>NOT(ISERROR(SEARCH("Radio",E437)))</formula>
    </cfRule>
  </conditionalFormatting>
  <conditionalFormatting sqref="E437:E438">
    <cfRule type="containsText" dxfId="418" priority="324" operator="containsText" text="fija">
      <formula>NOT(ISERROR(SEARCH("fija",E437)))</formula>
    </cfRule>
    <cfRule type="containsText" dxfId="417" priority="325" operator="containsText" text="domo">
      <formula>NOT(ISERROR(SEARCH("domo",E437)))</formula>
    </cfRule>
  </conditionalFormatting>
  <conditionalFormatting sqref="E438">
    <cfRule type="containsText" dxfId="416" priority="322" operator="containsText" text="fija">
      <formula>NOT(ISERROR(SEARCH("fija",E438)))</formula>
    </cfRule>
    <cfRule type="containsText" dxfId="415" priority="323" operator="containsText" text="domo">
      <formula>NOT(ISERROR(SEARCH("domo",E438)))</formula>
    </cfRule>
    <cfRule type="containsText" dxfId="414" priority="326" operator="containsText" text="Radio">
      <formula>NOT(ISERROR(SEARCH("Radio",E438)))</formula>
    </cfRule>
  </conditionalFormatting>
  <conditionalFormatting sqref="E440 E442:E1048576">
    <cfRule type="containsText" dxfId="413" priority="620" operator="containsText" text="fija">
      <formula>NOT(ISERROR(SEARCH("fija",E440)))</formula>
    </cfRule>
    <cfRule type="containsText" dxfId="412" priority="621" operator="containsText" text="domo">
      <formula>NOT(ISERROR(SEARCH("domo",E440)))</formula>
    </cfRule>
  </conditionalFormatting>
  <conditionalFormatting sqref="E443:E445">
    <cfRule type="containsText" dxfId="411" priority="352" operator="containsText" text="fija">
      <formula>NOT(ISERROR(SEARCH("fija",E443)))</formula>
    </cfRule>
    <cfRule type="containsText" dxfId="410" priority="353" operator="containsText" text="domo">
      <formula>NOT(ISERROR(SEARCH("domo",E443)))</formula>
    </cfRule>
  </conditionalFormatting>
  <conditionalFormatting sqref="E450:E451">
    <cfRule type="containsText" dxfId="409" priority="203" operator="containsText" text="fija">
      <formula>NOT(ISERROR(SEARCH("fija",E450)))</formula>
    </cfRule>
    <cfRule type="containsText" dxfId="408" priority="204" operator="containsText" text="domo">
      <formula>NOT(ISERROR(SEARCH("domo",E450)))</formula>
    </cfRule>
  </conditionalFormatting>
  <conditionalFormatting sqref="E440:H440 E442:H452 E453:G453 E454:H1048576 E1:H25">
    <cfRule type="containsText" dxfId="407" priority="877" operator="containsText" text="Radio">
      <formula>NOT(ISERROR(SEARCH("Radio",E1)))</formula>
    </cfRule>
  </conditionalFormatting>
  <conditionalFormatting sqref="F440:G440 F442:G1048576 F1:G429">
    <cfRule type="cellIs" dxfId="406" priority="601" operator="equal">
      <formula>"PTP A FO"</formula>
    </cfRule>
  </conditionalFormatting>
  <conditionalFormatting sqref="F1:G1048576">
    <cfRule type="cellIs" dxfId="405" priority="405" operator="equal">
      <formula>$F$10</formula>
    </cfRule>
    <cfRule type="cellIs" dxfId="404" priority="406" operator="equal">
      <formula>"PTP A FO"</formula>
    </cfRule>
  </conditionalFormatting>
  <conditionalFormatting sqref="K106:K122 K123:M318">
    <cfRule type="cellIs" dxfId="403" priority="844" operator="lessThan">
      <formula>0.8</formula>
    </cfRule>
    <cfRule type="cellIs" dxfId="402" priority="845" operator="greaterThan">
      <formula>0.8</formula>
    </cfRule>
  </conditionalFormatting>
  <conditionalFormatting sqref="K367:M407">
    <cfRule type="cellIs" dxfId="401" priority="836" operator="lessThan">
      <formula>0.8</formula>
    </cfRule>
    <cfRule type="cellIs" dxfId="400" priority="837" operator="greaterThan">
      <formula>0.8</formula>
    </cfRule>
  </conditionalFormatting>
  <conditionalFormatting sqref="L7 O7:AN7">
    <cfRule type="cellIs" dxfId="399" priority="292" operator="equal">
      <formula>"APAGADO"</formula>
    </cfRule>
  </conditionalFormatting>
  <conditionalFormatting sqref="L5:M22 O7:W7">
    <cfRule type="cellIs" dxfId="398" priority="534" operator="lessThan">
      <formula>0.8</formula>
    </cfRule>
    <cfRule type="cellIs" dxfId="397" priority="535" operator="greaterThan">
      <formula>0.8</formula>
    </cfRule>
  </conditionalFormatting>
  <conditionalFormatting sqref="L5:M105 O7:W7">
    <cfRule type="notContainsText" dxfId="396" priority="532" operator="notContains" text="Caida">
      <formula>ISERROR(SEARCH("Caida",L5))</formula>
    </cfRule>
    <cfRule type="containsText" dxfId="395" priority="533" operator="containsText" text="Caida">
      <formula>NOT(ISERROR(SEARCH("Caida",L5)))</formula>
    </cfRule>
  </conditionalFormatting>
  <conditionalFormatting sqref="L73:M73">
    <cfRule type="containsText" dxfId="394" priority="266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3" priority="842" operator="notContains" text="Caida">
      <formula>ISERROR(SEARCH("Caida",L123))</formula>
    </cfRule>
    <cfRule type="containsText" dxfId="392" priority="843" operator="containsText" text="Caida">
      <formula>NOT(ISERROR(SEARCH("Caida",L123)))</formula>
    </cfRule>
  </conditionalFormatting>
  <conditionalFormatting sqref="L367:M1048576">
    <cfRule type="notContainsText" dxfId="391" priority="700" operator="notContains" text="Caida">
      <formula>ISERROR(SEARCH("Caida",L367))</formula>
    </cfRule>
    <cfRule type="containsText" dxfId="390" priority="701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89" priority="293" operator="equal">
      <formula>"APAGADO"</formula>
    </cfRule>
  </conditionalFormatting>
  <conditionalFormatting sqref="M319:M323 AG7:AO7">
    <cfRule type="notContainsText" dxfId="388" priority="866" operator="notContains" text="Caida">
      <formula>ISERROR(SEARCH("Caida",M7))</formula>
    </cfRule>
    <cfRule type="containsText" dxfId="387" priority="867" operator="containsText" text="Caida">
      <formula>NOT(ISERROR(SEARCH("Caida",M7)))</formula>
    </cfRule>
    <cfRule type="cellIs" dxfId="386" priority="868" operator="lessThan">
      <formula>0.8</formula>
    </cfRule>
    <cfRule type="cellIs" dxfId="385" priority="869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84" priority="875" operator="notContains" text="Caida">
      <formula>ISERROR(SEARCH("Caida",L104))</formula>
    </cfRule>
  </conditionalFormatting>
  <conditionalFormatting sqref="M408:M449">
    <cfRule type="cellIs" dxfId="383" priority="702" operator="lessThan">
      <formula>0.8</formula>
    </cfRule>
    <cfRule type="cellIs" dxfId="382" priority="703" operator="greaterThan">
      <formula>0.8</formula>
    </cfRule>
  </conditionalFormatting>
  <conditionalFormatting sqref="N5:N8">
    <cfRule type="cellIs" dxfId="381" priority="131" operator="equal">
      <formula>"APAGADO"</formula>
    </cfRule>
    <cfRule type="notContainsText" dxfId="380" priority="132" operator="notContains" text="Caida">
      <formula>ISERROR(SEARCH("Caida",N5))</formula>
    </cfRule>
    <cfRule type="containsText" dxfId="379" priority="133" operator="containsText" text="Caida">
      <formula>NOT(ISERROR(SEARCH("Caida",N5)))</formula>
    </cfRule>
    <cfRule type="cellIs" dxfId="378" priority="134" operator="lessThan">
      <formula>0.8</formula>
    </cfRule>
    <cfRule type="cellIs" dxfId="377" priority="135" operator="greaterThan">
      <formula>0.8</formula>
    </cfRule>
  </conditionalFormatting>
  <conditionalFormatting sqref="N9:N449">
    <cfRule type="notContainsText" dxfId="376" priority="157" operator="notContains" text="Caida">
      <formula>ISERROR(SEARCH("Caida",N9))</formula>
    </cfRule>
    <cfRule type="containsText" dxfId="375" priority="158" operator="containsText" text="Caida">
      <formula>NOT(ISERROR(SEARCH("Caida",N9)))</formula>
    </cfRule>
    <cfRule type="cellIs" dxfId="374" priority="159" operator="lessThan">
      <formula>0.8</formula>
    </cfRule>
    <cfRule type="cellIs" dxfId="373" priority="160" operator="greaterThan">
      <formula>0.8</formula>
    </cfRule>
  </conditionalFormatting>
  <conditionalFormatting sqref="N9:N1044">
    <cfRule type="cellIs" dxfId="372" priority="156" operator="equal">
      <formula>"APAGADO"</formula>
    </cfRule>
  </conditionalFormatting>
  <conditionalFormatting sqref="N101:N103">
    <cfRule type="cellIs" dxfId="371" priority="141" operator="equal">
      <formula>"APAGADO"</formula>
    </cfRule>
    <cfRule type="notContainsText" dxfId="370" priority="142" operator="notContains" text="Caida">
      <formula>ISERROR(SEARCH("Caida",N101))</formula>
    </cfRule>
    <cfRule type="containsText" dxfId="369" priority="143" operator="containsText" text="Caida">
      <formula>NOT(ISERROR(SEARCH("Caida",N101)))</formula>
    </cfRule>
    <cfRule type="cellIs" dxfId="368" priority="144" operator="lessThan">
      <formula>0.8</formula>
    </cfRule>
    <cfRule type="cellIs" dxfId="367" priority="145" operator="greaterThan">
      <formula>0.8</formula>
    </cfRule>
  </conditionalFormatting>
  <conditionalFormatting sqref="N449:N1044">
    <cfRule type="notContainsText" dxfId="366" priority="162" operator="notContains" text="Caida">
      <formula>ISERROR(SEARCH("Caida",N449))</formula>
    </cfRule>
    <cfRule type="containsText" dxfId="365" priority="163" operator="containsText" text="Caida">
      <formula>NOT(ISERROR(SEARCH("Caida",N449)))</formula>
    </cfRule>
    <cfRule type="cellIs" dxfId="364" priority="164" operator="lessThan">
      <formula>0.8</formula>
    </cfRule>
    <cfRule type="cellIs" dxfId="363" priority="165" operator="greaterThan">
      <formula>0.8</formula>
    </cfRule>
    <cfRule type="cellIs" dxfId="362" priority="187" operator="lessThan">
      <formula>0.8</formula>
    </cfRule>
    <cfRule type="cellIs" dxfId="361" priority="188" operator="greaterThan">
      <formula>0.8</formula>
    </cfRule>
  </conditionalFormatting>
  <conditionalFormatting sqref="N449:N1048576 N2 N4">
    <cfRule type="cellIs" dxfId="360" priority="182" operator="equal">
      <formula>$N$13</formula>
    </cfRule>
  </conditionalFormatting>
  <conditionalFormatting sqref="N449:N1048576">
    <cfRule type="notContainsText" dxfId="359" priority="185" operator="notContains" text="Caida">
      <formula>ISERROR(SEARCH("Caida",N449))</formula>
    </cfRule>
    <cfRule type="containsText" dxfId="358" priority="186" operator="containsText" text="Caida">
      <formula>NOT(ISERROR(SEARCH("Caida",N449)))</formula>
    </cfRule>
  </conditionalFormatting>
  <conditionalFormatting sqref="O417:Q420">
    <cfRule type="notContainsText" dxfId="357" priority="692" operator="notContains" text="Caida">
      <formula>ISERROR(SEARCH("Caida",O417))</formula>
    </cfRule>
    <cfRule type="containsText" dxfId="356" priority="693" operator="containsText" text="Caida">
      <formula>NOT(ISERROR(SEARCH("Caida",O417)))</formula>
    </cfRule>
    <cfRule type="cellIs" dxfId="355" priority="694" operator="lessThan">
      <formula>0.8</formula>
    </cfRule>
    <cfRule type="cellIs" dxfId="354" priority="695" operator="greaterThan">
      <formula>0.8</formula>
    </cfRule>
  </conditionalFormatting>
  <conditionalFormatting sqref="O421:Q422">
    <cfRule type="notContainsText" dxfId="353" priority="597" operator="notContains" text="Caida">
      <formula>ISERROR(SEARCH("Caida",O421))</formula>
    </cfRule>
    <cfRule type="containsText" dxfId="352" priority="598" operator="containsText" text="Caida">
      <formula>NOT(ISERROR(SEARCH("Caida",O421)))</formula>
    </cfRule>
    <cfRule type="cellIs" dxfId="351" priority="599" operator="lessThan">
      <formula>0.8</formula>
    </cfRule>
    <cfRule type="cellIs" dxfId="350" priority="600" operator="greaterThan">
      <formula>0.8</formula>
    </cfRule>
  </conditionalFormatting>
  <conditionalFormatting sqref="O321:R323">
    <cfRule type="notContainsText" dxfId="349" priority="683" operator="notContains" text="Caida">
      <formula>ISERROR(SEARCH("Caida",O321))</formula>
    </cfRule>
    <cfRule type="containsText" dxfId="348" priority="684" operator="containsText" text="Caida">
      <formula>NOT(ISERROR(SEARCH("Caida",O321)))</formula>
    </cfRule>
    <cfRule type="cellIs" dxfId="347" priority="685" operator="lessThan">
      <formula>0.8</formula>
    </cfRule>
    <cfRule type="cellIs" dxfId="346" priority="686" operator="greaterThan">
      <formula>0.8</formula>
    </cfRule>
  </conditionalFormatting>
  <conditionalFormatting sqref="O391:R404">
    <cfRule type="cellIs" dxfId="345" priority="653" operator="lessThan">
      <formula>0.8</formula>
    </cfRule>
    <cfRule type="cellIs" dxfId="344" priority="654" operator="greaterThan">
      <formula>0.8</formula>
    </cfRule>
  </conditionalFormatting>
  <conditionalFormatting sqref="O193:AN318">
    <cfRule type="notContainsText" dxfId="343" priority="659" operator="notContains" text="Caida">
      <formula>ISERROR(SEARCH("Caida",O193))</formula>
    </cfRule>
    <cfRule type="containsText" dxfId="342" priority="660" operator="containsText" text="Caida">
      <formula>NOT(ISERROR(SEARCH("Caida",O193)))</formula>
    </cfRule>
    <cfRule type="cellIs" dxfId="341" priority="661" operator="lessThan">
      <formula>0.8</formula>
    </cfRule>
    <cfRule type="cellIs" dxfId="340" priority="662" operator="greaterThan">
      <formula>0.8</formula>
    </cfRule>
  </conditionalFormatting>
  <conditionalFormatting sqref="O328:AN407">
    <cfRule type="notContainsText" dxfId="339" priority="651" operator="notContains" text="Caida">
      <formula>ISERROR(SEARCH("Caida",O328))</formula>
    </cfRule>
    <cfRule type="containsText" dxfId="338" priority="652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37" priority="610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36" priority="878" operator="lessThan">
      <formula>0.8</formula>
    </cfRule>
    <cfRule type="cellIs" dxfId="335" priority="879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34" priority="876" operator="containsText" text="Caida">
      <formula>NOT(ISERROR(SEARCH("Caida",L104)))</formula>
    </cfRule>
  </conditionalFormatting>
  <conditionalFormatting sqref="R417:R422">
    <cfRule type="notContainsText" dxfId="333" priority="631" operator="notContains" text="Caida">
      <formula>ISERROR(SEARCH("Caida",R417))</formula>
    </cfRule>
    <cfRule type="containsText" dxfId="332" priority="632" operator="containsText" text="Caida">
      <formula>NOT(ISERROR(SEARCH("Caida",R417)))</formula>
    </cfRule>
    <cfRule type="cellIs" dxfId="331" priority="633" operator="lessThan">
      <formula>0.8</formula>
    </cfRule>
    <cfRule type="cellIs" dxfId="330" priority="634" operator="greaterThan">
      <formula>0.8</formula>
    </cfRule>
  </conditionalFormatting>
  <conditionalFormatting sqref="V7:AG7 V3:AG3 V123:AG1048576">
    <cfRule type="cellIs" dxfId="329" priority="556" operator="equal">
      <formula>"apagado"</formula>
    </cfRule>
  </conditionalFormatting>
  <conditionalFormatting sqref="X7:AE7">
    <cfRule type="notContainsText" dxfId="328" priority="626" operator="notContains" text="Caida">
      <formula>ISERROR(SEARCH("Caida",X7))</formula>
    </cfRule>
    <cfRule type="containsText" dxfId="327" priority="627" operator="containsText" text="Caida">
      <formula>NOT(ISERROR(SEARCH("Caida",X7)))</formula>
    </cfRule>
    <cfRule type="cellIs" dxfId="326" priority="628" operator="lessThan">
      <formula>0.8</formula>
    </cfRule>
    <cfRule type="cellIs" dxfId="325" priority="629" operator="greaterThan">
      <formula>0.8</formula>
    </cfRule>
  </conditionalFormatting>
  <conditionalFormatting sqref="AC148">
    <cfRule type="cellIs" dxfId="324" priority="386" operator="equal">
      <formula>"apagado"</formula>
    </cfRule>
  </conditionalFormatting>
  <conditionalFormatting sqref="AC181">
    <cfRule type="cellIs" dxfId="323" priority="385" operator="equal">
      <formula>"apagado"</formula>
    </cfRule>
  </conditionalFormatting>
  <conditionalFormatting sqref="AC183">
    <cfRule type="cellIs" dxfId="322" priority="384" operator="equal">
      <formula>"apagado"</formula>
    </cfRule>
  </conditionalFormatting>
  <conditionalFormatting sqref="AC188">
    <cfRule type="cellIs" dxfId="321" priority="383" operator="equal">
      <formula>"apagado"</formula>
    </cfRule>
  </conditionalFormatting>
  <conditionalFormatting sqref="AC192">
    <cfRule type="cellIs" dxfId="320" priority="382" operator="equal">
      <formula>"apagado"</formula>
    </cfRule>
  </conditionalFormatting>
  <conditionalFormatting sqref="AC218">
    <cfRule type="cellIs" dxfId="319" priority="376" operator="equal">
      <formula>"apagado"</formula>
    </cfRule>
  </conditionalFormatting>
  <conditionalFormatting sqref="AC238">
    <cfRule type="cellIs" dxfId="318" priority="354" operator="equal">
      <formula>"apagado"</formula>
    </cfRule>
  </conditionalFormatting>
  <conditionalFormatting sqref="AC241:AC245">
    <cfRule type="cellIs" dxfId="317" priority="355" operator="equal">
      <formula>"apagado"</formula>
    </cfRule>
  </conditionalFormatting>
  <conditionalFormatting sqref="AC252">
    <cfRule type="cellIs" dxfId="316" priority="356" operator="equal">
      <formula>"apagado"</formula>
    </cfRule>
  </conditionalFormatting>
  <conditionalFormatting sqref="AC291:AC292">
    <cfRule type="cellIs" dxfId="315" priority="374" operator="equal">
      <formula>"apagado"</formula>
    </cfRule>
  </conditionalFormatting>
  <conditionalFormatting sqref="AC328:AC331">
    <cfRule type="cellIs" dxfId="314" priority="370" operator="equal">
      <formula>"apagado"</formula>
    </cfRule>
  </conditionalFormatting>
  <conditionalFormatting sqref="AC356">
    <cfRule type="cellIs" dxfId="313" priority="369" operator="equal">
      <formula>"apagado"</formula>
    </cfRule>
  </conditionalFormatting>
  <conditionalFormatting sqref="AC369:AC370">
    <cfRule type="cellIs" dxfId="312" priority="367" operator="equal">
      <formula>"apagado"</formula>
    </cfRule>
  </conditionalFormatting>
  <conditionalFormatting sqref="AC387">
    <cfRule type="cellIs" dxfId="311" priority="366" operator="equal">
      <formula>"apagado"</formula>
    </cfRule>
  </conditionalFormatting>
  <conditionalFormatting sqref="AC403:AC407">
    <cfRule type="cellIs" dxfId="310" priority="364" operator="equal">
      <formula>"apagado"</formula>
    </cfRule>
  </conditionalFormatting>
  <conditionalFormatting sqref="AC410:AC411">
    <cfRule type="cellIs" dxfId="309" priority="362" operator="equal">
      <formula>"apagado"</formula>
    </cfRule>
  </conditionalFormatting>
  <conditionalFormatting sqref="AC419">
    <cfRule type="cellIs" dxfId="308" priority="361" operator="equal">
      <formula>"apagado"</formula>
    </cfRule>
  </conditionalFormatting>
  <conditionalFormatting sqref="AE132:AE134">
    <cfRule type="cellIs" dxfId="307" priority="419" operator="equal">
      <formula>"apagado"</formula>
    </cfRule>
    <cfRule type="notContainsText" dxfId="306" priority="508" operator="notContains" text="Caida">
      <formula>ISERROR(SEARCH("Caida",AE132))</formula>
    </cfRule>
    <cfRule type="containsText" dxfId="305" priority="509" operator="containsText" text="Caida">
      <formula>NOT(ISERROR(SEARCH("Caida",AE132)))</formula>
    </cfRule>
    <cfRule type="cellIs" dxfId="304" priority="510" operator="lessThan">
      <formula>0.8</formula>
    </cfRule>
    <cfRule type="cellIs" dxfId="303" priority="511" operator="greaterThan">
      <formula>0.8</formula>
    </cfRule>
  </conditionalFormatting>
  <conditionalFormatting sqref="AE138:AE143">
    <cfRule type="cellIs" dxfId="302" priority="417" operator="equal">
      <formula>"apagado"</formula>
    </cfRule>
    <cfRule type="notContainsText" dxfId="301" priority="500" operator="notContains" text="Caida">
      <formula>ISERROR(SEARCH("Caida",AE138))</formula>
    </cfRule>
    <cfRule type="containsText" dxfId="300" priority="501" operator="containsText" text="Caida">
      <formula>NOT(ISERROR(SEARCH("Caida",AE138)))</formula>
    </cfRule>
    <cfRule type="cellIs" dxfId="299" priority="502" operator="lessThan">
      <formula>0.8</formula>
    </cfRule>
    <cfRule type="cellIs" dxfId="298" priority="503" operator="greaterThan">
      <formula>0.8</formula>
    </cfRule>
  </conditionalFormatting>
  <conditionalFormatting sqref="AE147">
    <cfRule type="cellIs" dxfId="297" priority="422" operator="equal">
      <formula>"apagado"</formula>
    </cfRule>
    <cfRule type="notContainsText" dxfId="296" priority="496" operator="notContains" text="Caida">
      <formula>ISERROR(SEARCH("Caida",AE147))</formula>
    </cfRule>
    <cfRule type="containsText" dxfId="295" priority="497" operator="containsText" text="Caida">
      <formula>NOT(ISERROR(SEARCH("Caida",AE147)))</formula>
    </cfRule>
    <cfRule type="cellIs" dxfId="294" priority="498" operator="lessThan">
      <formula>0.8</formula>
    </cfRule>
    <cfRule type="cellIs" dxfId="293" priority="499" operator="greaterThan">
      <formula>0.8</formula>
    </cfRule>
  </conditionalFormatting>
  <conditionalFormatting sqref="AE149">
    <cfRule type="cellIs" dxfId="292" priority="421" operator="equal">
      <formula>"apagado"</formula>
    </cfRule>
    <cfRule type="notContainsText" dxfId="291" priority="492" operator="notContains" text="Caida">
      <formula>ISERROR(SEARCH("Caida",AE149))</formula>
    </cfRule>
    <cfRule type="containsText" dxfId="290" priority="493" operator="containsText" text="Caida">
      <formula>NOT(ISERROR(SEARCH("Caida",AE149)))</formula>
    </cfRule>
    <cfRule type="cellIs" dxfId="289" priority="494" operator="lessThan">
      <formula>0.8</formula>
    </cfRule>
    <cfRule type="cellIs" dxfId="288" priority="495" operator="greaterThan">
      <formula>0.8</formula>
    </cfRule>
  </conditionalFormatting>
  <conditionalFormatting sqref="AE165:AE169">
    <cfRule type="cellIs" dxfId="287" priority="423" operator="equal">
      <formula>"apagado"</formula>
    </cfRule>
    <cfRule type="notContainsText" dxfId="286" priority="480" operator="notContains" text="Caida">
      <formula>ISERROR(SEARCH("Caida",AE165))</formula>
    </cfRule>
    <cfRule type="containsText" dxfId="285" priority="481" operator="containsText" text="Caida">
      <formula>NOT(ISERROR(SEARCH("Caida",AE165)))</formula>
    </cfRule>
    <cfRule type="cellIs" dxfId="284" priority="482" operator="lessThan">
      <formula>0.8</formula>
    </cfRule>
    <cfRule type="cellIs" dxfId="283" priority="483" operator="greaterThan">
      <formula>0.8</formula>
    </cfRule>
  </conditionalFormatting>
  <conditionalFormatting sqref="AE188:AE190">
    <cfRule type="cellIs" dxfId="282" priority="426" operator="equal">
      <formula>"apagado"</formula>
    </cfRule>
    <cfRule type="notContainsText" dxfId="281" priority="472" operator="notContains" text="Caida">
      <formula>ISERROR(SEARCH("Caida",AE188))</formula>
    </cfRule>
    <cfRule type="containsText" dxfId="280" priority="473" operator="containsText" text="Caida">
      <formula>NOT(ISERROR(SEARCH("Caida",AE188)))</formula>
    </cfRule>
    <cfRule type="cellIs" dxfId="279" priority="474" operator="lessThan">
      <formula>0.8</formula>
    </cfRule>
    <cfRule type="cellIs" dxfId="278" priority="475" operator="greaterThan">
      <formula>0.8</formula>
    </cfRule>
  </conditionalFormatting>
  <conditionalFormatting sqref="AE192">
    <cfRule type="cellIs" dxfId="277" priority="428" operator="equal">
      <formula>"apagado"</formula>
    </cfRule>
    <cfRule type="notContainsText" dxfId="276" priority="468" operator="notContains" text="Caida">
      <formula>ISERROR(SEARCH("Caida",AE192))</formula>
    </cfRule>
    <cfRule type="containsText" dxfId="275" priority="469" operator="containsText" text="Caida">
      <formula>NOT(ISERROR(SEARCH("Caida",AE192)))</formula>
    </cfRule>
    <cfRule type="cellIs" dxfId="274" priority="470" operator="lessThan">
      <formula>0.8</formula>
    </cfRule>
    <cfRule type="cellIs" dxfId="273" priority="471" operator="greaterThan">
      <formula>0.8</formula>
    </cfRule>
  </conditionalFormatting>
  <conditionalFormatting sqref="AE206">
    <cfRule type="cellIs" dxfId="272" priority="429" operator="equal">
      <formula>"apagado"</formula>
    </cfRule>
    <cfRule type="notContainsText" dxfId="271" priority="464" operator="notContains" text="Caida">
      <formula>ISERROR(SEARCH("Caida",AE206))</formula>
    </cfRule>
    <cfRule type="containsText" dxfId="270" priority="465" operator="containsText" text="Caida">
      <formula>NOT(ISERROR(SEARCH("Caida",AE206)))</formula>
    </cfRule>
    <cfRule type="cellIs" dxfId="269" priority="466" operator="lessThan">
      <formula>0.8</formula>
    </cfRule>
    <cfRule type="cellIs" dxfId="268" priority="467" operator="greaterThan">
      <formula>0.8</formula>
    </cfRule>
  </conditionalFormatting>
  <conditionalFormatting sqref="AE218:AE220">
    <cfRule type="cellIs" dxfId="267" priority="430" operator="equal">
      <formula>"apagado"</formula>
    </cfRule>
    <cfRule type="notContainsText" dxfId="266" priority="456" operator="notContains" text="Caida">
      <formula>ISERROR(SEARCH("Caida",AE218))</formula>
    </cfRule>
    <cfRule type="containsText" dxfId="265" priority="457" operator="containsText" text="Caida">
      <formula>NOT(ISERROR(SEARCH("Caida",AE218)))</formula>
    </cfRule>
    <cfRule type="cellIs" dxfId="264" priority="458" operator="lessThan">
      <formula>0.8</formula>
    </cfRule>
    <cfRule type="cellIs" dxfId="263" priority="459" operator="greaterThan">
      <formula>0.8</formula>
    </cfRule>
  </conditionalFormatting>
  <conditionalFormatting sqref="AE226">
    <cfRule type="cellIs" dxfId="262" priority="432" operator="equal">
      <formula>"apagado"</formula>
    </cfRule>
    <cfRule type="notContainsText" dxfId="261" priority="452" operator="notContains" text="Caida">
      <formula>ISERROR(SEARCH("Caida",AE226))</formula>
    </cfRule>
    <cfRule type="containsText" dxfId="260" priority="453" operator="containsText" text="Caida">
      <formula>NOT(ISERROR(SEARCH("Caida",AE226)))</formula>
    </cfRule>
    <cfRule type="cellIs" dxfId="259" priority="454" operator="lessThan">
      <formula>0.8</formula>
    </cfRule>
    <cfRule type="cellIs" dxfId="258" priority="455" operator="greaterThan">
      <formula>0.8</formula>
    </cfRule>
  </conditionalFormatting>
  <conditionalFormatting sqref="AE234">
    <cfRule type="cellIs" dxfId="257" priority="435" operator="equal">
      <formula>"apagado"</formula>
    </cfRule>
    <cfRule type="notContainsText" dxfId="256" priority="448" operator="notContains" text="Caida">
      <formula>ISERROR(SEARCH("Caida",AE234))</formula>
    </cfRule>
    <cfRule type="containsText" dxfId="255" priority="449" operator="containsText" text="Caida">
      <formula>NOT(ISERROR(SEARCH("Caida",AE234)))</formula>
    </cfRule>
    <cfRule type="cellIs" dxfId="254" priority="450" operator="lessThan">
      <formula>0.8</formula>
    </cfRule>
    <cfRule type="cellIs" dxfId="253" priority="451" operator="greaterThan">
      <formula>0.8</formula>
    </cfRule>
  </conditionalFormatting>
  <conditionalFormatting sqref="AE239:AE240">
    <cfRule type="cellIs" dxfId="252" priority="433" operator="equal">
      <formula>"apagado"</formula>
    </cfRule>
    <cfRule type="notContainsText" dxfId="251" priority="440" operator="notContains" text="Caida">
      <formula>ISERROR(SEARCH("Caida",AE239))</formula>
    </cfRule>
    <cfRule type="containsText" dxfId="250" priority="441" operator="containsText" text="Caida">
      <formula>NOT(ISERROR(SEARCH("Caida",AE239)))</formula>
    </cfRule>
    <cfRule type="cellIs" dxfId="249" priority="442" operator="lessThan">
      <formula>0.8</formula>
    </cfRule>
    <cfRule type="cellIs" dxfId="248" priority="443" operator="greaterThan">
      <formula>0.8</formula>
    </cfRule>
  </conditionalFormatting>
  <conditionalFormatting sqref="AE409:AE411">
    <cfRule type="cellIs" dxfId="247" priority="436" operator="equal">
      <formula>"apagado"</formula>
    </cfRule>
  </conditionalFormatting>
  <conditionalFormatting sqref="AE414">
    <cfRule type="cellIs" dxfId="246" priority="438" operator="equal">
      <formula>"apagado"</formula>
    </cfRule>
  </conditionalFormatting>
  <conditionalFormatting sqref="AF7">
    <cfRule type="notContainsText" dxfId="245" priority="397" operator="notContains" text="Caida">
      <formula>ISERROR(SEARCH("Caida",AF7))</formula>
    </cfRule>
    <cfRule type="containsText" dxfId="244" priority="398" operator="containsText" text="Caida">
      <formula>NOT(ISERROR(SEARCH("Caida",AF7)))</formula>
    </cfRule>
    <cfRule type="cellIs" dxfId="243" priority="399" operator="lessThan">
      <formula>0.8</formula>
    </cfRule>
    <cfRule type="cellIs" dxfId="242" priority="400" operator="greaterThan">
      <formula>0.8</formula>
    </cfRule>
  </conditionalFormatting>
  <conditionalFormatting sqref="AH120:AN122">
    <cfRule type="notContainsText" dxfId="241" priority="588" operator="notContains" text="Caida">
      <formula>ISERROR(SEARCH("Caida",AH120))</formula>
    </cfRule>
    <cfRule type="containsText" dxfId="240" priority="589" operator="containsText" text="Caida">
      <formula>NOT(ISERROR(SEARCH("Caida",AH120)))</formula>
    </cfRule>
    <cfRule type="cellIs" dxfId="239" priority="590" operator="lessThan">
      <formula>0.8</formula>
    </cfRule>
    <cfRule type="cellIs" dxfId="238" priority="591" operator="greaterThan">
      <formula>0.8</formula>
    </cfRule>
  </conditionalFormatting>
  <conditionalFormatting sqref="AO7">
    <cfRule type="cellIs" dxfId="237" priority="112" operator="equal">
      <formula>"APAGADO"</formula>
    </cfRule>
  </conditionalFormatting>
  <conditionalFormatting sqref="AO120:AO191">
    <cfRule type="cellIs" dxfId="236" priority="113" operator="equal">
      <formula>"APAGADO"</formula>
    </cfRule>
  </conditionalFormatting>
  <conditionalFormatting sqref="AO408:AO1048576 AO123:AO192 AO319:AO327">
    <cfRule type="notContainsText" dxfId="235" priority="127" operator="notContains" text="Caida">
      <formula>ISERROR(SEARCH("Caida",AO123))</formula>
    </cfRule>
  </conditionalFormatting>
  <conditionalFormatting sqref="AO193:AO318">
    <cfRule type="notContainsText" dxfId="234" priority="121" operator="notContains" text="Caida">
      <formula>ISERROR(SEARCH("Caida",AO193))</formula>
    </cfRule>
    <cfRule type="containsText" dxfId="233" priority="122" operator="containsText" text="Caida">
      <formula>NOT(ISERROR(SEARCH("Caida",AO193)))</formula>
    </cfRule>
    <cfRule type="cellIs" dxfId="232" priority="123" operator="lessThan">
      <formula>0.8</formula>
    </cfRule>
    <cfRule type="cellIs" dxfId="231" priority="124" operator="greaterThan">
      <formula>0.8</formula>
    </cfRule>
  </conditionalFormatting>
  <conditionalFormatting sqref="AO328:AO407">
    <cfRule type="notContainsText" dxfId="230" priority="119" operator="notContains" text="Caida">
      <formula>ISERROR(SEARCH("Caida",AO328))</formula>
    </cfRule>
    <cfRule type="containsText" dxfId="229" priority="120" operator="containsText" text="Caida">
      <formula>NOT(ISERROR(SEARCH("Caida",AO328)))</formula>
    </cfRule>
  </conditionalFormatting>
  <conditionalFormatting sqref="AO192:AO1048576">
    <cfRule type="cellIs" dxfId="228" priority="118" operator="equal">
      <formula>"APAGADO"</formula>
    </cfRule>
  </conditionalFormatting>
  <conditionalFormatting sqref="AO123:AO192 AO319:AO419">
    <cfRule type="cellIs" dxfId="227" priority="129" operator="lessThan">
      <formula>0.8</formula>
    </cfRule>
    <cfRule type="cellIs" dxfId="226" priority="130" operator="greaterThan">
      <formula>0.8</formula>
    </cfRule>
  </conditionalFormatting>
  <conditionalFormatting sqref="AO123:AO192 AO408:AO1048576 AO319:AO327">
    <cfRule type="containsText" dxfId="225" priority="128" operator="containsText" text="Caida">
      <formula>NOT(ISERROR(SEARCH("Caida",AO123)))</formula>
    </cfRule>
  </conditionalFormatting>
  <conditionalFormatting sqref="AO120:AO122">
    <cfRule type="notContainsText" dxfId="224" priority="114" operator="notContains" text="Caida">
      <formula>ISERROR(SEARCH("Caida",AO120))</formula>
    </cfRule>
    <cfRule type="containsText" dxfId="223" priority="115" operator="containsText" text="Caida">
      <formula>NOT(ISERROR(SEARCH("Caida",AO120)))</formula>
    </cfRule>
    <cfRule type="cellIs" dxfId="222" priority="116" operator="lessThan">
      <formula>0.8</formula>
    </cfRule>
    <cfRule type="cellIs" dxfId="221" priority="117" operator="greaterThan">
      <formula>0.8</formula>
    </cfRule>
  </conditionalFormatting>
  <conditionalFormatting sqref="O5">
    <cfRule type="cellIs" dxfId="220" priority="81" operator="equal">
      <formula>"APAGADO"</formula>
    </cfRule>
    <cfRule type="notContainsText" dxfId="219" priority="82" operator="notContains" text="Caida">
      <formula>ISERROR(SEARCH("Caida",O5))</formula>
    </cfRule>
    <cfRule type="containsText" dxfId="218" priority="83" operator="containsText" text="Caida">
      <formula>NOT(ISERROR(SEARCH("Caida",O5)))</formula>
    </cfRule>
    <cfRule type="cellIs" dxfId="217" priority="84" operator="lessThan">
      <formula>0.8</formula>
    </cfRule>
    <cfRule type="cellIs" dxfId="216" priority="85" operator="greaterThan">
      <formula>0.8</formula>
    </cfRule>
  </conditionalFormatting>
  <conditionalFormatting sqref="O6">
    <cfRule type="cellIs" dxfId="215" priority="76" operator="equal">
      <formula>"APAGADO"</formula>
    </cfRule>
    <cfRule type="notContainsText" dxfId="214" priority="77" operator="notContains" text="Caida">
      <formula>ISERROR(SEARCH("Caida",O6))</formula>
    </cfRule>
    <cfRule type="containsText" dxfId="213" priority="78" operator="containsText" text="Caida">
      <formula>NOT(ISERROR(SEARCH("Caida",O6)))</formula>
    </cfRule>
    <cfRule type="cellIs" dxfId="212" priority="79" operator="lessThan">
      <formula>0.8</formula>
    </cfRule>
    <cfRule type="cellIs" dxfId="211" priority="80" operator="greaterThan">
      <formula>0.8</formula>
    </cfRule>
  </conditionalFormatting>
  <conditionalFormatting sqref="P6">
    <cfRule type="cellIs" dxfId="210" priority="71" operator="equal">
      <formula>"APAGADO"</formula>
    </cfRule>
    <cfRule type="notContainsText" dxfId="209" priority="72" operator="notContains" text="Caida">
      <formula>ISERROR(SEARCH("Caida",P6))</formula>
    </cfRule>
    <cfRule type="containsText" dxfId="208" priority="73" operator="containsText" text="Caida">
      <formula>NOT(ISERROR(SEARCH("Caida",P6)))</formula>
    </cfRule>
    <cfRule type="cellIs" dxfId="207" priority="74" operator="lessThan">
      <formula>0.8</formula>
    </cfRule>
    <cfRule type="cellIs" dxfId="206" priority="75" operator="greaterThan">
      <formula>0.8</formula>
    </cfRule>
  </conditionalFormatting>
  <conditionalFormatting sqref="P5">
    <cfRule type="cellIs" dxfId="205" priority="66" operator="equal">
      <formula>"APAGADO"</formula>
    </cfRule>
    <cfRule type="notContainsText" dxfId="204" priority="67" operator="notContains" text="Caida">
      <formula>ISERROR(SEARCH("Caida",P5))</formula>
    </cfRule>
    <cfRule type="containsText" dxfId="203" priority="68" operator="containsText" text="Caida">
      <formula>NOT(ISERROR(SEARCH("Caida",P5)))</formula>
    </cfRule>
    <cfRule type="cellIs" dxfId="202" priority="69" operator="lessThan">
      <formula>0.8</formula>
    </cfRule>
    <cfRule type="cellIs" dxfId="201" priority="70" operator="greaterThan">
      <formula>0.8</formula>
    </cfRule>
  </conditionalFormatting>
  <conditionalFormatting sqref="Q5">
    <cfRule type="cellIs" dxfId="200" priority="61" operator="equal">
      <formula>"APAGADO"</formula>
    </cfRule>
    <cfRule type="notContainsText" dxfId="199" priority="62" operator="notContains" text="Caida">
      <formula>ISERROR(SEARCH("Caida",Q5))</formula>
    </cfRule>
    <cfRule type="containsText" dxfId="198" priority="63" operator="containsText" text="Caida">
      <formula>NOT(ISERROR(SEARCH("Caida",Q5)))</formula>
    </cfRule>
    <cfRule type="cellIs" dxfId="197" priority="64" operator="lessThan">
      <formula>0.8</formula>
    </cfRule>
    <cfRule type="cellIs" dxfId="196" priority="65" operator="greaterThan">
      <formula>0.8</formula>
    </cfRule>
  </conditionalFormatting>
  <conditionalFormatting sqref="R6">
    <cfRule type="cellIs" dxfId="195" priority="56" operator="equal">
      <formula>"APAGADO"</formula>
    </cfRule>
    <cfRule type="notContainsText" dxfId="194" priority="57" operator="notContains" text="Caida">
      <formula>ISERROR(SEARCH("Caida",R6))</formula>
    </cfRule>
    <cfRule type="containsText" dxfId="193" priority="58" operator="containsText" text="Caida">
      <formula>NOT(ISERROR(SEARCH("Caida",R6)))</formula>
    </cfRule>
    <cfRule type="cellIs" dxfId="192" priority="59" operator="lessThan">
      <formula>0.8</formula>
    </cfRule>
    <cfRule type="cellIs" dxfId="191" priority="60" operator="greaterThan">
      <formula>0.8</formula>
    </cfRule>
  </conditionalFormatting>
  <conditionalFormatting sqref="R5">
    <cfRule type="cellIs" dxfId="190" priority="51" operator="equal">
      <formula>"APAGADO"</formula>
    </cfRule>
    <cfRule type="notContainsText" dxfId="189" priority="52" operator="notContains" text="Caida">
      <formula>ISERROR(SEARCH("Caida",R5))</formula>
    </cfRule>
    <cfRule type="containsText" dxfId="188" priority="53" operator="containsText" text="Caida">
      <formula>NOT(ISERROR(SEARCH("Caida",R5)))</formula>
    </cfRule>
    <cfRule type="cellIs" dxfId="187" priority="54" operator="lessThan">
      <formula>0.8</formula>
    </cfRule>
    <cfRule type="cellIs" dxfId="186" priority="55" operator="greaterThan">
      <formula>0.8</formula>
    </cfRule>
  </conditionalFormatting>
  <conditionalFormatting sqref="Q6">
    <cfRule type="cellIs" dxfId="185" priority="46" operator="equal">
      <formula>"APAGADO"</formula>
    </cfRule>
    <cfRule type="notContainsText" dxfId="184" priority="47" operator="notContains" text="Caida">
      <formula>ISERROR(SEARCH("Caida",Q6))</formula>
    </cfRule>
    <cfRule type="containsText" dxfId="183" priority="48" operator="containsText" text="Caida">
      <formula>NOT(ISERROR(SEARCH("Caida",Q6)))</formula>
    </cfRule>
    <cfRule type="cellIs" dxfId="182" priority="49" operator="lessThan">
      <formula>0.8</formula>
    </cfRule>
    <cfRule type="cellIs" dxfId="181" priority="50" operator="greaterThan">
      <formula>0.8</formula>
    </cfRule>
  </conditionalFormatting>
  <conditionalFormatting sqref="O8:O34">
    <cfRule type="cellIs" dxfId="180" priority="41" operator="equal">
      <formula>"APAGADO"</formula>
    </cfRule>
    <cfRule type="notContainsText" dxfId="179" priority="42" operator="notContains" text="Caida">
      <formula>ISERROR(SEARCH("Caida",O8))</formula>
    </cfRule>
    <cfRule type="containsText" dxfId="178" priority="43" operator="containsText" text="Caida">
      <formula>NOT(ISERROR(SEARCH("Caida",O8)))</formula>
    </cfRule>
    <cfRule type="cellIs" dxfId="177" priority="44" operator="lessThan">
      <formula>0.8</formula>
    </cfRule>
    <cfRule type="cellIs" dxfId="176" priority="45" operator="greaterThan">
      <formula>0.8</formula>
    </cfRule>
  </conditionalFormatting>
  <conditionalFormatting sqref="O35:O53">
    <cfRule type="cellIs" dxfId="175" priority="36" operator="equal">
      <formula>"APAGADO"</formula>
    </cfRule>
    <cfRule type="notContainsText" dxfId="174" priority="37" operator="notContains" text="Caida">
      <formula>ISERROR(SEARCH("Caida",O35))</formula>
    </cfRule>
    <cfRule type="containsText" dxfId="173" priority="38" operator="containsText" text="Caida">
      <formula>NOT(ISERROR(SEARCH("Caida",O35)))</formula>
    </cfRule>
    <cfRule type="cellIs" dxfId="172" priority="39" operator="lessThan">
      <formula>0.8</formula>
    </cfRule>
    <cfRule type="cellIs" dxfId="171" priority="40" operator="greaterThan">
      <formula>0.8</formula>
    </cfRule>
  </conditionalFormatting>
  <conditionalFormatting sqref="O54:O103">
    <cfRule type="cellIs" dxfId="170" priority="31" operator="equal">
      <formula>"APAGADO"</formula>
    </cfRule>
    <cfRule type="notContainsText" dxfId="169" priority="32" operator="notContains" text="Caida">
      <formula>ISERROR(SEARCH("Caida",O54))</formula>
    </cfRule>
    <cfRule type="containsText" dxfId="168" priority="33" operator="containsText" text="Caida">
      <formula>NOT(ISERROR(SEARCH("Caida",O54)))</formula>
    </cfRule>
    <cfRule type="cellIs" dxfId="167" priority="34" operator="lessThan">
      <formula>0.8</formula>
    </cfRule>
    <cfRule type="cellIs" dxfId="166" priority="35" operator="greaterThan">
      <formula>0.8</formula>
    </cfRule>
  </conditionalFormatting>
  <conditionalFormatting sqref="P8:S103">
    <cfRule type="cellIs" dxfId="165" priority="26" operator="equal">
      <formula>"APAGADO"</formula>
    </cfRule>
    <cfRule type="notContainsText" dxfId="164" priority="27" operator="notContains" text="Caida">
      <formula>ISERROR(SEARCH("Caida",P8))</formula>
    </cfRule>
    <cfRule type="containsText" dxfId="163" priority="28" operator="containsText" text="Caida">
      <formula>NOT(ISERROR(SEARCH("Caida",P8)))</formula>
    </cfRule>
    <cfRule type="cellIs" dxfId="162" priority="29" operator="lessThan">
      <formula>0.8</formula>
    </cfRule>
    <cfRule type="cellIs" dxfId="161" priority="30" operator="greaterThan">
      <formula>0.8</formula>
    </cfRule>
  </conditionalFormatting>
  <conditionalFormatting sqref="S5:S6">
    <cfRule type="cellIs" dxfId="160" priority="21" operator="equal">
      <formula>"APAGADO"</formula>
    </cfRule>
    <cfRule type="notContainsText" dxfId="159" priority="22" operator="notContains" text="Caida">
      <formula>ISERROR(SEARCH("Caida",S5))</formula>
    </cfRule>
    <cfRule type="containsText" dxfId="158" priority="23" operator="containsText" text="Caida">
      <formula>NOT(ISERROR(SEARCH("Caida",S5)))</formula>
    </cfRule>
    <cfRule type="cellIs" dxfId="157" priority="24" operator="lessThan">
      <formula>0.8</formula>
    </cfRule>
    <cfRule type="cellIs" dxfId="156" priority="25" operator="greaterThan">
      <formula>0.8</formula>
    </cfRule>
  </conditionalFormatting>
  <conditionalFormatting sqref="T5:U6">
    <cfRule type="cellIs" dxfId="155" priority="16" operator="equal">
      <formula>"APAGADO"</formula>
    </cfRule>
    <cfRule type="notContainsText" dxfId="154" priority="17" operator="notContains" text="Caida">
      <formula>ISERROR(SEARCH("Caida",T5))</formula>
    </cfRule>
    <cfRule type="containsText" dxfId="153" priority="18" operator="containsText" text="Caida">
      <formula>NOT(ISERROR(SEARCH("Caida",T5)))</formula>
    </cfRule>
    <cfRule type="cellIs" dxfId="152" priority="19" operator="lessThan">
      <formula>0.8</formula>
    </cfRule>
    <cfRule type="cellIs" dxfId="151" priority="20" operator="greaterThan">
      <formula>0.8</formula>
    </cfRule>
  </conditionalFormatting>
  <conditionalFormatting sqref="T8:AO119">
    <cfRule type="cellIs" dxfId="150" priority="11" operator="equal">
      <formula>"APAGADO"</formula>
    </cfRule>
    <cfRule type="notContainsText" dxfId="149" priority="12" operator="notContains" text="Caida">
      <formula>ISERROR(SEARCH("Caida",T8))</formula>
    </cfRule>
    <cfRule type="containsText" dxfId="148" priority="13" operator="containsText" text="Caida">
      <formula>NOT(ISERROR(SEARCH("Caida",T8)))</formula>
    </cfRule>
    <cfRule type="cellIs" dxfId="147" priority="14" operator="lessThan">
      <formula>0.8</formula>
    </cfRule>
    <cfRule type="cellIs" dxfId="146" priority="15" operator="greaterThan">
      <formula>0.8</formula>
    </cfRule>
  </conditionalFormatting>
  <conditionalFormatting sqref="AK5:AO6">
    <cfRule type="cellIs" dxfId="145" priority="6" operator="equal">
      <formula>"APAGADO"</formula>
    </cfRule>
    <cfRule type="notContainsText" dxfId="144" priority="7" operator="notContains" text="Caida">
      <formula>ISERROR(SEARCH("Caida",AK5))</formula>
    </cfRule>
    <cfRule type="containsText" dxfId="143" priority="8" operator="containsText" text="Caida">
      <formula>NOT(ISERROR(SEARCH("Caida",AK5)))</formula>
    </cfRule>
    <cfRule type="cellIs" dxfId="142" priority="9" operator="lessThan">
      <formula>0.8</formula>
    </cfRule>
    <cfRule type="cellIs" dxfId="141" priority="10" operator="greaterThan">
      <formula>0.8</formula>
    </cfRule>
  </conditionalFormatting>
  <conditionalFormatting sqref="V5:AJ6">
    <cfRule type="cellIs" dxfId="140" priority="1" operator="equal">
      <formula>"APAGADO"</formula>
    </cfRule>
    <cfRule type="notContainsText" dxfId="139" priority="2" operator="notContains" text="Caida">
      <formula>ISERROR(SEARCH("Caida",V5))</formula>
    </cfRule>
    <cfRule type="containsText" dxfId="138" priority="3" operator="containsText" text="Caida">
      <formula>NOT(ISERROR(SEARCH("Caida",V5)))</formula>
    </cfRule>
    <cfRule type="cellIs" dxfId="137" priority="4" operator="lessThan">
      <formula>0.8</formula>
    </cfRule>
    <cfRule type="cellIs" dxfId="136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3"/>
  <sheetViews>
    <sheetView topLeftCell="A28" workbookViewId="0">
      <selection activeCell="D38" sqref="D3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1" t="s">
        <v>7</v>
      </c>
      <c r="B10" s="122" t="s">
        <v>8</v>
      </c>
      <c r="C10" s="123" t="s">
        <v>1150</v>
      </c>
      <c r="D10" s="124" t="s">
        <v>9</v>
      </c>
      <c r="E10" s="122" t="s">
        <v>10</v>
      </c>
      <c r="F10" s="122" t="s">
        <v>11</v>
      </c>
      <c r="G10" s="125"/>
    </row>
    <row r="11" spans="1:7" x14ac:dyDescent="0.25">
      <c r="A11" s="79" t="s">
        <v>52</v>
      </c>
      <c r="B11" s="79" t="s">
        <v>69</v>
      </c>
      <c r="C11" s="79" t="s">
        <v>1151</v>
      </c>
      <c r="D11" s="79" t="s">
        <v>70</v>
      </c>
      <c r="E11" s="126" t="s">
        <v>19</v>
      </c>
      <c r="F11" s="126" t="s">
        <v>28</v>
      </c>
      <c r="G11" s="79" t="s">
        <v>707</v>
      </c>
    </row>
    <row r="12" spans="1:7" x14ac:dyDescent="0.25">
      <c r="A12" s="79" t="s">
        <v>187</v>
      </c>
      <c r="B12" s="79" t="s">
        <v>1022</v>
      </c>
      <c r="C12" s="79" t="s">
        <v>1151</v>
      </c>
      <c r="D12" s="79" t="s">
        <v>188</v>
      </c>
      <c r="E12" s="126" t="s">
        <v>73</v>
      </c>
      <c r="F12" s="126" t="s">
        <v>1145</v>
      </c>
      <c r="G12" s="79" t="s">
        <v>718</v>
      </c>
    </row>
    <row r="13" spans="1:7" x14ac:dyDescent="0.25">
      <c r="A13" s="79" t="s">
        <v>187</v>
      </c>
      <c r="B13" s="79" t="s">
        <v>1023</v>
      </c>
      <c r="C13" s="79" t="s">
        <v>1151</v>
      </c>
      <c r="D13" s="79" t="s">
        <v>188</v>
      </c>
      <c r="E13" s="126" t="s">
        <v>73</v>
      </c>
      <c r="F13" s="126" t="s">
        <v>1145</v>
      </c>
      <c r="G13" s="79" t="s">
        <v>719</v>
      </c>
    </row>
    <row r="14" spans="1:7" x14ac:dyDescent="0.25">
      <c r="A14" s="79" t="s">
        <v>187</v>
      </c>
      <c r="B14" s="79" t="s">
        <v>1024</v>
      </c>
      <c r="C14" s="79" t="s">
        <v>1151</v>
      </c>
      <c r="D14" s="79" t="s">
        <v>1025</v>
      </c>
      <c r="E14" s="126" t="s">
        <v>73</v>
      </c>
      <c r="F14" s="126" t="s">
        <v>20</v>
      </c>
      <c r="G14" s="79" t="s">
        <v>1311</v>
      </c>
    </row>
    <row r="15" spans="1:7" x14ac:dyDescent="0.25">
      <c r="A15" s="79" t="s">
        <v>187</v>
      </c>
      <c r="B15" s="79" t="s">
        <v>1026</v>
      </c>
      <c r="C15" s="79" t="s">
        <v>1151</v>
      </c>
      <c r="D15" s="79" t="s">
        <v>1025</v>
      </c>
      <c r="E15" s="126" t="s">
        <v>73</v>
      </c>
      <c r="F15" s="126" t="s">
        <v>20</v>
      </c>
      <c r="G15" s="79" t="s">
        <v>1312</v>
      </c>
    </row>
    <row r="16" spans="1:7" x14ac:dyDescent="0.25">
      <c r="A16" s="79" t="s">
        <v>187</v>
      </c>
      <c r="B16" s="79" t="s">
        <v>1224</v>
      </c>
      <c r="C16" s="79" t="s">
        <v>1151</v>
      </c>
      <c r="D16" s="79" t="s">
        <v>1219</v>
      </c>
      <c r="E16" s="126" t="s">
        <v>73</v>
      </c>
      <c r="F16" s="126" t="s">
        <v>20</v>
      </c>
      <c r="G16" s="79" t="s">
        <v>1232</v>
      </c>
    </row>
    <row r="17" spans="1:7" x14ac:dyDescent="0.25">
      <c r="A17" s="79" t="s">
        <v>187</v>
      </c>
      <c r="B17" s="79" t="s">
        <v>1225</v>
      </c>
      <c r="C17" s="79" t="s">
        <v>1151</v>
      </c>
      <c r="D17" s="79" t="s">
        <v>1219</v>
      </c>
      <c r="E17" s="126" t="s">
        <v>73</v>
      </c>
      <c r="F17" s="126" t="s">
        <v>20</v>
      </c>
      <c r="G17" s="79" t="s">
        <v>1233</v>
      </c>
    </row>
    <row r="18" spans="1:7" x14ac:dyDescent="0.25">
      <c r="A18" s="79" t="s">
        <v>222</v>
      </c>
      <c r="B18" s="79" t="s">
        <v>1036</v>
      </c>
      <c r="C18" s="79" t="s">
        <v>1151</v>
      </c>
      <c r="D18" s="79" t="s">
        <v>247</v>
      </c>
      <c r="E18" s="126" t="s">
        <v>73</v>
      </c>
      <c r="F18" s="126" t="s">
        <v>1145</v>
      </c>
      <c r="G18" s="79" t="s">
        <v>749</v>
      </c>
    </row>
    <row r="19" spans="1:7" x14ac:dyDescent="0.25">
      <c r="A19" s="79" t="s">
        <v>222</v>
      </c>
      <c r="B19" s="79" t="s">
        <v>1037</v>
      </c>
      <c r="C19" s="79" t="s">
        <v>1151</v>
      </c>
      <c r="D19" s="79" t="s">
        <v>247</v>
      </c>
      <c r="E19" s="126" t="s">
        <v>73</v>
      </c>
      <c r="F19" s="126" t="s">
        <v>1145</v>
      </c>
      <c r="G19" s="79" t="s">
        <v>750</v>
      </c>
    </row>
    <row r="20" spans="1:7" x14ac:dyDescent="0.25">
      <c r="A20" s="79" t="s">
        <v>222</v>
      </c>
      <c r="B20" s="79" t="s">
        <v>1038</v>
      </c>
      <c r="C20" s="79" t="s">
        <v>1151</v>
      </c>
      <c r="D20" s="79" t="s">
        <v>248</v>
      </c>
      <c r="E20" s="126" t="s">
        <v>73</v>
      </c>
      <c r="F20" s="126" t="s">
        <v>1145</v>
      </c>
      <c r="G20" s="79" t="s">
        <v>751</v>
      </c>
    </row>
    <row r="21" spans="1:7" x14ac:dyDescent="0.25">
      <c r="A21" s="79" t="s">
        <v>222</v>
      </c>
      <c r="B21" s="79" t="s">
        <v>1039</v>
      </c>
      <c r="C21" s="79" t="s">
        <v>1151</v>
      </c>
      <c r="D21" s="79" t="s">
        <v>248</v>
      </c>
      <c r="E21" s="126" t="s">
        <v>73</v>
      </c>
      <c r="F21" s="126" t="s">
        <v>1145</v>
      </c>
      <c r="G21" s="79" t="s">
        <v>752</v>
      </c>
    </row>
    <row r="22" spans="1:7" x14ac:dyDescent="0.25">
      <c r="A22" s="79" t="s">
        <v>313</v>
      </c>
      <c r="B22" s="79" t="s">
        <v>1058</v>
      </c>
      <c r="C22" s="79" t="s">
        <v>1151</v>
      </c>
      <c r="D22" s="79" t="s">
        <v>316</v>
      </c>
      <c r="E22" s="126" t="s">
        <v>19</v>
      </c>
      <c r="F22" s="126" t="s">
        <v>28</v>
      </c>
      <c r="G22" s="79" t="s">
        <v>791</v>
      </c>
    </row>
    <row r="23" spans="1:7" x14ac:dyDescent="0.25">
      <c r="A23" s="79" t="s">
        <v>313</v>
      </c>
      <c r="B23" s="79" t="s">
        <v>330</v>
      </c>
      <c r="C23" s="79" t="s">
        <v>1151</v>
      </c>
      <c r="D23" s="79" t="s">
        <v>331</v>
      </c>
      <c r="E23" s="126" t="s">
        <v>15</v>
      </c>
      <c r="F23" s="126" t="s">
        <v>28</v>
      </c>
      <c r="G23" s="79" t="s">
        <v>798</v>
      </c>
    </row>
    <row r="24" spans="1:7" x14ac:dyDescent="0.25">
      <c r="A24" s="79" t="s">
        <v>187</v>
      </c>
      <c r="B24" s="79" t="s">
        <v>1061</v>
      </c>
      <c r="C24" s="79" t="s">
        <v>1151</v>
      </c>
      <c r="D24" s="79" t="s">
        <v>1062</v>
      </c>
      <c r="E24" s="126" t="s">
        <v>73</v>
      </c>
      <c r="F24" s="126" t="s">
        <v>28</v>
      </c>
      <c r="G24" s="79"/>
    </row>
    <row r="25" spans="1:7" x14ac:dyDescent="0.25">
      <c r="A25" s="79" t="s">
        <v>389</v>
      </c>
      <c r="B25" s="79" t="s">
        <v>390</v>
      </c>
      <c r="C25" s="79" t="s">
        <v>1151</v>
      </c>
      <c r="D25" s="79" t="s">
        <v>391</v>
      </c>
      <c r="E25" s="126" t="s">
        <v>19</v>
      </c>
      <c r="F25" s="126" t="s">
        <v>28</v>
      </c>
      <c r="G25" s="79" t="s">
        <v>837</v>
      </c>
    </row>
    <row r="26" spans="1:7" x14ac:dyDescent="0.25">
      <c r="A26" s="79" t="s">
        <v>394</v>
      </c>
      <c r="B26" s="79" t="s">
        <v>395</v>
      </c>
      <c r="C26" s="79" t="s">
        <v>1151</v>
      </c>
      <c r="D26" s="79" t="s">
        <v>396</v>
      </c>
      <c r="E26" s="126" t="s">
        <v>19</v>
      </c>
      <c r="F26" s="126" t="s">
        <v>20</v>
      </c>
      <c r="G26" s="79" t="s">
        <v>839</v>
      </c>
    </row>
    <row r="27" spans="1:7" x14ac:dyDescent="0.25">
      <c r="A27" s="79" t="s">
        <v>389</v>
      </c>
      <c r="B27" s="79" t="s">
        <v>403</v>
      </c>
      <c r="C27" s="79" t="s">
        <v>1151</v>
      </c>
      <c r="D27" s="79" t="s">
        <v>404</v>
      </c>
      <c r="E27" s="126" t="s">
        <v>19</v>
      </c>
      <c r="F27" s="126" t="s">
        <v>20</v>
      </c>
      <c r="G27" s="79" t="s">
        <v>845</v>
      </c>
    </row>
    <row r="28" spans="1:7" x14ac:dyDescent="0.25">
      <c r="A28" s="79" t="s">
        <v>407</v>
      </c>
      <c r="B28" s="79" t="s">
        <v>418</v>
      </c>
      <c r="C28" s="79" t="s">
        <v>1151</v>
      </c>
      <c r="D28" s="79" t="s">
        <v>419</v>
      </c>
      <c r="E28" s="126" t="s">
        <v>73</v>
      </c>
      <c r="F28" s="126" t="s">
        <v>28</v>
      </c>
      <c r="G28" s="79" t="s">
        <v>852</v>
      </c>
    </row>
    <row r="29" spans="1:7" x14ac:dyDescent="0.25">
      <c r="A29" s="79" t="s">
        <v>407</v>
      </c>
      <c r="B29" s="79" t="s">
        <v>420</v>
      </c>
      <c r="C29" s="79" t="s">
        <v>1151</v>
      </c>
      <c r="D29" s="79" t="s">
        <v>419</v>
      </c>
      <c r="E29" s="126" t="s">
        <v>73</v>
      </c>
      <c r="F29" s="126" t="s">
        <v>28</v>
      </c>
      <c r="G29" s="79" t="s">
        <v>853</v>
      </c>
    </row>
    <row r="30" spans="1:7" x14ac:dyDescent="0.25">
      <c r="A30" s="79" t="s">
        <v>407</v>
      </c>
      <c r="B30" s="79" t="s">
        <v>987</v>
      </c>
      <c r="C30" s="79" t="s">
        <v>1151</v>
      </c>
      <c r="D30" s="79" t="s">
        <v>988</v>
      </c>
      <c r="E30" s="126" t="s">
        <v>19</v>
      </c>
      <c r="F30" s="126" t="s">
        <v>28</v>
      </c>
      <c r="G30" s="79" t="s">
        <v>994</v>
      </c>
    </row>
    <row r="31" spans="1:7" x14ac:dyDescent="0.25">
      <c r="A31" s="79" t="s">
        <v>490</v>
      </c>
      <c r="B31" s="79" t="s">
        <v>573</v>
      </c>
      <c r="C31" s="79" t="s">
        <v>1151</v>
      </c>
      <c r="D31" s="79" t="s">
        <v>574</v>
      </c>
      <c r="E31" s="126" t="s">
        <v>19</v>
      </c>
      <c r="F31" s="126" t="s">
        <v>1145</v>
      </c>
      <c r="G31" s="79" t="s">
        <v>951</v>
      </c>
    </row>
    <row r="32" spans="1:7" x14ac:dyDescent="0.25">
      <c r="A32" s="79" t="s">
        <v>485</v>
      </c>
      <c r="B32" s="79" t="s">
        <v>575</v>
      </c>
      <c r="C32" s="79" t="s">
        <v>1151</v>
      </c>
      <c r="D32" s="79" t="s">
        <v>576</v>
      </c>
      <c r="E32" s="126" t="s">
        <v>19</v>
      </c>
      <c r="F32" s="126" t="s">
        <v>20</v>
      </c>
      <c r="G32" s="79" t="s">
        <v>952</v>
      </c>
    </row>
    <row r="35" spans="1:4" x14ac:dyDescent="0.25">
      <c r="A35" t="s">
        <v>1346</v>
      </c>
    </row>
    <row r="38" spans="1:4" x14ac:dyDescent="0.25">
      <c r="A38" t="s">
        <v>1300</v>
      </c>
      <c r="D38" t="s">
        <v>1302</v>
      </c>
    </row>
    <row r="41" spans="1:4" x14ac:dyDescent="0.25">
      <c r="A41" t="s">
        <v>1301</v>
      </c>
    </row>
    <row r="43" spans="1:4" x14ac:dyDescent="0.25">
      <c r="D43" t="s">
        <v>1303</v>
      </c>
    </row>
  </sheetData>
  <conditionalFormatting sqref="C10">
    <cfRule type="cellIs" dxfId="135" priority="1161" operator="equal">
      <formula>$C$224</formula>
    </cfRule>
    <cfRule type="cellIs" dxfId="134" priority="1162" operator="equal">
      <formula>$C$212</formula>
    </cfRule>
  </conditionalFormatting>
  <conditionalFormatting sqref="E10">
    <cfRule type="cellIs" dxfId="133" priority="1289" operator="equal">
      <formula>#REF!</formula>
    </cfRule>
  </conditionalFormatting>
  <conditionalFormatting sqref="E10">
    <cfRule type="containsText" dxfId="132" priority="142" operator="containsText" text="fija">
      <formula>NOT(ISERROR(SEARCH("fija",E10)))</formula>
    </cfRule>
    <cfRule type="containsText" dxfId="131" priority="143" operator="containsText" text="domo">
      <formula>NOT(ISERROR(SEARCH("domo",E10)))</formula>
    </cfRule>
  </conditionalFormatting>
  <conditionalFormatting sqref="E10:G10">
    <cfRule type="containsText" dxfId="130" priority="163" operator="containsText" text="Radio">
      <formula>NOT(ISERROR(SEARCH("Radio",E10)))</formula>
    </cfRule>
  </conditionalFormatting>
  <conditionalFormatting sqref="F10">
    <cfRule type="cellIs" dxfId="129" priority="1287" operator="equal">
      <formula>#REF!</formula>
    </cfRule>
    <cfRule type="cellIs" dxfId="128" priority="1288" operator="equal">
      <formula>"PTP A FO"</formula>
    </cfRule>
  </conditionalFormatting>
  <conditionalFormatting sqref="F10">
    <cfRule type="cellIs" dxfId="127" priority="144" operator="equal">
      <formula>"PTP A FO"</formula>
    </cfRule>
  </conditionalFormatting>
  <conditionalFormatting sqref="C11:C32">
    <cfRule type="cellIs" dxfId="126" priority="2" operator="equal">
      <formula>$C$221</formula>
    </cfRule>
    <cfRule type="cellIs" dxfId="125" priority="3" operator="equal">
      <formula>$C$209</formula>
    </cfRule>
  </conditionalFormatting>
  <conditionalFormatting sqref="E11:E32">
    <cfRule type="containsText" dxfId="124" priority="7" operator="containsText" text="fija">
      <formula>NOT(ISERROR(SEARCH("fija",E11)))</formula>
    </cfRule>
    <cfRule type="containsText" dxfId="123" priority="8" operator="containsText" text="domo">
      <formula>NOT(ISERROR(SEARCH("domo",E11)))</formula>
    </cfRule>
  </conditionalFormatting>
  <conditionalFormatting sqref="E11:E32">
    <cfRule type="cellIs" dxfId="122" priority="4" operator="equal">
      <formula>$E$7</formula>
    </cfRule>
  </conditionalFormatting>
  <conditionalFormatting sqref="E11:G32">
    <cfRule type="containsText" dxfId="121" priority="1" operator="containsText" text="Radio">
      <formula>NOT(ISERROR(SEARCH("Radio",E11)))</formula>
    </cfRule>
  </conditionalFormatting>
  <conditionalFormatting sqref="F11:F32">
    <cfRule type="cellIs" dxfId="120" priority="9" operator="equal">
      <formula>"PTP A FO"</formula>
    </cfRule>
  </conditionalFormatting>
  <conditionalFormatting sqref="F11:F32">
    <cfRule type="cellIs" dxfId="119" priority="5" operator="equal">
      <formula>$F$10</formula>
    </cfRule>
    <cfRule type="cellIs" dxfId="118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PTO A FO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PTO A FO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PTO A FO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7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1341</v>
      </c>
      <c r="B4" s="128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1342</v>
      </c>
      <c r="B5" s="128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1340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7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1341</v>
      </c>
      <c r="B9" s="128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1342</v>
      </c>
      <c r="B10" s="128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/>
      <c r="B12" s="68"/>
      <c r="C12" s="69"/>
      <c r="D12" s="70"/>
      <c r="E12" s="136"/>
      <c r="G12" s="95"/>
      <c r="K12" s="89"/>
      <c r="L12" s="96"/>
      <c r="M12" s="142"/>
    </row>
    <row r="13" spans="1:13" x14ac:dyDescent="0.25">
      <c r="A13" s="71"/>
      <c r="B13" s="127"/>
      <c r="C13" s="72"/>
      <c r="D13" s="73"/>
      <c r="E13" s="137"/>
      <c r="G13" s="95"/>
      <c r="K13" s="89"/>
      <c r="L13" s="96"/>
      <c r="M13" s="142"/>
    </row>
    <row r="14" spans="1:13" x14ac:dyDescent="0.25">
      <c r="A14" s="71"/>
      <c r="B14" s="128"/>
      <c r="C14" s="72"/>
      <c r="D14" s="73"/>
      <c r="E14" s="137"/>
      <c r="G14" s="95"/>
      <c r="K14" s="89"/>
      <c r="L14" s="96"/>
      <c r="M14" s="142"/>
    </row>
    <row r="15" spans="1:13" ht="15" customHeight="1" thickBot="1" x14ac:dyDescent="0.3">
      <c r="A15" s="71"/>
      <c r="B15" s="128"/>
      <c r="C15" s="72"/>
      <c r="D15" s="73"/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/>
      <c r="B16" s="83"/>
      <c r="C16" s="84"/>
      <c r="D16" s="73"/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2"/>
    </row>
    <row r="18" spans="1:14" x14ac:dyDescent="0.25">
      <c r="A18" s="71"/>
      <c r="B18" s="127"/>
      <c r="C18" s="72"/>
      <c r="D18" s="73"/>
      <c r="E18" s="137"/>
      <c r="G18" s="104"/>
      <c r="K18" s="89"/>
      <c r="L18" s="105"/>
      <c r="M18" s="142"/>
    </row>
    <row r="19" spans="1:14" x14ac:dyDescent="0.25">
      <c r="A19" s="71"/>
      <c r="B19" s="128"/>
      <c r="C19" s="72"/>
      <c r="D19" s="73"/>
      <c r="E19" s="137"/>
      <c r="G19" s="104"/>
      <c r="K19" s="89"/>
      <c r="L19" s="105"/>
      <c r="M19" s="142"/>
    </row>
    <row r="20" spans="1:14" x14ac:dyDescent="0.25">
      <c r="A20" s="71"/>
      <c r="B20" s="128"/>
      <c r="C20" s="72"/>
      <c r="D20" s="73"/>
      <c r="E20" s="137"/>
      <c r="G20" s="104"/>
      <c r="K20" s="89"/>
      <c r="L20" s="105"/>
      <c r="M20" s="142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7"/>
      <c r="C23" s="72"/>
      <c r="D23" s="73"/>
      <c r="E23" s="137"/>
    </row>
    <row r="24" spans="1:14" ht="15.75" thickTop="1" x14ac:dyDescent="0.25">
      <c r="A24" s="71"/>
      <c r="B24" s="128"/>
      <c r="C24" s="72"/>
      <c r="D24" s="73"/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/>
      <c r="B25" s="128"/>
      <c r="C25" s="72"/>
      <c r="D25" s="73"/>
      <c r="E25" s="137"/>
      <c r="G25" s="95"/>
      <c r="K25" s="89"/>
      <c r="L25" s="96"/>
      <c r="M25" s="142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2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2"/>
    </row>
    <row r="28" spans="1:14" x14ac:dyDescent="0.25">
      <c r="A28" s="71"/>
      <c r="B28" s="127"/>
      <c r="C28" s="72"/>
      <c r="D28" s="73"/>
      <c r="E28" s="137"/>
      <c r="G28" s="95"/>
      <c r="K28" s="89"/>
      <c r="L28" s="96"/>
      <c r="M28" s="142"/>
    </row>
    <row r="29" spans="1:14" ht="15.75" thickBot="1" x14ac:dyDescent="0.3">
      <c r="A29" s="71"/>
      <c r="B29" s="128"/>
      <c r="C29" s="72"/>
      <c r="D29" s="73"/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/>
      <c r="B30" s="128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0"/>
    </row>
    <row r="33" spans="1:14" ht="15.75" thickBot="1" x14ac:dyDescent="0.3">
      <c r="A33" s="71"/>
      <c r="B33" s="127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/>
      <c r="B34" s="128"/>
      <c r="C34" s="72"/>
      <c r="D34" s="73"/>
      <c r="E34" s="137"/>
      <c r="G34" s="37"/>
      <c r="K34" s="89"/>
    </row>
    <row r="35" spans="1:14" x14ac:dyDescent="0.25">
      <c r="A35" s="71"/>
      <c r="B35" s="128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7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8"/>
      <c r="C39" s="72"/>
      <c r="D39" s="73"/>
      <c r="E39" s="137"/>
    </row>
    <row r="40" spans="1:14" ht="15.75" thickTop="1" x14ac:dyDescent="0.25">
      <c r="A40" s="71"/>
      <c r="B40" s="128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7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8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8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7"/>
      <c r="C48" s="72"/>
      <c r="D48" s="73"/>
      <c r="E48" s="137"/>
      <c r="G48" s="37"/>
      <c r="K48" s="89"/>
    </row>
    <row r="49" spans="1:11" x14ac:dyDescent="0.25">
      <c r="A49" s="71"/>
      <c r="B49" s="128"/>
      <c r="C49" s="72"/>
      <c r="D49" s="73"/>
      <c r="E49" s="137"/>
      <c r="G49" s="37"/>
      <c r="K49" s="89"/>
    </row>
    <row r="50" spans="1:11" x14ac:dyDescent="0.25">
      <c r="A50" s="71"/>
      <c r="B50" s="128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7"/>
      <c r="C53" s="72"/>
      <c r="D53" s="73"/>
      <c r="E53" s="137"/>
      <c r="G53" s="37"/>
      <c r="K53" s="89"/>
    </row>
    <row r="54" spans="1:11" x14ac:dyDescent="0.25">
      <c r="A54" s="71"/>
      <c r="B54" s="128"/>
      <c r="C54" s="72"/>
      <c r="D54" s="73"/>
      <c r="E54" s="137"/>
    </row>
    <row r="55" spans="1:11" x14ac:dyDescent="0.25">
      <c r="A55" s="71"/>
      <c r="B55" s="128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7"/>
      <c r="C58" s="72"/>
      <c r="D58" s="73"/>
      <c r="E58" s="137"/>
    </row>
    <row r="59" spans="1:11" x14ac:dyDescent="0.25">
      <c r="A59" s="71"/>
      <c r="B59" s="128"/>
      <c r="C59" s="72"/>
      <c r="D59" s="73"/>
      <c r="E59" s="137"/>
    </row>
    <row r="60" spans="1:11" x14ac:dyDescent="0.25">
      <c r="A60" s="71"/>
      <c r="B60" s="128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7"/>
      <c r="C63" s="72"/>
      <c r="D63" s="73"/>
      <c r="E63" s="137"/>
    </row>
    <row r="64" spans="1:11" x14ac:dyDescent="0.25">
      <c r="A64" s="71"/>
      <c r="B64" s="128"/>
      <c r="C64" s="72"/>
      <c r="D64" s="73"/>
      <c r="E64" s="137"/>
    </row>
    <row r="65" spans="1:5" x14ac:dyDescent="0.25">
      <c r="A65" s="71"/>
      <c r="B65" s="128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7"/>
      <c r="C68" s="72"/>
      <c r="D68" s="73"/>
      <c r="E68" s="137"/>
    </row>
    <row r="69" spans="1:5" x14ac:dyDescent="0.25">
      <c r="A69" s="71"/>
      <c r="B69" s="128"/>
      <c r="C69" s="72"/>
      <c r="D69" s="73"/>
      <c r="E69" s="137"/>
    </row>
    <row r="70" spans="1:5" x14ac:dyDescent="0.25">
      <c r="A70" s="71"/>
      <c r="B70" s="128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7"/>
      <c r="C73" s="72"/>
      <c r="D73" s="73"/>
      <c r="E73" s="137"/>
    </row>
    <row r="74" spans="1:5" x14ac:dyDescent="0.25">
      <c r="A74" s="71"/>
      <c r="B74" s="128"/>
      <c r="C74" s="72"/>
      <c r="D74" s="73"/>
      <c r="E74" s="137"/>
    </row>
    <row r="75" spans="1:5" x14ac:dyDescent="0.25">
      <c r="A75" s="71"/>
      <c r="B75" s="128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7"/>
      <c r="C78" s="72"/>
      <c r="D78" s="73"/>
      <c r="E78" s="137"/>
    </row>
    <row r="79" spans="1:5" x14ac:dyDescent="0.25">
      <c r="A79" s="71"/>
      <c r="B79" s="128"/>
      <c r="C79" s="72"/>
      <c r="D79" s="73"/>
      <c r="E79" s="137"/>
    </row>
    <row r="80" spans="1:5" x14ac:dyDescent="0.25">
      <c r="A80" s="71"/>
      <c r="B80" s="128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7"/>
      <c r="C83" s="72"/>
      <c r="D83" s="73"/>
      <c r="E83" s="137"/>
    </row>
    <row r="84" spans="1:5" x14ac:dyDescent="0.25">
      <c r="A84" s="71"/>
      <c r="B84" s="128"/>
      <c r="C84" s="72"/>
      <c r="D84" s="73"/>
      <c r="E84" s="137"/>
    </row>
    <row r="85" spans="1:5" x14ac:dyDescent="0.25">
      <c r="A85" s="71"/>
      <c r="B85" s="128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7"/>
      <c r="C88" s="72"/>
      <c r="D88" s="73"/>
      <c r="E88" s="137"/>
    </row>
    <row r="89" spans="1:5" x14ac:dyDescent="0.25">
      <c r="A89" s="71"/>
      <c r="B89" s="128"/>
      <c r="C89" s="72"/>
      <c r="D89" s="73"/>
      <c r="E89" s="137"/>
    </row>
    <row r="90" spans="1:5" x14ac:dyDescent="0.25">
      <c r="A90" s="71"/>
      <c r="B90" s="128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7"/>
      <c r="C93" s="72"/>
      <c r="D93" s="73"/>
      <c r="E93" s="137"/>
    </row>
    <row r="94" spans="1:5" x14ac:dyDescent="0.25">
      <c r="A94" s="71"/>
      <c r="B94" s="128"/>
      <c r="C94" s="72"/>
      <c r="D94" s="73"/>
      <c r="E94" s="137"/>
    </row>
    <row r="95" spans="1:5" x14ac:dyDescent="0.25">
      <c r="A95" s="71"/>
      <c r="B95" s="128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7"/>
      <c r="C98" s="72"/>
      <c r="D98" s="73"/>
      <c r="E98" s="137"/>
    </row>
    <row r="99" spans="1:5" x14ac:dyDescent="0.25">
      <c r="A99" s="71"/>
      <c r="B99" s="128"/>
      <c r="C99" s="72"/>
      <c r="D99" s="73"/>
      <c r="E99" s="137"/>
    </row>
    <row r="100" spans="1:5" x14ac:dyDescent="0.25">
      <c r="A100" s="71"/>
      <c r="B100" s="128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G3" sqref="G3:I7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 t="s">
        <v>1160</v>
      </c>
      <c r="I3" s="45">
        <v>154</v>
      </c>
    </row>
    <row r="4" spans="2:9" ht="15.75" thickTop="1" x14ac:dyDescent="0.25">
      <c r="B4" s="62" t="s">
        <v>1151</v>
      </c>
      <c r="C4" s="51">
        <v>236</v>
      </c>
      <c r="D4" s="58">
        <v>29</v>
      </c>
      <c r="G4" s="62" t="s">
        <v>1151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1152</v>
      </c>
      <c r="C6" s="51">
        <v>208</v>
      </c>
      <c r="D6" s="60">
        <v>28</v>
      </c>
      <c r="G6" s="61" t="s">
        <v>1152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/>
      <c r="D10" s="45"/>
      <c r="G10" s="50"/>
      <c r="H10" s="54"/>
      <c r="I10" s="45"/>
    </row>
    <row r="11" spans="2:9" ht="15.75" thickTop="1" x14ac:dyDescent="0.25">
      <c r="B11" s="62"/>
      <c r="C11" s="51"/>
      <c r="D11" s="58"/>
      <c r="G11" s="62"/>
      <c r="H11" s="51"/>
      <c r="I11" s="58"/>
    </row>
    <row r="12" spans="2:9" ht="15.75" thickBot="1" x14ac:dyDescent="0.3">
      <c r="B12" s="52"/>
      <c r="C12" s="53"/>
      <c r="D12" s="65"/>
      <c r="G12" s="52"/>
      <c r="H12" s="53"/>
      <c r="I12" s="65"/>
    </row>
    <row r="13" spans="2:9" ht="15.75" thickTop="1" x14ac:dyDescent="0.25">
      <c r="B13" s="61"/>
      <c r="C13" s="51"/>
      <c r="D13" s="60"/>
      <c r="G13" s="61"/>
      <c r="H13" s="51"/>
      <c r="I13" s="60"/>
    </row>
    <row r="14" spans="2:9" ht="15.75" thickBot="1" x14ac:dyDescent="0.3">
      <c r="B14" s="52"/>
      <c r="C14" s="53"/>
      <c r="D14" s="64"/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5" priority="67" operator="greaterThan">
      <formula>0.1</formula>
    </cfRule>
    <cfRule type="cellIs" dxfId="74" priority="68" operator="greaterThan">
      <formula>10</formula>
    </cfRule>
  </conditionalFormatting>
  <conditionalFormatting sqref="D7">
    <cfRule type="cellIs" dxfId="73" priority="65" operator="greaterThan">
      <formula>0.1</formula>
    </cfRule>
    <cfRule type="cellIs" dxfId="72" priority="66" operator="greaterThan">
      <formula>0.11</formula>
    </cfRule>
  </conditionalFormatting>
  <conditionalFormatting sqref="D61">
    <cfRule type="cellIs" dxfId="71" priority="75" operator="greaterThan">
      <formula>0.1</formula>
    </cfRule>
    <cfRule type="cellIs" dxfId="70" priority="76" operator="greaterThan">
      <formula>10</formula>
    </cfRule>
  </conditionalFormatting>
  <conditionalFormatting sqref="D63">
    <cfRule type="cellIs" dxfId="69" priority="73" operator="greaterThan">
      <formula>0.1</formula>
    </cfRule>
    <cfRule type="cellIs" dxfId="68" priority="74" operator="greaterThan">
      <formula>0.11</formula>
    </cfRule>
  </conditionalFormatting>
  <conditionalFormatting sqref="I61">
    <cfRule type="cellIs" dxfId="67" priority="71" operator="greaterThan">
      <formula>0.1</formula>
    </cfRule>
    <cfRule type="cellIs" dxfId="66" priority="72" operator="greaterThan">
      <formula>10</formula>
    </cfRule>
  </conditionalFormatting>
  <conditionalFormatting sqref="I63">
    <cfRule type="cellIs" dxfId="65" priority="69" operator="greaterThan">
      <formula>0.1</formula>
    </cfRule>
    <cfRule type="cellIs" dxfId="64" priority="70" operator="greaterThan">
      <formula>0.11</formula>
    </cfRule>
  </conditionalFormatting>
  <conditionalFormatting sqref="D12">
    <cfRule type="cellIs" dxfId="63" priority="59" operator="greaterThan">
      <formula>0.1</formula>
    </cfRule>
    <cfRule type="cellIs" dxfId="62" priority="60" operator="greaterThan">
      <formula>10</formula>
    </cfRule>
  </conditionalFormatting>
  <conditionalFormatting sqref="D14">
    <cfRule type="cellIs" dxfId="61" priority="57" operator="greaterThan">
      <formula>0.1</formula>
    </cfRule>
    <cfRule type="cellIs" dxfId="60" priority="58" operator="greaterThan">
      <formula>0.11</formula>
    </cfRule>
  </conditionalFormatting>
  <conditionalFormatting sqref="I12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I14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D19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D21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I19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I21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D26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D28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I26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I28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D33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D35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I33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I35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D40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D42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I40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I42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D47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D49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I47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I49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D54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D56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I54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56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445</v>
      </c>
      <c r="G4" s="40">
        <f t="shared" ref="G4:G7" si="5">E4/F4</f>
        <v>0</v>
      </c>
    </row>
    <row r="5" spans="1:7" x14ac:dyDescent="0.25">
      <c r="A5" s="18">
        <f>'APAGADOS RADIO'!I3</f>
        <v>45081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445</v>
      </c>
      <c r="G5" s="40">
        <f t="shared" si="5"/>
        <v>0</v>
      </c>
    </row>
    <row r="6" spans="1:7" x14ac:dyDescent="0.25">
      <c r="A6" s="18">
        <f>'APAGADOS RADIO'!J3</f>
        <v>45082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445</v>
      </c>
      <c r="G6" s="40">
        <f t="shared" si="5"/>
        <v>0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445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G3" sqref="G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0</v>
      </c>
      <c r="I3" s="57">
        <f>COUNTIFS('RESUMEN TOTAL'!C7:C514, "=BONOMO",'RESUMEN TOTAL'!O7:O514,"=APAGADO")</f>
        <v>0</v>
      </c>
      <c r="J3" s="57">
        <f>COUNTIFS('RESUMEN TOTAL'!C7:C514, "=BONOMO",'RESUMEN TOTAL'!P7:P514,"=APAGADO")</f>
        <v>0</v>
      </c>
      <c r="K3" s="57">
        <f>COUNTIFS('RESUMEN TOTAL'!C7:C514, "=BONOMO",'RESUMEN TOTAL'!Q7:Q514,"=APAGADO")</f>
        <v>0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TOTAL'!C5:C513,"=COSEIDI")</f>
        <v>208</v>
      </c>
      <c r="D4" s="49"/>
      <c r="E4" s="47" t="s">
        <v>1163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</v>
      </c>
      <c r="I4" s="64">
        <f t="shared" si="0"/>
        <v>0</v>
      </c>
      <c r="J4" s="64">
        <f t="shared" si="0"/>
        <v>0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0</v>
      </c>
      <c r="I5" s="60">
        <f>COUNTIFS('RESUMEN TOTAL'!C10:C435, "=COSEIDI",'RESUMEN TOTAL'!O10:O435,"=APAGADO")</f>
        <v>0</v>
      </c>
      <c r="J5" s="60">
        <f>COUNTIFS('RESUMEN TOTAL'!C10:C435, "=COSEIDI",'RESUMEN TOTAL'!P10:P435,"=APAGADO")</f>
        <v>0</v>
      </c>
      <c r="K5" s="60">
        <f>COUNTIFS('RESUMEN TOTAL'!C10:C435, "=COSEIDI",'RESUMEN TOTAL'!Q10:Q435,"=APAGADO")</f>
        <v>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</v>
      </c>
      <c r="I6" s="64">
        <f t="shared" si="6"/>
        <v>0</v>
      </c>
      <c r="J6" s="64">
        <f t="shared" si="6"/>
        <v>0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2023-06-02T20:27:30Z</dcterms:modified>
</cp:coreProperties>
</file>