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D9753AA7-D337-4AB4-B0FC-D2D94FCF2BB3}" xr6:coauthVersionLast="47" xr6:coauthVersionMax="47" xr10:uidLastSave="{00000000-0000-0000-0000-000000000000}"/>
  <bookViews>
    <workbookView xWindow="-120" yWindow="-120" windowWidth="20730" windowHeight="11160" tabRatio="601" firstSheet="7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6" l="1"/>
  <c r="I19" i="26"/>
  <c r="C28" i="24"/>
  <c r="C29" i="24" s="1"/>
  <c r="C23" i="24"/>
  <c r="C24" i="24" s="1"/>
  <c r="C18" i="24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D29" i="24" l="1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31" i="24" l="1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3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B2" i="25"/>
  <c r="D19" i="26" s="1"/>
  <c r="Z3" i="11"/>
  <c r="AA3" i="11"/>
  <c r="A23" i="14" s="1"/>
  <c r="I14" i="26" l="1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<sst xmlns="http://schemas.openxmlformats.org/spreadsheetml/2006/main" count="3683" uniqueCount="1365">
  <si>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</si>
  <si>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</si>
  <si>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</si>
  <si>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</si>
  <si>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</si>
  <si>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</si>
  <si>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</si>
  <si>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</si>
  <si>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</si>
  <si>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</si>
  <si>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</si>
  <si>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</si>
  <si>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</si>
  <si>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</si>
  <si>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</si>
  <si>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</si>
  <si>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</si>
  <si>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</si>
  <si>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</si>
  <si>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</si>
  <si>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</si>
  <si>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</si>
  <si>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</si>
  <si>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</si>
  <si>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</si>
  <si>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</si>
  <si>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</si>
  <si>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</si>
  <si>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</si>
  <si>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</si>
  <si>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</si>
  <si>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</si>
  <si>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</si>
  <si>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</si>
  <si>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</si>
  <si>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</si>
  <si>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</si>
  <si>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</si>
  <si>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</si>
  <si>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</si>
  <si>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</si>
  <si>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</si>
  <si>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</si>
  <si>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</si>
  <si>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</si>
  <si>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</si>
  <si>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</si>
  <si>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</si>
  <si>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</si>
  <si>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</si>
  <si>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</si>
  <si>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</si>
  <si>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</si>
  <si>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</si>
  <si>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</si>
  <si>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</si>
  <si>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</si>
  <si>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</si>
  <si>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</si>
  <si>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</si>
  <si>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</si>
  <si>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</si>
  <si>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</si>
  <si>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</si>
  <si>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</si>
  <si>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</si>
  <si>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</si>
  <si>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</si>
  <si>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</si>
  <si>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</si>
  <si>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</si>
  <si>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</si>
  <si>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</si>
  <si>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</si>
  <si>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</si>
  <si>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</si>
  <si>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</si>
  <si>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</si>
  <si>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</si>
  <si>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</si>
  <si>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</si>
  <si>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</si>
  <si>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</si>
  <si>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</si>
  <si>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</si>
  <si>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</si>
  <si>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</si>
  <si>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</si>
  <si>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</si>
  <si>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</si>
  <si>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</si>
  <si>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</si>
  <si>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</si>
  <si>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</si>
  <si>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</si>
  <si>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</si>
  <si>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</si>
  <si>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</si>
  <si>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</si>
  <si>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</si>
  <si>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</si>
  <si>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</si>
  <si>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</si>
  <si>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</si>
  <si>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</si>
  <si>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</si>
  <si>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</si>
  <si>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</si>
  <si>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</si>
  <si>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</si>
  <si>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</si>
  <si>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</si>
  <si>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</si>
  <si>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</si>
  <si>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</si>
  <si>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</si>
  <si>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</si>
  <si>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</si>
  <si>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</si>
  <si>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</si>
  <si>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</si>
  <si>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</si>
  <si>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</si>
  <si>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</si>
  <si>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</si>
  <si>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</si>
  <si>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</si>
  <si>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</si>
  <si>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</si>
  <si>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</si>
  <si>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</si>
  <si>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</si>
  <si>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</si>
  <si>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</si>
  <si>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</si>
  <si>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</si>
  <si>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</si>
  <si>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</si>
  <si>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</si>
  <si>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</si>
  <si>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</si>
  <si>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</si>
  <si>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</si>
  <si>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</si>
  <si>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</si>
  <si>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</si>
  <si>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</si>
  <si>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</si>
  <si>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</si>
  <si>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</si>
  <si>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</si>
  <si>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</si>
  <si>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</si>
  <si>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</si>
  <si>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</si>
  <si>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</si>
  <si>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</si>
  <si>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</si>
  <si>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</si>
  <si>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</si>
  <si>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</si>
  <si>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</si>
  <si>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</si>
  <si>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</si>
  <si>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</si>
  <si>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</si>
  <si>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</si>
  <si>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</si>
  <si>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</si>
  <si>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</si>
  <si>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</si>
  <si>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</si>
  <si>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</si>
  <si>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</si>
  <si>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</si>
  <si>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</si>
  <si>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</si>
  <si>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</si>
  <si>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</si>
  <si>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</si>
  <si>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</si>
  <si>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</si>
  <si>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</si>
  <si>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</si>
  <si>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</si>
  <si>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</si>
  <si>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</si>
  <si>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</si>
  <si>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</si>
  <si>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</si>
  <si>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</si>
  <si>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</si>
  <si>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</si>
  <si>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</si>
  <si>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</si>
  <si>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</si>
  <si>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</si>
  <si>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</si>
  <si>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</si>
  <si>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</si>
  <si>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</si>
  <si>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</si>
  <si>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</si>
  <si>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</si>
  <si>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</si>
  <si>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</si>
  <si>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</si>
  <si>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</si>
  <si>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</si>
  <si>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</si>
  <si>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</si>
  <si>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</si>
  <si>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</si>
  <si>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</si>
  <si>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</si>
  <si>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</si>
  <si>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</si>
  <si>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</si>
  <si>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</si>
  <si>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</si>
  <si>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</si>
  <si>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</si>
  <si>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</si>
  <si>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</si>
  <si>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</si>
  <si>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</si>
  <si>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</si>
  <si>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</si>
  <si>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</si>
  <si>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</si>
  <si>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</si>
  <si>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</si>
  <si>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</si>
  <si>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</si>
  <si>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</si>
  <si>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</si>
  <si>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</si>
  <si>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</si>
  <si>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</si>
  <si>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</si>
  <si>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</si>
  <si>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</si>
  <si>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</si>
  <si>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</si>
  <si>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</si>
  <si>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</si>
  <si>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</si>
  <si>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</si>
  <si>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</si>
  <si>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</si>
  <si>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</si>
  <si>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</si>
  <si>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</si>
  <si>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</si>
  <si>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</si>
  <si>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</si>
  <si>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</si>
  <si>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</si>
  <si>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</si>
  <si>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</si>
  <si>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</si>
  <si>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</si>
  <si>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</si>
  <si>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</si>
  <si>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</si>
  <si>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</si>
  <si>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</si>
  <si>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</si>
  <si>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</si>
  <si>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</si>
  <si>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</si>
  <si>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</si>
  <si>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</si>
  <si>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</si>
  <si>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</si>
  <si>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</si>
  <si>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</si>
  <si>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</si>
  <si>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</si>
  <si>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</si>
  <si>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</si>
  <si>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</si>
  <si>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</si>
  <si>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</si>
  <si>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</si>
  <si>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</si>
  <si>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</si>
  <si>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</si>
  <si>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</si>
  <si>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</si>
  <si>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</si>
  <si>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</si>
  <si>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</si>
  <si>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</si>
  <si>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</si>
  <si>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</si>
  <si>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</si>
  <si>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</si>
  <si>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</si>
  <si>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</si>
  <si>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</si>
  <si>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</si>
  <si>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</si>
  <si>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</si>
  <si>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</si>
  <si>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</si>
  <si>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</si>
  <si>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</si>
  <si>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</si>
  <si>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</si>
  <si>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</si>
  <si>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</si>
  <si>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</si>
  <si>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</si>
  <si>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</si>
  <si>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</si>
  <si>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</si>
  <si>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</si>
  <si>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</si>
  <si>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</si>
  <si>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</si>
  <si>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</si>
  <si>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</si>
  <si>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</si>
  <si>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</si>
  <si>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</si>
  <si>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</si>
  <si>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</si>
  <si>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</si>
  <si>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</si>
  <si>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</si>
  <si>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</si>
  <si>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</si>
  <si>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</si>
  <si>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</si>
  <si>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</si>
  <si>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</si>
  <si>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</si>
  <si>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</si>
  <si>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</si>
  <si>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</si>
  <si>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</si>
  <si>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</si>
  <si>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</si>
  <si>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</si>
  <si>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</si>
  <si>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</si>
  <si>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</si>
  <si>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</si>
  <si>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</si>
  <si>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</si>
  <si>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</si>
  <si>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</si>
  <si>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</si>
  <si>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</si>
  <si>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</si>
  <si>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</si>
  <si>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</si>
  <si>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</si>
  <si>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</si>
  <si>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</si>
  <si>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</si>
  <si>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</si>
  <si>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</si>
  <si>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</si>
  <si>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</si>
  <si>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</si>
  <si>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</si>
  <si>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</si>
  <si>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</si>
  <si>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</si>
  <si>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</si>
  <si>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</si>
  <si>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</si>
  <si>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</si>
  <si>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</si>
  <si>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</si>
  <si>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</si>
  <si>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</si>
  <si>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</si>
  <si>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</si>
  <si>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</si>
  <si>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</si>
  <si>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</si>
  <si>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</si>
  <si>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</si>
  <si>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</si>
  <si>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</si>
  <si>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</si>
  <si>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</si>
  <si>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</si>
  <si>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</si>
  <si>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</si>
  <si>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</si>
  <si>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</si>
  <si>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</si>
  <si>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</si>
  <si>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</si>
  <si>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</si>
  <si>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</si>
  <si>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</si>
  <si>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</si>
  <si>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</si>
  <si>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</si>
  <si>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</si>
  <si>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</si>
  <si>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</si>
  <si>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</si>
  <si>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</si>
  <si>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</si>
  <si>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</si>
  <si>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</si>
  <si>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</si>
  <si>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</si>
  <si>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</si>
  <si>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</si>
  <si>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</si>
  <si>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</si>
  <si>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</si>
  <si>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</si>
  <si>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</si>
  <si>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</si>
  <si>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</si>
  <si>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</si>
  <si>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</si>
  <si>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</si>
  <si>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</si>
  <si>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</si>
  <si>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</si>
  <si>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</si>
  <si>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</si>
  <si>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</si>
  <si>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</si>
  <si>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</si>
  <si>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</si>
  <si>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</si>
  <si>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</si>
  <si>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</si>
  <si>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</si>
  <si>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</si>
  <si>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</si>
  <si>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</si>
  <si>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</si>
  <si>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</si>
  <si>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</si>
  <si>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</si>
  <si>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</si>
  <si>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</si>
  <si>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</si>
  <si>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</si>
  <si>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</si>
  <si>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</si>
  <si>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</si>
  <si>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</si>
  <si>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</si>
  <si>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</si>
  <si>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</si>
  <si>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</si>
  <si>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</si>
  <si>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</si>
  <si>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</si>
  <si>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</si>
  <si>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</si>
  <si>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</si>
  <si>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</si>
  <si>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</si>
  <si>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</si>
  <si>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</si>
  <si>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</si>
  <si>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</si>
  <si>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</si>
  <si>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</si>
  <si>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</si>
  <si>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</si>
  <si>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</si>
  <si>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</si>
  <si>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</si>
  <si>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</si>
  <si>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</si>
  <si>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</si>
  <si>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</si>
  <si>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</si>
  <si>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</si>
  <si>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</si>
  <si>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</si>
  <si>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</si>
  <si>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</si>
  <si>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</si>
  <si>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</si>
  <si>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</si>
  <si>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</si>
  <si>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</si>
  <si>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</si>
  <si>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</si>
  <si>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</si>
  <si>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</si>
  <si>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</si>
  <si>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</si>
  <si>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</si>
  <si>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</si>
  <si>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</si>
  <si>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</si>
  <si>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</si>
  <si>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</si>
  <si>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</si>
  <si>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</si>
  <si>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</si>
  <si>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</si>
  <si>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</si>
  <si>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</si>
  <si>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</si>
  <si>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</si>
  <si>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</si>
  <si>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</si>
  <si>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</si>
  <si>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</si>
  <si>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</si>
  <si>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</si>
  <si>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</si>
  <si>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</si>
  <si>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</si>
  <si>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</si>
  <si>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</si>
  <si>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</si>
  <si>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</si>
  <si>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</si>
  <si>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</si>
  <si>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</si>
  <si>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</si>
  <si>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</si>
  <si>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</si>
  <si>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</si>
  <si>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</si>
  <si>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</si>
  <si>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</si>
  <si>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</si>
  <si>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</si>
  <si>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</si>
  <si>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</si>
  <si>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</si>
  <si>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</si>
  <si>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</si>
  <si>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</si>
  <si>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</si>
  <si>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</si>
  <si>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</si>
  <si>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</si>
  <si>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</si>
  <si>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</si>
  <si>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</si>
  <si>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</si>
  <si>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</si>
  <si>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</si>
  <si>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</si>
  <si>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</si>
  <si>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</si>
  <si>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</si>
  <si>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</si>
  <si>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</si>
  <si>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</si>
  <si>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</si>
  <si>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</si>
  <si>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</si>
  <si>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</si>
  <si>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</si>
  <si>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</si>
  <si>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</si>
  <si>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</si>
  <si>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</si>
  <si>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</si>
  <si>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</si>
  <si>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</si>
  <si>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</si>
  <si>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</si>
  <si>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</si>
  <si>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</si>
  <si>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</si>
  <si>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</si>
  <si>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</si>
  <si>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</si>
  <si>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</si>
  <si>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</si>
  <si>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</si>
  <si>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</si>
  <si>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</si>
  <si>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</si>
  <si>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</si>
  <si>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</si>
  <si>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</si>
  <si>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</si>
  <si>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</si>
  <si>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</si>
  <si>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</si>
  <si>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</si>
  <si>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</si>
  <si>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</si>
  <si>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</si>
  <si>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</si>
  <si>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</si>
  <si>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</si>
  <si>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</si>
  <si>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</si>
  <si>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</si>
  <si>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</si>
  <si>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</si>
  <si>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</si>
  <si>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</si>
  <si>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</si>
  <si>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</si>
  <si>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</si>
  <si>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</si>
  <si>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</si>
  <si>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</si>
  <si>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</si>
  <si>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</si>
  <si>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</si>
  <si>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</si>
  <si>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</si>
  <si>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</si>
  <si>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</si>
  <si>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</si>
  <si>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</si>
  <si>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</si>
  <si>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</si>
  <si>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</si>
  <si>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</si>
  <si>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</si>
  <si>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</si>
  <si>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</si>
  <si>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</si>
  <si>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</si>
  <si>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</si>
  <si>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</si>
  <si>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</si>
  <si>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</si>
  <si>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</si>
  <si>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</si>
  <si>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</si>
  <si>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</si>
  <si>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</si>
  <si>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</si>
  <si>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</si>
  <si>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</si>
  <si>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</si>
  <si>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</si>
  <si>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</si>
  <si>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</si>
  <si>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</si>
  <si>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</si>
  <si>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</si>
  <si>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</si>
  <si>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</si>
  <si>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</si>
  <si>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</si>
  <si>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</si>
  <si>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</si>
  <si>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</si>
  <si>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</si>
  <si>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</si>
  <si>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</si>
  <si>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</si>
  <si>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</si>
  <si>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</si>
  <si>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</si>
  <si>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</si>
  <si>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</si>
  <si>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</si>
  <si>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</si>
  <si>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</si>
  <si>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</si>
  <si>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</si>
  <si>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</si>
  <si>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</si>
  <si>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</si>
  <si>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</si>
  <si>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</si>
  <si>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</si>
  <si>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</si>
  <si>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</si>
  <si>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</si>
  <si>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</si>
  <si>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</si>
  <si>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</si>
  <si>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</si>
  <si>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</si>
  <si>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</si>
  <si>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</si>
  <si>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</si>
  <si>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</si>
  <si>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</si>
  <si>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</si>
  <si>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</si>
  <si>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</si>
  <si>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</si>
  <si>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</si>
  <si>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</si>
  <si>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</si>
  <si>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</si>
  <si>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</si>
  <si>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</si>
  <si>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</si>
  <si>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</si>
  <si>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</si>
  <si>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</si>
  <si>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</si>
  <si>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</si>
  <si>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</si>
  <si>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</si>
  <si>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</si>
  <si>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</si>
  <si>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</si>
  <si>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</si>
  <si>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</si>
  <si>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</si>
  <si>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</si>
  <si>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</si>
  <si>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</si>
  <si>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</si>
  <si>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</si>
  <si>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</si>
  <si>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</si>
  <si>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</si>
  <si>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</si>
  <si>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</si>
  <si>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</si>
  <si>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</si>
  <si>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</si>
  <si>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</si>
  <si>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</si>
  <si>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</si>
  <si>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</si>
  <si>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</si>
  <si>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</si>
  <si>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</si>
  <si>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</si>
  <si>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</si>
  <si>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</si>
  <si>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</si>
  <si>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</si>
  <si>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</si>
  <si>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</si>
  <si>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</si>
  <si>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</si>
  <si>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</si>
  <si>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</si>
  <si>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</si>
  <si>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</si>
  <si>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</si>
  <si>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</si>
  <si>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</si>
  <si>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</si>
  <si>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</si>
  <si>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</si>
  <si>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</si>
  <si>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</si>
  <si>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</si>
  <si>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</si>
  <si>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</si>
  <si>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</si>
  <si>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</si>
  <si>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</si>
  <si>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</si>
  <si>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</si>
  <si>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</si>
  <si>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</si>
  <si>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</si>
  <si>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</si>
  <si>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</si>
  <si>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</si>
  <si>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</si>
  <si>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</si>
  <si>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</si>
  <si>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</si>
  <si>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</si>
  <si>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</si>
  <si>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</si>
  <si>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</si>
  <si>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</si>
  <si>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</si>
  <si>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</si>
  <si>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</si>
  <si>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</si>
  <si>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</si>
  <si>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</si>
  <si>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</si>
  <si>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</si>
  <si>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</si>
  <si>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</si>
  <si>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</si>
  <si>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</si>
  <si>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</si>
  <si>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</si>
  <si>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</si>
  <si>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</si>
  <si>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</si>
  <si>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</si>
  <si>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</si>
  <si>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</si>
  <si>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</si>
  <si>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</si>
  <si>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</si>
  <si>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</si>
  <si>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</si>
  <si>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</si>
  <si>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</si>
  <si>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</si>
  <si>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</si>
  <si>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</si>
  <si>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</si>
  <si>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</si>
  <si>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</si>
  <si>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</si>
  <si>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</si>
  <si>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</si>
  <si>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</si>
  <si>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</si>
  <si>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</si>
  <si>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</si>
  <si>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</si>
  <si>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</si>
  <si>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</si>
  <si>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</si>
  <si>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</si>
  <si>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</si>
  <si>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</si>
  <si>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</si>
  <si>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</si>
  <si>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</si>
  <si>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</si>
  <si>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</si>
  <si>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</si>
  <si>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</si>
  <si>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</si>
  <si>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</si>
  <si>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</si>
  <si>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</si>
  <si>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</si>
  <si>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</si>
  <si>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</si>
  <si>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</si>
  <si>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</si>
  <si>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</si>
  <si>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</si>
  <si>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</si>
  <si>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</si>
  <si>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</si>
  <si>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</si>
  <si>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</si>
  <si>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</si>
  <si>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</si>
  <si>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</si>
  <si>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</si>
  <si>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</si>
  <si>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</si>
  <si>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</si>
  <si>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</si>
  <si>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</si>
  <si>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</si>
  <si>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</si>
  <si>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</si>
  <si>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</si>
  <si>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</si>
  <si>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</si>
  <si>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</si>
  <si>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</si>
  <si>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</si>
  <si>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</si>
  <si>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</si>
  <si>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</si>
  <si>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</si>
  <si>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</si>
  <si>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</si>
  <si>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</si>
  <si>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</si>
  <si>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</si>
  <si>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</si>
  <si>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</si>
  <si>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</si>
  <si>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</si>
  <si>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</si>
  <si>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</si>
  <si>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</si>
  <si>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</si>
  <si>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</si>
  <si>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</si>
  <si>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</si>
  <si>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</si>
  <si>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</si>
  <si>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</si>
  <si>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</si>
  <si>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</si>
  <si>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</si>
  <si>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</si>
  <si>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</si>
  <si>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</si>
  <si>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</si>
  <si>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</si>
  <si>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</si>
  <si>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</si>
  <si>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</si>
  <si>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</si>
  <si>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</si>
  <si>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</si>
  <si>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</si>
  <si>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</si>
  <si>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</si>
  <si>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</si>
  <si>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</si>
  <si>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</si>
  <si>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</si>
  <si>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</si>
  <si>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</si>
  <si>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</si>
  <si>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</si>
  <si>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</si>
  <si>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</si>
  <si>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</si>
  <si>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</si>
  <si>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</si>
  <si>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</si>
  <si>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</si>
  <si>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</si>
  <si>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</si>
  <si>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</si>
  <si>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</si>
  <si>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</si>
  <si>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</si>
  <si>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</si>
  <si>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</si>
  <si>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</si>
  <si>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</si>
  <si>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</si>
  <si>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</si>
  <si>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</si>
  <si>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</si>
  <si>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</si>
  <si>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</si>
  <si>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</si>
  <si>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</si>
  <si>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</si>
  <si>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</si>
  <si>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</si>
  <si>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</si>
  <si>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</si>
  <si>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</si>
  <si>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</si>
  <si>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</si>
  <si>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</si>
  <si>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</si>
  <si>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</si>
  <si>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</si>
  <si>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</si>
  <si>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</si>
  <si>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</si>
  <si>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</si>
  <si>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</si>
  <si>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</si>
  <si>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</si>
  <si>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</si>
  <si>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</si>
  <si>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</si>
  <si>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</si>
  <si>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</si>
  <si>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</si>
  <si>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</si>
  <si>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</si>
  <si>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</si>
  <si>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</si>
  <si>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</si>
  <si>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</si>
  <si>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</si>
  <si>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</si>
  <si>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</si>
  <si>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</si>
  <si>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</si>
  <si>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</si>
  <si>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</si>
  <si>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</si>
  <si>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</si>
  <si>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</si>
  <si>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</si>
  <si>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</si>
  <si>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</si>
  <si>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</si>
  <si>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</si>
  <si>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</si>
  <si>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</si>
  <si>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</si>
  <si>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</si>
  <si>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</si>
  <si>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</si>
  <si>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</si>
  <si>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</si>
  <si>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</si>
  <si>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</si>
  <si>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</si>
  <si>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</si>
  <si>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</si>
  <si>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</si>
  <si>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</si>
  <si>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</si>
  <si>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</si>
  <si>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</si>
  <si>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</si>
  <si>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</si>
  <si>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</si>
  <si>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</si>
  <si>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</si>
  <si>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</si>
  <si>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</si>
  <si>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</si>
  <si>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</si>
  <si>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</si>
  <si>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</si>
  <si>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</si>
  <si>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</si>
  <si>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</si>
  <si>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</si>
  <si>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</si>
  <si>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</si>
  <si>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</si>
  <si>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</si>
  <si>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</si>
  <si>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</si>
  <si>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</si>
  <si>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</si>
  <si>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</si>
  <si>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</si>
  <si>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</si>
  <si>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</si>
  <si>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</si>
  <si>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</si>
  <si>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</si>
  <si>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</si>
  <si>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</si>
  <si>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</si>
  <si>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</si>
  <si>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</si>
  <si>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</si>
  <si>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</si>
  <si>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</si>
  <si>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</si>
  <si>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</si>
  <si>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</si>
  <si>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</si>
  <si>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</si>
  <si>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</si>
  <si>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</si>
  <si>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</si>
  <si>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</si>
  <si>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</si>
  <si>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</si>
  <si>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</si>
  <si>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</si>
  <si>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</si>
  <si>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</si>
  <si>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</si>
  <si>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</si>
  <si>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</si>
  <si>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</si>
  <si>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</si>
  <si>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</si>
  <si>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</si>
  <si>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</si>
  <si>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</si>
  <si>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</si>
  <si>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</si>
  <si>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</si>
  <si>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</si>
  <si>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</si>
  <si>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</si>
  <si>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</si>
  <si>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</si>
  <si>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</si>
  <si>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</si>
  <si>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</si>
  <si>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</si>
  <si>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</si>
  <si>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</si>
  <si>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</si>
  <si>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</si>
  <si>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</si>
  <si>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</si>
  <si>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</si>
  <si>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</si>
  <si>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</si>
  <si>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</si>
  <si>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</si>
  <si>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</si>
  <si>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</si>
  <si>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</si>
  <si>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</si>
  <si>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</si>
  <si>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</si>
  <si>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</si>
  <si>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</si>
  <si>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</si>
  <si>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</si>
  <si>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</si>
  <si>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</si>
  <si>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</si>
  <si>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</si>
  <si>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</si>
  <si>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</si>
  <si>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</si>
  <si>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</si>
  <si>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</si>
  <si>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</si>
  <si>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</si>
  <si>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</si>
  <si>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</si>
  <si>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</si>
  <si>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</si>
  <si>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</si>
  <si>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</si>
  <si>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</si>
  <si>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</si>
  <si>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</si>
  <si>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</si>
  <si>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</si>
  <si>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</si>
  <si>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</si>
  <si>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</si>
  <si>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</si>
  <si>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</si>
  <si>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</si>
  <si>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</si>
  <si>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</si>
  <si>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</si>
  <si>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</si>
  <si>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</si>
  <si>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</si>
  <si>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</si>
  <si>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</si>
  <si>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</si>
  <si>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</si>
  <si>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</si>
  <si>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</si>
  <si>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</si>
  <si>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</si>
  <si>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</si>
  <si>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</si>
  <si>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</si>
  <si>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</si>
  <si>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</si>
  <si>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</si>
  <si>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</si>
  <si>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</si>
  <si>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</si>
  <si>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</si>
  <si>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</si>
  <si>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</si>
  <si>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</si>
  <si>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</si>
  <si>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</si>
  <si>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</si>
  <si>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</si>
  <si>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</si>
  <si>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</si>
  <si>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</si>
  <si>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</si>
  <si>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</si>
  <si>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</si>
  <si>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</si>
  <si>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</si>
  <si>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</si>
  <si>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</si>
  <si>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</si>
  <si>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</si>
  <si>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</si>
  <si>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</si>
  <si>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</si>
  <si>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</si>
  <si>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</si>
  <si>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</si>
  <si>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</si>
  <si>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</si>
  <si>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</si>
  <si>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</si>
  <si>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</si>
  <si>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</si>
  <si>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</si>
  <si>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</si>
  <si>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</si>
  <si>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</si>
  <si>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</si>
  <si>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</si>
  <si>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</si>
  <si>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</si>
  <si>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</si>
  <si>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</si>
  <si>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</si>
  <si>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</si>
  <si>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</si>
  <si>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</si>
  <si>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</si>
  <si>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</si>
  <si>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</si>
  <si>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</si>
  <si>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</si>
  <si>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</si>
  <si>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</si>
  <si>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</si>
  <si>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</si>
  <si>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</si>
  <si>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</si>
  <si>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</si>
  <si>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</si>
  <si>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</si>
  <si>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</si>
  <si>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</si>
  <si>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</si>
  <si>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</si>
  <si>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</si>
  <si>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</si>
  <si>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</si>
  <si>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</si>
  <si>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</si>
  <si>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</si>
  <si>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</si>
  <si>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</si>
  <si>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</si>
  <si>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</si>
  <si>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</si>
  <si>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</si>
  <si>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</si>
  <si>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</si>
  <si>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</si>
  <si>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</si>
  <si>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</si>
  <si>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</si>
  <si>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</si>
  <si>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</si>
  <si>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</si>
  <si>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</si>
  <si>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</si>
  <si>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</si>
  <si>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</si>
  <si>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</si>
  <si>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</si>
  <si>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</si>
  <si>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</si>
  <si>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</si>
  <si>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</si>
  <si>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</si>
  <si>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</si>
  <si>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</si>
  <si>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</si>
  <si>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</si>
  <si>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</si>
  <si>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</si>
  <si>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</si>
  <si>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</si>
  <si>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</si>
  <si>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</si>
  <si>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</si>
  <si>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</si>
  <si>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</si>
  <si>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</si>
  <si>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</si>
  <si>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</si>
  <si>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</si>
  <si>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</si>
  <si>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</si>
  <si>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</si>
  <si>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</si>
  <si>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</si>
  <si>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</si>
  <si>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</si>
  <si>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</si>
  <si>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</si>
  <si>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</si>
  <si>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</si>
  <si>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</si>
  <si>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</si>
  <si>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</si>
  <si>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</si>
  <si>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</si>
  <si>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</si>
  <si>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</si>
  <si>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</si>
  <si>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</si>
  <si>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</si>
  <si>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</si>
  <si>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</si>
  <si>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</si>
  <si>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</si>
  <si>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</si>
  <si>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</si>
  <si>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</si>
  <si>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</si>
  <si>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</si>
  <si>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</si>
  <si>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</si>
  <si>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</si>
  <si>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</si>
  <si>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</si>
  <si>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</si>
  <si>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</si>
  <si>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</si>
  <si>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</si>
  <si>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</si>
  <si>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</si>
  <si>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</si>
  <si>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</si>
  <si>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</si>
  <si>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</si>
  <si>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</si>
  <si>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</si>
  <si>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</si>
  <si>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</si>
  <si>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</si>
  <si>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</si>
  <si>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</si>
  <si>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</si>
  <si>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</si>
  <si>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</si>
  <si>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</si>
  <si>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</si>
  <si>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</si>
  <si>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</si>
  <si>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</si>
  <si>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</si>
  <si>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</si>
  <si>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</si>
  <si>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</si>
  <si>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</si>
  <si>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</si>
  <si>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</si>
  <si>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</si>
  <si>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</si>
  <si>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</si>
  <si>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</si>
  <si>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</si>
  <si>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</si>
  <si>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</si>
  <si>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</si>
  <si>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</si>
  <si>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</si>
  <si>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</si>
  <si>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</si>
  <si>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</si>
  <si>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</si>
  <si>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</si>
  <si>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</si>
  <si>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</si>
  <si>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</si>
  <si>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</si>
  <si>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</si>
  <si>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</si>
  <si>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</si>
  <si>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</si>
  <si>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</si>
  <si>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</si>
  <si>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</si>
  <si>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</si>
  <si>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</si>
  <si>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</si>
  <si>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</si>
  <si>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</si>
  <si>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</si>
  <si>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</si>
  <si>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</si>
  <si>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</si>
  <si>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08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</si>
</sst>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3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8.0898876404494377E-2</c:v>
                </c:pt>
                <c:pt idx="7">
                  <c:v>0.10337078651685393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8.0898876404494377E-2</c:v>
                </c:pt>
                <c:pt idx="7">
                  <c:v>0.10337078651685393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9.2827004219409287E-2</c:v>
                      </c:pt>
                      <c:pt idx="5">
                        <c:v>9.2827004219409287E-2</c:v>
                      </c:pt>
                      <c:pt idx="6">
                        <c:v>7.5949367088607597E-2</c:v>
                      </c:pt>
                      <c:pt idx="7">
                        <c:v>5.0632911392405063E-2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9.2827004219409287E-2</c:v>
                </c:pt>
                <c:pt idx="5">
                  <c:v>9.2827004219409287E-2</c:v>
                </c:pt>
                <c:pt idx="6">
                  <c:v>7.5949367088607597E-2</c:v>
                </c:pt>
                <c:pt idx="7">
                  <c:v>5.0632911392405063E-2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60" zoomScaleNormal="60" workbookViewId="0">
      <pane xSplit="11" ySplit="4" topLeftCell="S224" activePane="bottomRight" state="frozen"/>
      <selection pane="topRight" activeCell="M1" sqref="M1"/>
      <selection pane="bottomLeft" activeCell="A5" sqref="A5"/>
      <selection pane="bottomRight" activeCell="F240" sqref="F24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0.10112359550561797</v>
      </c>
      <c r="Q1" s="4">
        <f t="shared" si="0"/>
        <v>9.4382022471910118E-2</v>
      </c>
      <c r="R1" s="4">
        <f t="shared" si="0"/>
        <v>8.0898876404494377E-2</v>
      </c>
      <c r="S1" s="4">
        <f t="shared" si="0"/>
        <v>0.10337078651685393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400</v>
      </c>
      <c r="Q2" s="112">
        <f t="shared" si="3"/>
        <v>403</v>
      </c>
      <c r="R2" s="112">
        <f t="shared" si="3"/>
        <v>409</v>
      </c>
      <c r="S2" s="112">
        <f t="shared" si="3"/>
        <v>399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20</v>
      </c>
      <c r="J94" s="38">
        <f>COUNTIF(L94:AM94,"APAGADO")</f>
        <v>8</v>
      </c>
      <c r="K94" s="39">
        <f>(I94)/(J94+I94)</f>
        <v>0.7142857142857143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 t="s">
        <v>1343</v>
      </c>
      <c r="S94" s="126" t="s">
        <v>1343</v>
      </c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2"/>
        <v>22</v>
      </c>
      <c r="J117" s="38">
        <f t="shared" si="13"/>
        <v>6</v>
      </c>
      <c r="K117" s="39">
        <f t="shared" si="14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2"/>
        <v>22</v>
      </c>
      <c r="J118" s="38">
        <f t="shared" si="13"/>
        <v>6</v>
      </c>
      <c r="K118" s="39">
        <f t="shared" si="14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2"/>
        <v>22</v>
      </c>
      <c r="J119" s="38">
        <f t="shared" si="13"/>
        <v>6</v>
      </c>
      <c r="K119" s="39">
        <f t="shared" si="14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2"/>
        <v>22</v>
      </c>
      <c r="J120" s="38">
        <f t="shared" si="13"/>
        <v>6</v>
      </c>
      <c r="K120" s="39">
        <f t="shared" si="14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2"/>
        <v>22</v>
      </c>
      <c r="J121" s="38">
        <f t="shared" si="13"/>
        <v>6</v>
      </c>
      <c r="K121" s="39">
        <f t="shared" si="14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2"/>
        <v>22</v>
      </c>
      <c r="J122" s="38">
        <f t="shared" si="13"/>
        <v>6</v>
      </c>
      <c r="K122" s="39">
        <f t="shared" si="14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2"/>
        <v>21</v>
      </c>
      <c r="J129" s="38">
        <f t="shared" si="13"/>
        <v>7</v>
      </c>
      <c r="K129" s="39">
        <f t="shared" si="14"/>
        <v>0.75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 t="s">
        <v>1343</v>
      </c>
      <c r="S129" s="126" t="s">
        <v>1343</v>
      </c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27</v>
      </c>
      <c r="J152" s="38">
        <f>COUNTIF(L152:AM152,"APAGADO")</f>
        <v>1</v>
      </c>
      <c r="K152" s="39">
        <f>(I152)/(J152+I152)</f>
        <v>0.9642857142857143</v>
      </c>
      <c r="L152" s="126"/>
      <c r="M152" s="126"/>
      <c r="N152" s="126"/>
      <c r="O152" s="126"/>
      <c r="P152" s="126"/>
      <c r="Q152" s="126"/>
      <c r="R152" s="126" t="s">
        <v>1343</v>
      </c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9"/>
        <v>22</v>
      </c>
      <c r="J159" s="38">
        <f t="shared" si="22"/>
        <v>6</v>
      </c>
      <c r="K159" s="39">
        <f t="shared" si="23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9"/>
        <v>22</v>
      </c>
      <c r="J160" s="38">
        <f t="shared" si="22"/>
        <v>6</v>
      </c>
      <c r="K160" s="39">
        <f t="shared" si="23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9"/>
        <v>22</v>
      </c>
      <c r="J161" s="38">
        <f t="shared" si="22"/>
        <v>6</v>
      </c>
      <c r="K161" s="39">
        <f t="shared" si="23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9"/>
        <v>22</v>
      </c>
      <c r="J162" s="38">
        <f t="shared" si="22"/>
        <v>6</v>
      </c>
      <c r="K162" s="39">
        <f t="shared" si="23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9"/>
        <v>24</v>
      </c>
      <c r="J173" s="38">
        <f t="shared" si="20"/>
        <v>4</v>
      </c>
      <c r="K173" s="39">
        <f t="shared" si="21"/>
        <v>0.8571428571428571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 t="s">
        <v>1343</v>
      </c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24</v>
      </c>
      <c r="J174" s="38">
        <f t="shared" si="20"/>
        <v>4</v>
      </c>
      <c r="K174" s="39">
        <f t="shared" si="21"/>
        <v>0.8571428571428571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24</v>
      </c>
      <c r="J175" s="38">
        <f t="shared" si="20"/>
        <v>4</v>
      </c>
      <c r="K175" s="39">
        <f t="shared" si="21"/>
        <v>0.8571428571428571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27</v>
      </c>
      <c r="J191" s="38">
        <f t="shared" si="20"/>
        <v>1</v>
      </c>
      <c r="K191" s="39">
        <f t="shared" si="21"/>
        <v>0.9642857142857143</v>
      </c>
      <c r="L191" s="126"/>
      <c r="M191" s="126"/>
      <c r="N191" s="126"/>
      <c r="O191" s="126"/>
      <c r="P191" s="126"/>
      <c r="Q191" s="126"/>
      <c r="R191" s="126" t="s">
        <v>1343</v>
      </c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9"/>
        <v>20</v>
      </c>
      <c r="J192" s="38">
        <f t="shared" si="20"/>
        <v>8</v>
      </c>
      <c r="K192" s="39">
        <f t="shared" si="21"/>
        <v>0.7142857142857143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 t="s">
        <v>1343</v>
      </c>
      <c r="S192" s="126" t="s">
        <v>1343</v>
      </c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27</v>
      </c>
      <c r="J193" s="38">
        <f t="shared" si="20"/>
        <v>1</v>
      </c>
      <c r="K193" s="39">
        <f t="shared" si="21"/>
        <v>0.9642857142857143</v>
      </c>
      <c r="L193" s="126"/>
      <c r="M193" s="126"/>
      <c r="N193" s="126"/>
      <c r="O193" s="126"/>
      <c r="P193" s="126"/>
      <c r="Q193" s="126"/>
      <c r="R193" s="126"/>
      <c r="S193" s="126" t="s">
        <v>1343</v>
      </c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9"/>
        <v>20</v>
      </c>
      <c r="J194" s="38">
        <f t="shared" si="20"/>
        <v>8</v>
      </c>
      <c r="K194" s="39">
        <f t="shared" si="21"/>
        <v>0.7142857142857143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 t="s">
        <v>1343</v>
      </c>
      <c r="S194" s="126" t="s">
        <v>1343</v>
      </c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7">COUNTIF(L208:AM208,"")</f>
        <v>23</v>
      </c>
      <c r="J208" s="38">
        <f t="shared" ref="J208" si="28">COUNTIF(L208:AM208,"APAGADO")</f>
        <v>5</v>
      </c>
      <c r="K208" s="39">
        <f t="shared" ref="K208" si="29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20</v>
      </c>
      <c r="J213" s="38">
        <f t="shared" si="20"/>
        <v>8</v>
      </c>
      <c r="K213" s="39">
        <f t="shared" si="21"/>
        <v>0.7142857142857143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 t="s">
        <v>1343</v>
      </c>
      <c r="S213" s="126" t="s">
        <v>1343</v>
      </c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6"/>
        <v>25</v>
      </c>
      <c r="J217" s="38">
        <f t="shared" si="20"/>
        <v>3</v>
      </c>
      <c r="K217" s="39">
        <f t="shared" si="21"/>
        <v>0.8928571428571429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 t="s">
        <v>1343</v>
      </c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20</v>
      </c>
      <c r="J221" s="38">
        <f t="shared" si="20"/>
        <v>8</v>
      </c>
      <c r="K221" s="39">
        <f t="shared" si="21"/>
        <v>0.7142857142857143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 t="s">
        <v>1343</v>
      </c>
      <c r="S221" s="126" t="s">
        <v>1343</v>
      </c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26</v>
      </c>
      <c r="J222" s="38">
        <f t="shared" si="20"/>
        <v>2</v>
      </c>
      <c r="K222" s="39">
        <f t="shared" si="21"/>
        <v>0.9285714285714286</v>
      </c>
      <c r="L222" s="126"/>
      <c r="M222" s="126" t="s">
        <v>1343</v>
      </c>
      <c r="N222" s="126"/>
      <c r="O222" s="126"/>
      <c r="P222" s="126"/>
      <c r="Q222" s="126"/>
      <c r="R222" s="126"/>
      <c r="S222" s="126" t="s">
        <v>1343</v>
      </c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27</v>
      </c>
      <c r="J223" s="38">
        <f t="shared" si="20"/>
        <v>1</v>
      </c>
      <c r="K223" s="39">
        <f t="shared" si="21"/>
        <v>0.9642857142857143</v>
      </c>
      <c r="L223" s="126"/>
      <c r="M223" s="126"/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27</v>
      </c>
      <c r="J224" s="38">
        <f t="shared" si="20"/>
        <v>1</v>
      </c>
      <c r="K224" s="39">
        <f t="shared" si="21"/>
        <v>0.9642857142857143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27</v>
      </c>
      <c r="J225" s="38">
        <f t="shared" si="20"/>
        <v>1</v>
      </c>
      <c r="K225" s="39">
        <f t="shared" si="21"/>
        <v>0.9642857142857143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27</v>
      </c>
      <c r="J226" s="38">
        <f t="shared" si="20"/>
        <v>1</v>
      </c>
      <c r="K226" s="39">
        <f t="shared" si="21"/>
        <v>0.9642857142857143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20</v>
      </c>
      <c r="J232" s="38">
        <f t="shared" si="20"/>
        <v>8</v>
      </c>
      <c r="K232" s="39">
        <f t="shared" si="21"/>
        <v>0.7142857142857143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 t="s">
        <v>1343</v>
      </c>
      <c r="S232" s="126" t="s">
        <v>1343</v>
      </c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27</v>
      </c>
      <c r="J235" s="38">
        <f t="shared" si="20"/>
        <v>1</v>
      </c>
      <c r="K235" s="39">
        <f t="shared" si="21"/>
        <v>0.9642857142857143</v>
      </c>
      <c r="L235" s="126"/>
      <c r="M235" s="126"/>
      <c r="N235" s="126"/>
      <c r="O235" s="126"/>
      <c r="P235" s="126"/>
      <c r="Q235" s="126"/>
      <c r="R235" s="126"/>
      <c r="S235" s="126" t="s">
        <v>1343</v>
      </c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27</v>
      </c>
      <c r="J236" s="38">
        <f t="shared" si="20"/>
        <v>1</v>
      </c>
      <c r="K236" s="39">
        <f t="shared" si="21"/>
        <v>0.9642857142857143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27</v>
      </c>
      <c r="J237" s="38">
        <f t="shared" si="20"/>
        <v>1</v>
      </c>
      <c r="K237" s="39">
        <f t="shared" si="21"/>
        <v>0.9642857142857143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20</v>
      </c>
      <c r="J238" s="38">
        <f t="shared" si="20"/>
        <v>8</v>
      </c>
      <c r="K238" s="39">
        <f t="shared" si="21"/>
        <v>0.7142857142857143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 t="s">
        <v>1343</v>
      </c>
      <c r="S238" s="126" t="s">
        <v>1343</v>
      </c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20</v>
      </c>
      <c r="J242" s="38">
        <f t="shared" si="20"/>
        <v>8</v>
      </c>
      <c r="K242" s="39">
        <f t="shared" si="21"/>
        <v>0.7142857142857143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 t="s">
        <v>1343</v>
      </c>
      <c r="S242" s="126" t="s">
        <v>1343</v>
      </c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21</v>
      </c>
      <c r="J243" s="38">
        <f t="shared" si="20"/>
        <v>7</v>
      </c>
      <c r="K243" s="39">
        <f t="shared" si="21"/>
        <v>0.75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20</v>
      </c>
      <c r="J245" s="38">
        <f t="shared" si="30"/>
        <v>8</v>
      </c>
      <c r="K245" s="39">
        <f t="shared" si="31"/>
        <v>0.7142857142857143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 t="s">
        <v>1343</v>
      </c>
      <c r="S245" s="126" t="s">
        <v>1343</v>
      </c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27</v>
      </c>
      <c r="J248" s="38">
        <f t="shared" si="30"/>
        <v>1</v>
      </c>
      <c r="K248" s="39">
        <f t="shared" si="31"/>
        <v>0.9642857142857143</v>
      </c>
      <c r="L248" s="126"/>
      <c r="M248" s="126"/>
      <c r="N248" s="126"/>
      <c r="O248" s="126"/>
      <c r="P248" s="126"/>
      <c r="Q248" s="126"/>
      <c r="R248" s="126"/>
      <c r="S248" s="126" t="s">
        <v>1343</v>
      </c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27</v>
      </c>
      <c r="J249" s="38">
        <f t="shared" si="30"/>
        <v>1</v>
      </c>
      <c r="K249" s="39">
        <f t="shared" si="31"/>
        <v>0.9642857142857143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26</v>
      </c>
      <c r="J250" s="38">
        <f t="shared" si="30"/>
        <v>2</v>
      </c>
      <c r="K250" s="39">
        <f t="shared" si="31"/>
        <v>0.9285714285714286</v>
      </c>
      <c r="L250" s="126"/>
      <c r="M250" s="126"/>
      <c r="N250" s="126"/>
      <c r="O250" s="126"/>
      <c r="P250" s="126"/>
      <c r="Q250" s="126"/>
      <c r="R250" s="126" t="s">
        <v>1343</v>
      </c>
      <c r="S250" s="126" t="s">
        <v>1343</v>
      </c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20</v>
      </c>
      <c r="J265" s="38">
        <f t="shared" si="30"/>
        <v>8</v>
      </c>
      <c r="K265" s="39">
        <f t="shared" si="31"/>
        <v>0.7142857142857143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 t="s">
        <v>1343</v>
      </c>
      <c r="S265" s="126" t="s">
        <v>1343</v>
      </c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21</v>
      </c>
      <c r="J286" s="38">
        <f t="shared" si="30"/>
        <v>7</v>
      </c>
      <c r="K286" s="39">
        <f t="shared" si="31"/>
        <v>0.75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 t="s">
        <v>1343</v>
      </c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20</v>
      </c>
      <c r="J288" s="38">
        <f t="shared" si="30"/>
        <v>8</v>
      </c>
      <c r="K288" s="39">
        <f t="shared" si="31"/>
        <v>0.7142857142857143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 t="s">
        <v>1343</v>
      </c>
      <c r="S288" s="126" t="s">
        <v>1343</v>
      </c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407</v>
      </c>
      <c r="B293" t="s">
        <v>412</v>
      </c>
      <c r="C293" t="s">
        <v>1150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26" t="s">
        <v>1343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389</v>
      </c>
      <c r="B294" t="s">
        <v>403</v>
      </c>
      <c r="C294" t="s">
        <v>1150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24</v>
      </c>
      <c r="J294" s="38">
        <f>COUNTIF(L294:AM294,"APAGADO")</f>
        <v>4</v>
      </c>
      <c r="K294" s="39">
        <f>(I294)/(J294+I294)</f>
        <v>0.8571428571428571</v>
      </c>
      <c r="L294" s="126"/>
      <c r="M294" s="126" t="s">
        <v>1343</v>
      </c>
      <c r="N294" s="126" t="s">
        <v>1343</v>
      </c>
      <c r="O294" s="126"/>
      <c r="P294" s="126"/>
      <c r="Q294" s="126"/>
      <c r="R294" s="126" t="s">
        <v>1343</v>
      </c>
      <c r="S294" s="126" t="s">
        <v>1343</v>
      </c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405</v>
      </c>
      <c r="C295" t="s">
        <v>1150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407</v>
      </c>
      <c r="B296" t="s">
        <v>408</v>
      </c>
      <c r="C296" t="s">
        <v>1150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410</v>
      </c>
      <c r="C297" t="s">
        <v>1150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411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414</v>
      </c>
      <c r="B299" t="s">
        <v>415</v>
      </c>
      <c r="C299" t="s">
        <v>1150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417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407</v>
      </c>
      <c r="B301" t="s">
        <v>418</v>
      </c>
      <c r="C301" t="s">
        <v>1150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20</v>
      </c>
      <c r="J301" s="38">
        <f t="shared" si="30"/>
        <v>8</v>
      </c>
      <c r="K301" s="39">
        <f t="shared" si="31"/>
        <v>0.7142857142857143</v>
      </c>
      <c r="L301" s="126" t="s">
        <v>1343</v>
      </c>
      <c r="M301" s="126" t="s">
        <v>1343</v>
      </c>
      <c r="N301" s="126" t="s">
        <v>1343</v>
      </c>
      <c r="O301" s="126" t="s">
        <v>1343</v>
      </c>
      <c r="P301" s="126" t="s">
        <v>1343</v>
      </c>
      <c r="Q301" s="126" t="s">
        <v>1343</v>
      </c>
      <c r="R301" s="126" t="s">
        <v>1343</v>
      </c>
      <c r="S301" s="126" t="s">
        <v>1343</v>
      </c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420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20</v>
      </c>
      <c r="J302" s="38">
        <f t="shared" si="30"/>
        <v>8</v>
      </c>
      <c r="K302" s="39">
        <f t="shared" si="31"/>
        <v>0.7142857142857143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 t="s">
        <v>1343</v>
      </c>
      <c r="S302" s="126" t="s">
        <v>1343</v>
      </c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421</v>
      </c>
      <c r="C303" t="s">
        <v>1150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423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414</v>
      </c>
      <c r="B305" t="s">
        <v>985</v>
      </c>
      <c r="C305" t="s">
        <v>1150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407</v>
      </c>
      <c r="B306" t="s">
        <v>987</v>
      </c>
      <c r="C306" t="s">
        <v>1150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21</v>
      </c>
      <c r="J306" s="38">
        <f>COUNTIF(L306:AM306,"APAGADO")</f>
        <v>7</v>
      </c>
      <c r="K306" s="39">
        <f>(I306)/(J306+I306)</f>
        <v>0.75</v>
      </c>
      <c r="L306" s="126"/>
      <c r="M306" s="126" t="s">
        <v>1343</v>
      </c>
      <c r="N306" s="126" t="s">
        <v>1343</v>
      </c>
      <c r="O306" s="126" t="s">
        <v>1343</v>
      </c>
      <c r="P306" s="126" t="s">
        <v>1343</v>
      </c>
      <c r="Q306" s="126" t="s">
        <v>1343</v>
      </c>
      <c r="R306" s="126" t="s">
        <v>1343</v>
      </c>
      <c r="S306" s="126" t="s">
        <v>1343</v>
      </c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1099</v>
      </c>
      <c r="C307" t="s">
        <v>1150</v>
      </c>
      <c r="D307" t="s">
        <v>1100</v>
      </c>
      <c r="E307" s="37" t="s">
        <v>19</v>
      </c>
      <c r="F307" s="37" t="s">
        <v>28</v>
      </c>
      <c r="G307" s="37"/>
      <c r="H307" t="s">
        <v>1316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26" t="s">
        <v>1343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199</v>
      </c>
      <c r="B308" t="s">
        <v>424</v>
      </c>
      <c r="C308" t="s">
        <v>1151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426</v>
      </c>
      <c r="C309" t="s">
        <v>1151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1101</v>
      </c>
      <c r="C310" t="s">
        <v>1151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1103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 t="s">
        <v>1317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428</v>
      </c>
      <c r="C312" t="s">
        <v>1151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430</v>
      </c>
      <c r="C313" t="s">
        <v>1151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432</v>
      </c>
      <c r="C314" t="s">
        <v>1151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434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435</v>
      </c>
      <c r="C316" t="s">
        <v>1151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437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438</v>
      </c>
      <c r="B318" t="s">
        <v>439</v>
      </c>
      <c r="C318" t="s">
        <v>1151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443</v>
      </c>
      <c r="B319" t="s">
        <v>450</v>
      </c>
      <c r="C319" t="s">
        <v>1151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452</v>
      </c>
      <c r="C320" t="s">
        <v>1151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441</v>
      </c>
      <c r="C321" t="s">
        <v>1151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444</v>
      </c>
      <c r="C322" t="s">
        <v>1151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20</v>
      </c>
      <c r="J322" s="38">
        <f t="shared" si="35"/>
        <v>8</v>
      </c>
      <c r="K322" s="39">
        <f t="shared" si="36"/>
        <v>0.7142857142857143</v>
      </c>
      <c r="L322" s="126" t="s">
        <v>1343</v>
      </c>
      <c r="M322" s="126" t="s">
        <v>1343</v>
      </c>
      <c r="N322" s="126" t="s">
        <v>1343</v>
      </c>
      <c r="O322" s="126" t="s">
        <v>1343</v>
      </c>
      <c r="P322" s="126" t="s">
        <v>1343</v>
      </c>
      <c r="Q322" s="126" t="s">
        <v>1343</v>
      </c>
      <c r="R322" s="126" t="s">
        <v>1343</v>
      </c>
      <c r="S322" s="126" t="s">
        <v>1343</v>
      </c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454</v>
      </c>
      <c r="C323" t="s">
        <v>1151</v>
      </c>
      <c r="D323" t="s">
        <v>455</v>
      </c>
      <c r="E323" s="37" t="s">
        <v>15</v>
      </c>
      <c r="F323" s="37" t="s">
        <v>1144</v>
      </c>
      <c r="G323" s="37" t="s">
        <v>1356</v>
      </c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446</v>
      </c>
      <c r="C324" t="s">
        <v>1151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448</v>
      </c>
      <c r="C325" t="s">
        <v>1151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1213</v>
      </c>
      <c r="B326" t="s">
        <v>1214</v>
      </c>
      <c r="C326" t="s">
        <v>1151</v>
      </c>
      <c r="D326" t="s">
        <v>1215</v>
      </c>
      <c r="E326" s="37" t="s">
        <v>1203</v>
      </c>
      <c r="F326" s="37" t="s">
        <v>28</v>
      </c>
      <c r="G326" s="37"/>
      <c r="H326" t="s">
        <v>1229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1233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1230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6.899999999999999" customHeight="1" thickBot="1" x14ac:dyDescent="0.3">
      <c r="A328" t="s">
        <v>168</v>
      </c>
      <c r="B328" t="s">
        <v>456</v>
      </c>
      <c r="C328" t="s">
        <v>1150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168</v>
      </c>
      <c r="B329" t="s">
        <v>458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1104</v>
      </c>
      <c r="C330" t="s">
        <v>1150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1105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460</v>
      </c>
      <c r="B332" t="s">
        <v>1106</v>
      </c>
      <c r="C332" t="s">
        <v>1151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464</v>
      </c>
      <c r="C333" t="s">
        <v>1151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1107</v>
      </c>
      <c r="C334" t="s">
        <v>1151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355</v>
      </c>
      <c r="B335" t="s">
        <v>1108</v>
      </c>
      <c r="C335" t="s">
        <v>1151</v>
      </c>
      <c r="D335" t="s">
        <v>478</v>
      </c>
      <c r="E335" s="37" t="s">
        <v>73</v>
      </c>
      <c r="F335" s="37" t="s">
        <v>20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26" t="s">
        <v>1343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1109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460</v>
      </c>
      <c r="B337" t="s">
        <v>1110</v>
      </c>
      <c r="C337" t="s">
        <v>1151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1111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469</v>
      </c>
      <c r="C339" t="s">
        <v>1151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355</v>
      </c>
      <c r="B340" t="s">
        <v>470</v>
      </c>
      <c r="C340" t="s">
        <v>1151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472</v>
      </c>
      <c r="C341" t="s">
        <v>1151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1113</v>
      </c>
      <c r="C342" t="s">
        <v>1151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1114</v>
      </c>
      <c r="C343" t="s">
        <v>1151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1115</v>
      </c>
      <c r="C344" t="s">
        <v>1151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1116</v>
      </c>
      <c r="C345" t="s">
        <v>1151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1117</v>
      </c>
      <c r="C346" t="s">
        <v>1151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476</v>
      </c>
      <c r="C347" t="s">
        <v>1151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479</v>
      </c>
      <c r="C348" t="s">
        <v>1151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1118</v>
      </c>
      <c r="C349" t="s">
        <v>1151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1119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364</v>
      </c>
      <c r="B351" t="s">
        <v>482</v>
      </c>
      <c r="C351" t="s">
        <v>1151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26" t="s">
        <v>1343</v>
      </c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484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s="37" t="s">
        <v>1194</v>
      </c>
      <c r="C353" s="37" t="s">
        <v>1151</v>
      </c>
      <c r="D353" t="s">
        <v>1193</v>
      </c>
      <c r="E353" s="37" t="s">
        <v>15</v>
      </c>
      <c r="F353" s="37" t="s">
        <v>28</v>
      </c>
      <c r="G353" s="37"/>
      <c r="H353" t="s">
        <v>1195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267</v>
      </c>
      <c r="B354" t="s">
        <v>1120</v>
      </c>
      <c r="C354" t="s">
        <v>1150</v>
      </c>
      <c r="D354" t="s">
        <v>503</v>
      </c>
      <c r="E354" s="37" t="s">
        <v>19</v>
      </c>
      <c r="F354" s="37" t="s">
        <v>1144</v>
      </c>
      <c r="G354" s="37" t="s">
        <v>1357</v>
      </c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485</v>
      </c>
      <c r="B355" t="s">
        <v>486</v>
      </c>
      <c r="C355" t="s">
        <v>1150</v>
      </c>
      <c r="D355" t="s">
        <v>487</v>
      </c>
      <c r="E355" s="37" t="s">
        <v>19</v>
      </c>
      <c r="F355" s="37" t="s">
        <v>1144</v>
      </c>
      <c r="G355" s="37" t="s">
        <v>1357</v>
      </c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488</v>
      </c>
      <c r="C356" t="s">
        <v>1150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490</v>
      </c>
      <c r="B357" t="s">
        <v>491</v>
      </c>
      <c r="C357" t="s">
        <v>1150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485</v>
      </c>
      <c r="B358" t="s">
        <v>493</v>
      </c>
      <c r="C358" t="s">
        <v>1150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495</v>
      </c>
      <c r="C359" t="s">
        <v>1150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497</v>
      </c>
      <c r="C360" t="s">
        <v>1150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499</v>
      </c>
      <c r="C361" t="s">
        <v>1150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501</v>
      </c>
      <c r="C362" t="s">
        <v>1150</v>
      </c>
      <c r="D362" t="s">
        <v>502</v>
      </c>
      <c r="E362" s="37" t="s">
        <v>19</v>
      </c>
      <c r="F362" s="37" t="s">
        <v>1144</v>
      </c>
      <c r="G362" s="37" t="s">
        <v>1358</v>
      </c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1277</v>
      </c>
      <c r="C363" t="s">
        <v>1150</v>
      </c>
      <c r="D363" t="s">
        <v>1278</v>
      </c>
      <c r="E363" s="37" t="s">
        <v>1203</v>
      </c>
      <c r="F363" s="37" t="s">
        <v>28</v>
      </c>
      <c r="G363" s="37"/>
      <c r="H363" t="s">
        <v>1279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1280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1281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1318</v>
      </c>
      <c r="C365" t="s">
        <v>1150</v>
      </c>
      <c r="D365" t="s">
        <v>1334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1319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232</v>
      </c>
      <c r="B367" t="s">
        <v>504</v>
      </c>
      <c r="C367" t="s">
        <v>1151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506</v>
      </c>
      <c r="C368" t="s">
        <v>1151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508</v>
      </c>
      <c r="C369" t="s">
        <v>1151</v>
      </c>
      <c r="D369" t="s">
        <v>509</v>
      </c>
      <c r="E369" s="37" t="s">
        <v>73</v>
      </c>
      <c r="F369" s="37" t="s">
        <v>20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510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511</v>
      </c>
      <c r="C371" t="s">
        <v>1151</v>
      </c>
      <c r="D371" t="s">
        <v>512</v>
      </c>
      <c r="E371" s="37" t="s">
        <v>73</v>
      </c>
      <c r="F371" s="37" t="s">
        <v>20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513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514</v>
      </c>
      <c r="C373" t="s">
        <v>1151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1121</v>
      </c>
      <c r="C374" t="s">
        <v>1151</v>
      </c>
      <c r="D374" t="s">
        <v>516</v>
      </c>
      <c r="E374" s="37" t="s">
        <v>73</v>
      </c>
      <c r="F374" s="37" t="s">
        <v>28</v>
      </c>
      <c r="G374" s="37"/>
      <c r="H374" t="s">
        <v>913</v>
      </c>
      <c r="I374" s="38">
        <f t="shared" si="37"/>
        <v>23</v>
      </c>
      <c r="J374" s="38">
        <f>COUNTIF(L374:AM374,"APAGADO")</f>
        <v>5</v>
      </c>
      <c r="K374" s="39">
        <f>(I374)/(J374+I374)</f>
        <v>0.8214285714285714</v>
      </c>
      <c r="L374" s="126"/>
      <c r="M374" s="126" t="s">
        <v>1343</v>
      </c>
      <c r="N374" s="126" t="s">
        <v>1343</v>
      </c>
      <c r="O374" s="126" t="s">
        <v>1343</v>
      </c>
      <c r="P374" s="126" t="s">
        <v>1343</v>
      </c>
      <c r="Q374" s="126" t="s">
        <v>1343</v>
      </c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1122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914</v>
      </c>
      <c r="I375" s="38">
        <f t="shared" si="37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517</v>
      </c>
      <c r="C376" t="s">
        <v>1151</v>
      </c>
      <c r="D376" t="s">
        <v>518</v>
      </c>
      <c r="E376" s="37" t="s">
        <v>73</v>
      </c>
      <c r="F376" s="37" t="s">
        <v>28</v>
      </c>
      <c r="G376" s="37"/>
      <c r="H376" t="s">
        <v>915</v>
      </c>
      <c r="I376" s="38">
        <f t="shared" si="37"/>
        <v>20</v>
      </c>
      <c r="J376" s="38">
        <f t="shared" si="35"/>
        <v>8</v>
      </c>
      <c r="K376" s="39">
        <f t="shared" si="36"/>
        <v>0.7142857142857143</v>
      </c>
      <c r="L376" s="126" t="s">
        <v>1343</v>
      </c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 t="s">
        <v>1343</v>
      </c>
      <c r="S376" s="126" t="s">
        <v>1343</v>
      </c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519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916</v>
      </c>
      <c r="I377" s="38">
        <f t="shared" si="37"/>
        <v>20</v>
      </c>
      <c r="J377" s="38">
        <f t="shared" si="35"/>
        <v>8</v>
      </c>
      <c r="K377" s="39">
        <f t="shared" si="36"/>
        <v>0.7142857142857143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 t="s">
        <v>1343</v>
      </c>
      <c r="S377" s="126" t="s">
        <v>1343</v>
      </c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s="37" t="s">
        <v>1184</v>
      </c>
      <c r="C378" s="37" t="s">
        <v>1151</v>
      </c>
      <c r="D378" t="s">
        <v>1185</v>
      </c>
      <c r="E378" s="37" t="s">
        <v>19</v>
      </c>
      <c r="F378" s="37" t="s">
        <v>28</v>
      </c>
      <c r="G378" s="37"/>
      <c r="H378" t="s">
        <v>1186</v>
      </c>
      <c r="I378" s="38">
        <f t="shared" si="37"/>
        <v>21</v>
      </c>
      <c r="J378" s="38">
        <f>COUNTIF(L378:AM378,"APAGADO")</f>
        <v>6</v>
      </c>
      <c r="K378" s="39">
        <f>(I378)/(J378+I378)</f>
        <v>0.77777777777777779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 t="s">
        <v>1342</v>
      </c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1189</v>
      </c>
      <c r="C379" s="37" t="s">
        <v>1151</v>
      </c>
      <c r="D379" t="s">
        <v>1187</v>
      </c>
      <c r="E379" s="37" t="s">
        <v>19</v>
      </c>
      <c r="F379" s="37" t="s">
        <v>28</v>
      </c>
      <c r="G379" s="37"/>
      <c r="H379" t="s">
        <v>1188</v>
      </c>
      <c r="I379" s="38">
        <f t="shared" si="37"/>
        <v>22</v>
      </c>
      <c r="J379" s="38">
        <f>COUNTIF(L379:AM379,"APAGADO")</f>
        <v>6</v>
      </c>
      <c r="K379" s="39">
        <f>(I379)/(J379+I379)</f>
        <v>0.7857142857142857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1190</v>
      </c>
      <c r="C380" s="37" t="s">
        <v>1151</v>
      </c>
      <c r="D380" t="s">
        <v>1191</v>
      </c>
      <c r="E380" s="37" t="s">
        <v>19</v>
      </c>
      <c r="F380" s="37" t="s">
        <v>28</v>
      </c>
      <c r="G380" s="37"/>
      <c r="H380" t="s">
        <v>1192</v>
      </c>
      <c r="I380" s="38">
        <f t="shared" si="37"/>
        <v>22</v>
      </c>
      <c r="J380" s="38">
        <f t="shared" ref="J380" si="38">COUNTIF(L380:AM380,"APAGADO")</f>
        <v>6</v>
      </c>
      <c r="K380" s="39">
        <f t="shared" ref="K380" si="39">(I380)/(J380+I380)</f>
        <v>0.7857142857142857</v>
      </c>
      <c r="L380" s="126"/>
      <c r="M380" s="126"/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 t="s">
        <v>1343</v>
      </c>
      <c r="S380" s="126" t="s">
        <v>1343</v>
      </c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525</v>
      </c>
      <c r="B381" t="s">
        <v>533</v>
      </c>
      <c r="C381" t="s">
        <v>1151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521</v>
      </c>
      <c r="B382" t="s">
        <v>534</v>
      </c>
      <c r="C382" t="s">
        <v>1151</v>
      </c>
      <c r="D382" t="s">
        <v>1180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535</v>
      </c>
      <c r="C383" t="s">
        <v>1151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537</v>
      </c>
      <c r="C384" t="s">
        <v>1151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539</v>
      </c>
      <c r="C385" t="s">
        <v>1151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541</v>
      </c>
      <c r="C386" t="s">
        <v>1151</v>
      </c>
      <c r="D386" t="s">
        <v>1158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542</v>
      </c>
      <c r="C387" t="s">
        <v>1150</v>
      </c>
      <c r="D387" t="s">
        <v>1157</v>
      </c>
      <c r="E387" s="37"/>
      <c r="F387" s="37" t="s">
        <v>28</v>
      </c>
      <c r="G387" s="37"/>
      <c r="H387" t="s">
        <v>923</v>
      </c>
      <c r="I387" s="38">
        <f t="shared" si="37"/>
        <v>26</v>
      </c>
      <c r="J387" s="38">
        <f t="shared" si="35"/>
        <v>2</v>
      </c>
      <c r="K387" s="39">
        <f t="shared" si="36"/>
        <v>0.9285714285714286</v>
      </c>
      <c r="L387" s="126"/>
      <c r="M387" s="126"/>
      <c r="N387" s="126" t="s">
        <v>1343</v>
      </c>
      <c r="O387" s="126"/>
      <c r="P387" s="126"/>
      <c r="Q387" s="126"/>
      <c r="R387" s="126" t="s">
        <v>1343</v>
      </c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525</v>
      </c>
      <c r="B388" t="s">
        <v>543</v>
      </c>
      <c r="C388" t="s">
        <v>1151</v>
      </c>
      <c r="D388" t="s">
        <v>544</v>
      </c>
      <c r="E388" s="37" t="s">
        <v>19</v>
      </c>
      <c r="F388" s="37" t="s">
        <v>28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545</v>
      </c>
      <c r="C389" t="s">
        <v>1151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521</v>
      </c>
      <c r="B390" t="s">
        <v>1123</v>
      </c>
      <c r="C390" t="s">
        <v>1151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26" t="s">
        <v>1343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548</v>
      </c>
      <c r="C391" t="s">
        <v>1151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1128</v>
      </c>
      <c r="C392" t="s">
        <v>1151</v>
      </c>
      <c r="D392" t="s">
        <v>520</v>
      </c>
      <c r="E392" s="37" t="s">
        <v>15</v>
      </c>
      <c r="F392" s="37" t="s">
        <v>1144</v>
      </c>
      <c r="G392" s="37" t="s">
        <v>1359</v>
      </c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521</v>
      </c>
      <c r="B393" t="s">
        <v>1129</v>
      </c>
      <c r="C393" t="s">
        <v>1151</v>
      </c>
      <c r="D393" t="s">
        <v>522</v>
      </c>
      <c r="E393" s="37" t="s">
        <v>19</v>
      </c>
      <c r="F393" s="37" t="s">
        <v>28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1124</v>
      </c>
      <c r="C394" t="s">
        <v>1151</v>
      </c>
      <c r="D394" t="s">
        <v>550</v>
      </c>
      <c r="E394" s="37" t="s">
        <v>15</v>
      </c>
      <c r="F394" s="37" t="s">
        <v>28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523</v>
      </c>
      <c r="C395" t="s">
        <v>1151</v>
      </c>
      <c r="D395" t="s">
        <v>524</v>
      </c>
      <c r="E395" s="37" t="s">
        <v>15</v>
      </c>
      <c r="F395" s="37" t="s">
        <v>1144</v>
      </c>
      <c r="G395" s="37" t="s">
        <v>1360</v>
      </c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526</v>
      </c>
      <c r="C396" t="s">
        <v>1151</v>
      </c>
      <c r="D396" t="s">
        <v>527</v>
      </c>
      <c r="E396" s="37" t="s">
        <v>15</v>
      </c>
      <c r="F396" s="37" t="s">
        <v>1144</v>
      </c>
      <c r="G396" s="37" t="s">
        <v>1356</v>
      </c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528</v>
      </c>
      <c r="C397" t="s">
        <v>1151</v>
      </c>
      <c r="D397" t="s">
        <v>1179</v>
      </c>
      <c r="E397" s="37" t="s">
        <v>15</v>
      </c>
      <c r="F397" s="37" t="s">
        <v>1144</v>
      </c>
      <c r="G397" s="37" t="s">
        <v>1361</v>
      </c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521</v>
      </c>
      <c r="B398" t="s">
        <v>1130</v>
      </c>
      <c r="C398" t="s">
        <v>1151</v>
      </c>
      <c r="D398" t="s">
        <v>529</v>
      </c>
      <c r="E398" s="37" t="s">
        <v>15</v>
      </c>
      <c r="F398" s="37" t="s">
        <v>1144</v>
      </c>
      <c r="G398" s="37" t="s">
        <v>1362</v>
      </c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1131</v>
      </c>
      <c r="C399" t="s">
        <v>1151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525</v>
      </c>
      <c r="B400" t="s">
        <v>531</v>
      </c>
      <c r="C400" t="s">
        <v>1151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1125</v>
      </c>
      <c r="C401" t="s">
        <v>1151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1126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552</v>
      </c>
      <c r="C403" t="s">
        <v>1150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25</v>
      </c>
      <c r="J403" s="38">
        <f t="shared" si="40"/>
        <v>3</v>
      </c>
      <c r="K403" s="39">
        <f t="shared" si="41"/>
        <v>0.8928571428571429</v>
      </c>
      <c r="L403" s="126" t="s">
        <v>1343</v>
      </c>
      <c r="M403" s="126"/>
      <c r="N403" s="126" t="s">
        <v>1343</v>
      </c>
      <c r="O403" s="126"/>
      <c r="P403" s="126"/>
      <c r="Q403" s="126"/>
      <c r="R403" s="126" t="s">
        <v>1343</v>
      </c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554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25</v>
      </c>
      <c r="J404" s="38">
        <f t="shared" si="40"/>
        <v>3</v>
      </c>
      <c r="K404" s="39">
        <f t="shared" si="41"/>
        <v>0.8928571428571429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 t="s">
        <v>1343</v>
      </c>
      <c r="S404" s="126"/>
      <c r="T404" s="126"/>
      <c r="U404" s="12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1234</v>
      </c>
      <c r="C405" t="s">
        <v>1151</v>
      </c>
      <c r="D405" t="s">
        <v>1236</v>
      </c>
      <c r="E405" s="37" t="s">
        <v>73</v>
      </c>
      <c r="F405" s="37" t="s">
        <v>28</v>
      </c>
      <c r="G405" s="37"/>
      <c r="H405" t="s">
        <v>1237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1235</v>
      </c>
      <c r="C406" t="s">
        <v>1151</v>
      </c>
      <c r="D406" t="s">
        <v>1236</v>
      </c>
      <c r="E406" s="37" t="s">
        <v>1203</v>
      </c>
      <c r="F406" s="37" t="s">
        <v>28</v>
      </c>
      <c r="G406" s="37"/>
      <c r="H406" t="s">
        <v>1238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525</v>
      </c>
      <c r="B407" s="37" t="s">
        <v>1297</v>
      </c>
      <c r="C407" s="37" t="s">
        <v>1151</v>
      </c>
      <c r="D407" t="s">
        <v>1293</v>
      </c>
      <c r="E407" s="37" t="s">
        <v>15</v>
      </c>
      <c r="F407" s="37" t="s">
        <v>28</v>
      </c>
      <c r="G407" s="37"/>
      <c r="H407" s="20" t="s">
        <v>1294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414</v>
      </c>
      <c r="B408" t="s">
        <v>1132</v>
      </c>
      <c r="C408" t="s">
        <v>1150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297</v>
      </c>
      <c r="B409" t="s">
        <v>1133</v>
      </c>
      <c r="C409" t="s">
        <v>1150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414</v>
      </c>
      <c r="B410" t="s">
        <v>559</v>
      </c>
      <c r="C410" t="s">
        <v>1150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561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562</v>
      </c>
      <c r="C412" t="s">
        <v>1150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564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555</v>
      </c>
      <c r="C414" t="s">
        <v>1150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565</v>
      </c>
      <c r="C415" t="s">
        <v>1150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490</v>
      </c>
      <c r="B416" t="s">
        <v>567</v>
      </c>
      <c r="C416" t="s">
        <v>1150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569</v>
      </c>
      <c r="C417" t="s">
        <v>1150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571</v>
      </c>
      <c r="C418" t="s">
        <v>1150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573</v>
      </c>
      <c r="C419" t="s">
        <v>1150</v>
      </c>
      <c r="D419" t="s">
        <v>574</v>
      </c>
      <c r="E419" s="37" t="s">
        <v>19</v>
      </c>
      <c r="F419" s="37" t="s">
        <v>1144</v>
      </c>
      <c r="G419" s="37" t="s">
        <v>1363</v>
      </c>
      <c r="H419" t="s">
        <v>951</v>
      </c>
      <c r="I419" s="38">
        <f t="shared" si="42"/>
        <v>20</v>
      </c>
      <c r="J419" s="38">
        <f t="shared" si="40"/>
        <v>8</v>
      </c>
      <c r="K419" s="39">
        <f t="shared" si="41"/>
        <v>0.7142857142857143</v>
      </c>
      <c r="L419" s="126" t="s">
        <v>1343</v>
      </c>
      <c r="M419" s="126" t="s">
        <v>1343</v>
      </c>
      <c r="N419" s="126" t="s">
        <v>1343</v>
      </c>
      <c r="O419" s="126" t="s">
        <v>1343</v>
      </c>
      <c r="P419" s="126" t="s">
        <v>1343</v>
      </c>
      <c r="Q419" s="126" t="s">
        <v>1343</v>
      </c>
      <c r="R419" s="126" t="s">
        <v>1343</v>
      </c>
      <c r="S419" s="126" t="s">
        <v>1343</v>
      </c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485</v>
      </c>
      <c r="B420" t="s">
        <v>575</v>
      </c>
      <c r="C420" t="s">
        <v>1150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20</v>
      </c>
      <c r="J420" s="38">
        <f t="shared" si="40"/>
        <v>8</v>
      </c>
      <c r="K420" s="39">
        <f t="shared" si="41"/>
        <v>0.7142857142857143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 t="s">
        <v>1343</v>
      </c>
      <c r="S420" s="126" t="s">
        <v>1343</v>
      </c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577</v>
      </c>
      <c r="B421" t="s">
        <v>578</v>
      </c>
      <c r="C421" t="s">
        <v>1151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580</v>
      </c>
      <c r="C422" t="s">
        <v>1151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1134</v>
      </c>
      <c r="C423" t="s">
        <v>1151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1135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583</v>
      </c>
      <c r="B425" t="s">
        <v>1136</v>
      </c>
      <c r="C425" t="s">
        <v>1151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26" t="s">
        <v>1343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1137</v>
      </c>
      <c r="C426" t="s">
        <v>1151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586</v>
      </c>
      <c r="C427" t="s">
        <v>1151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588</v>
      </c>
      <c r="C428" t="s">
        <v>1151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590</v>
      </c>
      <c r="C429" t="s">
        <v>1151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178</v>
      </c>
      <c r="B430" t="s">
        <v>592</v>
      </c>
      <c r="C430" t="s">
        <v>1151</v>
      </c>
      <c r="D430" t="s">
        <v>1181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27</v>
      </c>
      <c r="J430" s="38">
        <f t="shared" si="40"/>
        <v>1</v>
      </c>
      <c r="K430" s="39">
        <f t="shared" si="41"/>
        <v>0.9642857142857143</v>
      </c>
      <c r="L430" s="126"/>
      <c r="M430" s="126"/>
      <c r="N430" s="126"/>
      <c r="O430" s="126"/>
      <c r="P430" s="126"/>
      <c r="Q430" s="126"/>
      <c r="R430" s="126"/>
      <c r="S430" s="126" t="s">
        <v>1343</v>
      </c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1138</v>
      </c>
      <c r="C431" t="s">
        <v>1151</v>
      </c>
      <c r="D431" t="s">
        <v>1182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27</v>
      </c>
      <c r="J431" s="38">
        <f t="shared" si="40"/>
        <v>1</v>
      </c>
      <c r="K431" s="39">
        <f t="shared" si="41"/>
        <v>0.9642857142857143</v>
      </c>
      <c r="L431" s="126"/>
      <c r="M431" s="126"/>
      <c r="N431" s="126"/>
      <c r="O431" s="126"/>
      <c r="P431" s="126"/>
      <c r="Q431" s="126"/>
      <c r="R431" s="126"/>
      <c r="S431" s="126" t="s">
        <v>1343</v>
      </c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1139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27</v>
      </c>
      <c r="J432" s="38">
        <f t="shared" si="40"/>
        <v>1</v>
      </c>
      <c r="K432" s="39">
        <f t="shared" si="41"/>
        <v>0.9642857142857143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1140</v>
      </c>
      <c r="C433" t="s">
        <v>1151</v>
      </c>
      <c r="D433" t="s">
        <v>1196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27</v>
      </c>
      <c r="J433" s="38">
        <f t="shared" si="40"/>
        <v>1</v>
      </c>
      <c r="K433" s="39">
        <f t="shared" si="41"/>
        <v>0.9642857142857143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593</v>
      </c>
      <c r="C434" t="s">
        <v>1151</v>
      </c>
      <c r="D434" t="s">
        <v>1183</v>
      </c>
      <c r="E434" s="37" t="s">
        <v>15</v>
      </c>
      <c r="F434" s="37" t="s">
        <v>28</v>
      </c>
      <c r="G434" s="37"/>
      <c r="H434"/>
      <c r="I434" s="38">
        <f t="shared" si="42"/>
        <v>27</v>
      </c>
      <c r="J434" s="38">
        <f t="shared" si="40"/>
        <v>1</v>
      </c>
      <c r="K434" s="39">
        <f t="shared" si="41"/>
        <v>0.9642857142857143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594</v>
      </c>
      <c r="B435" t="s">
        <v>595</v>
      </c>
      <c r="C435" t="s">
        <v>1151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20</v>
      </c>
      <c r="J435" s="38">
        <f>COUNTIF(L435:AM435,"APAGADO")</f>
        <v>8</v>
      </c>
      <c r="K435" s="39">
        <f>(I435)/(J435+I435)</f>
        <v>0.7142857142857143</v>
      </c>
      <c r="L435" s="126" t="s">
        <v>1343</v>
      </c>
      <c r="M435" s="126" t="s">
        <v>1343</v>
      </c>
      <c r="N435" s="126" t="s">
        <v>1343</v>
      </c>
      <c r="O435" s="126" t="s">
        <v>1343</v>
      </c>
      <c r="P435" s="126" t="s">
        <v>1343</v>
      </c>
      <c r="Q435" s="126" t="s">
        <v>1343</v>
      </c>
      <c r="R435" s="126" t="s">
        <v>1343</v>
      </c>
      <c r="S435" s="126" t="s">
        <v>1343</v>
      </c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1141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20</v>
      </c>
      <c r="J436" s="38">
        <f t="shared" si="40"/>
        <v>8</v>
      </c>
      <c r="K436" s="39">
        <f t="shared" si="41"/>
        <v>0.7142857142857143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 t="s">
        <v>1343</v>
      </c>
      <c r="S436" s="126" t="s">
        <v>1343</v>
      </c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1142</v>
      </c>
      <c r="C437" t="s">
        <v>1151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20</v>
      </c>
      <c r="J437" s="38">
        <f t="shared" si="40"/>
        <v>8</v>
      </c>
      <c r="K437" s="39">
        <f t="shared" si="41"/>
        <v>0.7142857142857143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598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20</v>
      </c>
      <c r="J438" s="38">
        <f t="shared" si="40"/>
        <v>8</v>
      </c>
      <c r="K438" s="39">
        <f t="shared" si="41"/>
        <v>0.7142857142857143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599</v>
      </c>
      <c r="B439" t="s">
        <v>600</v>
      </c>
      <c r="C439" t="s">
        <v>1151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27</v>
      </c>
      <c r="J439" s="38">
        <f t="shared" si="40"/>
        <v>1</v>
      </c>
      <c r="K439" s="39">
        <f t="shared" si="41"/>
        <v>0.9642857142857143</v>
      </c>
      <c r="L439" s="126"/>
      <c r="M439" s="126"/>
      <c r="N439" s="126"/>
      <c r="O439" s="126"/>
      <c r="P439" s="126"/>
      <c r="Q439" s="126"/>
      <c r="R439" s="126" t="s">
        <v>1343</v>
      </c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602</v>
      </c>
      <c r="B440" t="s">
        <v>1143</v>
      </c>
      <c r="C440" t="s">
        <v>1151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604</v>
      </c>
      <c r="C441" t="s">
        <v>1151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606</v>
      </c>
      <c r="C442" t="s">
        <v>1151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s="37" t="s">
        <v>1204</v>
      </c>
      <c r="C443" s="37" t="s">
        <v>1151</v>
      </c>
      <c r="D443" t="s">
        <v>1206</v>
      </c>
      <c r="E443" s="37" t="s">
        <v>1203</v>
      </c>
      <c r="F443" s="37" t="s">
        <v>28</v>
      </c>
      <c r="G443" s="37"/>
      <c r="H443" t="s">
        <v>1211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1205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1212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1290</v>
      </c>
      <c r="C445" s="37" t="s">
        <v>1151</v>
      </c>
      <c r="D445" t="s">
        <v>1291</v>
      </c>
      <c r="E445" s="37" t="s">
        <v>15</v>
      </c>
      <c r="F445" s="37" t="s">
        <v>28</v>
      </c>
      <c r="G445" s="37"/>
      <c r="H445" s="37" t="s">
        <v>1292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610</v>
      </c>
      <c r="B446" t="s">
        <v>611</v>
      </c>
      <c r="C446" t="s">
        <v>1151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313</v>
      </c>
      <c r="B447" t="s">
        <v>613</v>
      </c>
      <c r="C447" t="s">
        <v>1151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615</v>
      </c>
      <c r="C448" t="s">
        <v>1151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608</v>
      </c>
      <c r="C449" t="s">
        <v>1151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x14ac:dyDescent="0.25">
      <c r="B450"/>
      <c r="C450"/>
      <c r="D450" s="124"/>
      <c r="E450" s="37"/>
      <c r="F450" s="37"/>
      <c r="G450" s="37"/>
      <c r="H450" s="20"/>
      <c r="K450" s="15"/>
      <c r="L450" s="129"/>
      <c r="M450" s="129"/>
      <c r="N450" s="126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</row>
    <row r="451" spans="1:41" x14ac:dyDescent="0.25"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2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26"/>
    </row>
    <row r="690" spans="5:14" x14ac:dyDescent="0.25">
      <c r="E690" s="37"/>
      <c r="F690" s="37"/>
      <c r="G690" s="37"/>
      <c r="H690" s="20"/>
      <c r="K690" s="15"/>
      <c r="N690" s="126"/>
    </row>
    <row r="691" spans="5:14" x14ac:dyDescent="0.25">
      <c r="E691" s="37"/>
      <c r="F691" s="37"/>
      <c r="G691" s="37"/>
      <c r="H691" s="20"/>
      <c r="K691" s="15"/>
      <c r="N691" s="126"/>
    </row>
    <row r="692" spans="5:14" x14ac:dyDescent="0.25">
      <c r="K692" s="15"/>
      <c r="N692" s="126"/>
    </row>
    <row r="693" spans="5:14" x14ac:dyDescent="0.25">
      <c r="N693" s="126"/>
    </row>
    <row r="694" spans="5:14" x14ac:dyDescent="0.25">
      <c r="N694" s="126"/>
    </row>
    <row r="695" spans="5:14" x14ac:dyDescent="0.25">
      <c r="N695" s="126"/>
    </row>
    <row r="696" spans="5:14" x14ac:dyDescent="0.25">
      <c r="N696" s="126"/>
    </row>
    <row r="697" spans="5:14" x14ac:dyDescent="0.25">
      <c r="N697" s="126"/>
    </row>
    <row r="698" spans="5:14" x14ac:dyDescent="0.25">
      <c r="N698" s="126"/>
    </row>
    <row r="699" spans="5:14" x14ac:dyDescent="0.25">
      <c r="N699" s="126"/>
    </row>
    <row r="700" spans="5:14" x14ac:dyDescent="0.25">
      <c r="N700" s="126"/>
    </row>
    <row r="701" spans="5:14" x14ac:dyDescent="0.25">
      <c r="N701" s="126"/>
    </row>
    <row r="702" spans="5:14" x14ac:dyDescent="0.25">
      <c r="N702" s="126"/>
    </row>
    <row r="703" spans="5:14" x14ac:dyDescent="0.25">
      <c r="N703" s="126"/>
    </row>
    <row r="704" spans="5:14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</sheetData>
  <autoFilter ref="A4:AO449" xr:uid="{00000000-0001-0000-0000-000000000000}"/>
  <phoneticPr fontId="6" type="noConversion"/>
  <conditionalFormatting sqref="C1:C1048576 D106:D107 D115 D163 D167:D168 D201 D208 D284:D285 D363:D366">
    <cfRule type="cellIs" dxfId="371" priority="404" operator="equal">
      <formula>$C$222</formula>
    </cfRule>
    <cfRule type="cellIs" dxfId="370" priority="405" operator="equal">
      <formula>$C$210</formula>
    </cfRule>
  </conditionalFormatting>
  <conditionalFormatting sqref="E1:E429">
    <cfRule type="containsText" dxfId="369" priority="410" operator="containsText" text="fija">
      <formula>NOT(ISERROR(SEARCH("fija",E1)))</formula>
    </cfRule>
    <cfRule type="containsText" dxfId="368" priority="411" operator="containsText" text="domo">
      <formula>NOT(ISERROR(SEARCH("domo",E1)))</formula>
    </cfRule>
  </conditionalFormatting>
  <conditionalFormatting sqref="E1:E1048576">
    <cfRule type="cellIs" dxfId="367" priority="406" operator="equal">
      <formula>$E$7</formula>
    </cfRule>
  </conditionalFormatting>
  <conditionalFormatting sqref="E431">
    <cfRule type="containsText" dxfId="366" priority="351" operator="containsText" text="fija">
      <formula>NOT(ISERROR(SEARCH("fija",E431)))</formula>
    </cfRule>
    <cfRule type="containsText" dxfId="365" priority="352" operator="containsText" text="domo">
      <formula>NOT(ISERROR(SEARCH("domo",E431)))</formula>
    </cfRule>
    <cfRule type="containsText" dxfId="364" priority="353" operator="containsText" text="Radio">
      <formula>NOT(ISERROR(SEARCH("Radio",E431)))</formula>
    </cfRule>
  </conditionalFormatting>
  <conditionalFormatting sqref="E431:E432">
    <cfRule type="containsText" dxfId="363" priority="346" operator="containsText" text="fija">
      <formula>NOT(ISERROR(SEARCH("fija",E431)))</formula>
    </cfRule>
    <cfRule type="containsText" dxfId="362" priority="347" operator="containsText" text="domo">
      <formula>NOT(ISERROR(SEARCH("domo",E431)))</formula>
    </cfRule>
  </conditionalFormatting>
  <conditionalFormatting sqref="E432">
    <cfRule type="containsText" dxfId="361" priority="344" operator="containsText" text="fija">
      <formula>NOT(ISERROR(SEARCH("fija",E432)))</formula>
    </cfRule>
    <cfRule type="containsText" dxfId="360" priority="345" operator="containsText" text="domo">
      <formula>NOT(ISERROR(SEARCH("domo",E432)))</formula>
    </cfRule>
    <cfRule type="containsText" dxfId="359" priority="348" operator="containsText" text="Radio">
      <formula>NOT(ISERROR(SEARCH("Radio",E432)))</formula>
    </cfRule>
  </conditionalFormatting>
  <conditionalFormatting sqref="E435">
    <cfRule type="containsText" dxfId="358" priority="341" operator="containsText" text="fija">
      <formula>NOT(ISERROR(SEARCH("fija",E435)))</formula>
    </cfRule>
    <cfRule type="containsText" dxfId="357" priority="342" operator="containsText" text="domo">
      <formula>NOT(ISERROR(SEARCH("domo",E435)))</formula>
    </cfRule>
    <cfRule type="containsText" dxfId="356" priority="343" operator="containsText" text="Radio">
      <formula>NOT(ISERROR(SEARCH("Radio",E435)))</formula>
    </cfRule>
  </conditionalFormatting>
  <conditionalFormatting sqref="E435:E436">
    <cfRule type="containsText" dxfId="355" priority="336" operator="containsText" text="fija">
      <formula>NOT(ISERROR(SEARCH("fija",E435)))</formula>
    </cfRule>
    <cfRule type="containsText" dxfId="354" priority="337" operator="containsText" text="domo">
      <formula>NOT(ISERROR(SEARCH("domo",E435)))</formula>
    </cfRule>
  </conditionalFormatting>
  <conditionalFormatting sqref="E436 E26:H429">
    <cfRule type="containsText" dxfId="353" priority="338" operator="containsText" text="Radio">
      <formula>NOT(ISERROR(SEARCH("Radio",E26)))</formula>
    </cfRule>
  </conditionalFormatting>
  <conditionalFormatting sqref="E436:E437">
    <cfRule type="containsText" dxfId="352" priority="331" operator="containsText" text="fija">
      <formula>NOT(ISERROR(SEARCH("fija",E436)))</formula>
    </cfRule>
    <cfRule type="containsText" dxfId="351" priority="332" operator="containsText" text="domo">
      <formula>NOT(ISERROR(SEARCH("domo",E436)))</formula>
    </cfRule>
  </conditionalFormatting>
  <conditionalFormatting sqref="E437">
    <cfRule type="containsText" dxfId="350" priority="333" operator="containsText" text="Radio">
      <formula>NOT(ISERROR(SEARCH("Radio",E437)))</formula>
    </cfRule>
  </conditionalFormatting>
  <conditionalFormatting sqref="E437:E438">
    <cfRule type="containsText" dxfId="349" priority="326" operator="containsText" text="fija">
      <formula>NOT(ISERROR(SEARCH("fija",E437)))</formula>
    </cfRule>
    <cfRule type="containsText" dxfId="348" priority="327" operator="containsText" text="domo">
      <formula>NOT(ISERROR(SEARCH("domo",E437)))</formula>
    </cfRule>
  </conditionalFormatting>
  <conditionalFormatting sqref="E438">
    <cfRule type="containsText" dxfId="347" priority="324" operator="containsText" text="fija">
      <formula>NOT(ISERROR(SEARCH("fija",E438)))</formula>
    </cfRule>
    <cfRule type="containsText" dxfId="346" priority="325" operator="containsText" text="domo">
      <formula>NOT(ISERROR(SEARCH("domo",E438)))</formula>
    </cfRule>
    <cfRule type="containsText" dxfId="345" priority="328" operator="containsText" text="Radio">
      <formula>NOT(ISERROR(SEARCH("Radio",E438)))</formula>
    </cfRule>
  </conditionalFormatting>
  <conditionalFormatting sqref="E440 E442:E1048576">
    <cfRule type="containsText" dxfId="344" priority="622" operator="containsText" text="fija">
      <formula>NOT(ISERROR(SEARCH("fija",E440)))</formula>
    </cfRule>
    <cfRule type="containsText" dxfId="343" priority="623" operator="containsText" text="domo">
      <formula>NOT(ISERROR(SEARCH("domo",E440)))</formula>
    </cfRule>
  </conditionalFormatting>
  <conditionalFormatting sqref="E443:E445">
    <cfRule type="containsText" dxfId="342" priority="354" operator="containsText" text="fija">
      <formula>NOT(ISERROR(SEARCH("fija",E443)))</formula>
    </cfRule>
    <cfRule type="containsText" dxfId="341" priority="355" operator="containsText" text="domo">
      <formula>NOT(ISERROR(SEARCH("domo",E443)))</formula>
    </cfRule>
  </conditionalFormatting>
  <conditionalFormatting sqref="E450:E451">
    <cfRule type="containsText" dxfId="340" priority="205" operator="containsText" text="fija">
      <formula>NOT(ISERROR(SEARCH("fija",E450)))</formula>
    </cfRule>
    <cfRule type="containsText" dxfId="339" priority="206" operator="containsText" text="domo">
      <formula>NOT(ISERROR(SEARCH("domo",E450)))</formula>
    </cfRule>
  </conditionalFormatting>
  <conditionalFormatting sqref="E440:H440 E442:H452 E453:G453 E454:H1048576 E1:H25">
    <cfRule type="containsText" dxfId="338" priority="879" operator="containsText" text="Radio">
      <formula>NOT(ISERROR(SEARCH("Radio",E1)))</formula>
    </cfRule>
  </conditionalFormatting>
  <conditionalFormatting sqref="F430">
    <cfRule type="containsText" dxfId="337" priority="1" operator="containsText" text="Radio">
      <formula>NOT(ISERROR(SEARCH("Radio",F430)))</formula>
    </cfRule>
    <cfRule type="cellIs" dxfId="336" priority="2" operator="equal">
      <formula>"PTP A FO"</formula>
    </cfRule>
  </conditionalFormatting>
  <conditionalFormatting sqref="F1:G429 F440:G440 F442:G1048576">
    <cfRule type="cellIs" dxfId="335" priority="603" operator="equal">
      <formula>"PTP A FO"</formula>
    </cfRule>
  </conditionalFormatting>
  <conditionalFormatting sqref="F1:G1048576">
    <cfRule type="cellIs" dxfId="334" priority="407" operator="equal">
      <formula>$F$10</formula>
    </cfRule>
    <cfRule type="cellIs" dxfId="333" priority="408" operator="equal">
      <formula>"PTP A FO"</formula>
    </cfRule>
  </conditionalFormatting>
  <conditionalFormatting sqref="K123:M318 K106:K122">
    <cfRule type="cellIs" dxfId="332" priority="846" operator="lessThan">
      <formula>0.8</formula>
    </cfRule>
    <cfRule type="cellIs" dxfId="331" priority="847" operator="greaterThan">
      <formula>0.8</formula>
    </cfRule>
  </conditionalFormatting>
  <conditionalFormatting sqref="K367:M407">
    <cfRule type="cellIs" dxfId="330" priority="838" operator="lessThan">
      <formula>0.8</formula>
    </cfRule>
    <cfRule type="cellIs" dxfId="329" priority="839" operator="greaterThan">
      <formula>0.8</formula>
    </cfRule>
  </conditionalFormatting>
  <conditionalFormatting sqref="L7">
    <cfRule type="cellIs" dxfId="328" priority="294" operator="equal">
      <formula>"APAGADO"</formula>
    </cfRule>
  </conditionalFormatting>
  <conditionalFormatting sqref="L5:M22 O7:W7">
    <cfRule type="cellIs" dxfId="327" priority="536" operator="lessThan">
      <formula>0.8</formula>
    </cfRule>
    <cfRule type="cellIs" dxfId="326" priority="537" operator="greaterThan">
      <formula>0.8</formula>
    </cfRule>
  </conditionalFormatting>
  <conditionalFormatting sqref="L5:M105 O7:W7">
    <cfRule type="notContainsText" dxfId="325" priority="534" operator="notContains" text="Caida">
      <formula>ISERROR(SEARCH("Caida",L5))</formula>
    </cfRule>
    <cfRule type="containsText" dxfId="324" priority="535" operator="containsText" text="Caida">
      <formula>NOT(ISERROR(SEARCH("Caida",L5)))</formula>
    </cfRule>
  </conditionalFormatting>
  <conditionalFormatting sqref="L73:M73">
    <cfRule type="containsText" dxfId="323" priority="268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22" priority="844" operator="notContains" text="Caida">
      <formula>ISERROR(SEARCH("Caida",L123))</formula>
    </cfRule>
    <cfRule type="containsText" dxfId="321" priority="845" operator="containsText" text="Caida">
      <formula>NOT(ISERROR(SEARCH("Caida",L123)))</formula>
    </cfRule>
  </conditionalFormatting>
  <conditionalFormatting sqref="L367:M1048576">
    <cfRule type="notContainsText" dxfId="320" priority="702" operator="notContains" text="Caida">
      <formula>ISERROR(SEARCH("Caida",L367))</formula>
    </cfRule>
    <cfRule type="containsText" dxfId="319" priority="703" operator="containsText" text="Caida">
      <formula>NOT(ISERROR(SEARCH("Caida",L367)))</formula>
    </cfRule>
  </conditionalFormatting>
  <conditionalFormatting sqref="L449:N449 L5:M105 AH120:AM122 AN120:AN207 O123:AM191 L123:M448">
    <cfRule type="cellIs" dxfId="318" priority="295" operator="equal">
      <formula>"APAGADO"</formula>
    </cfRule>
  </conditionalFormatting>
  <conditionalFormatting sqref="M323:M366 M261:M264 O323:U327 O261:R264 O192:Q192 S192:AM192 O319:U320 V319:AN327 S321:U322 O408:R416 S408:AM422 AN408:AN1048576 O423:AM1048576 O123:AM191 AN123:AN192 L319:L366">
    <cfRule type="notContainsText" dxfId="317" priority="877" operator="notContains" text="Caida">
      <formula>ISERROR(SEARCH("Caida",L123))</formula>
    </cfRule>
  </conditionalFormatting>
  <conditionalFormatting sqref="M408:M449">
    <cfRule type="cellIs" dxfId="316" priority="704" operator="lessThan">
      <formula>0.8</formula>
    </cfRule>
    <cfRule type="cellIs" dxfId="315" priority="705" operator="greaterThan">
      <formula>0.8</formula>
    </cfRule>
  </conditionalFormatting>
  <conditionalFormatting sqref="N5:N8">
    <cfRule type="cellIs" dxfId="314" priority="133" operator="equal">
      <formula>"APAGADO"</formula>
    </cfRule>
    <cfRule type="notContainsText" dxfId="313" priority="134" operator="notContains" text="Caida">
      <formula>ISERROR(SEARCH("Caida",N5))</formula>
    </cfRule>
    <cfRule type="containsText" dxfId="312" priority="135" operator="containsText" text="Caida">
      <formula>NOT(ISERROR(SEARCH("Caida",N5)))</formula>
    </cfRule>
    <cfRule type="cellIs" dxfId="311" priority="136" operator="lessThan">
      <formula>0.8</formula>
    </cfRule>
    <cfRule type="cellIs" dxfId="310" priority="137" operator="greaterThan">
      <formula>0.8</formula>
    </cfRule>
  </conditionalFormatting>
  <conditionalFormatting sqref="N9:N449">
    <cfRule type="notContainsText" dxfId="309" priority="159" operator="notContains" text="Caida">
      <formula>ISERROR(SEARCH("Caida",N9))</formula>
    </cfRule>
    <cfRule type="containsText" dxfId="308" priority="160" operator="containsText" text="Caida">
      <formula>NOT(ISERROR(SEARCH("Caida",N9)))</formula>
    </cfRule>
    <cfRule type="cellIs" dxfId="307" priority="161" operator="lessThan">
      <formula>0.8</formula>
    </cfRule>
    <cfRule type="cellIs" dxfId="306" priority="162" operator="greaterThan">
      <formula>0.8</formula>
    </cfRule>
  </conditionalFormatting>
  <conditionalFormatting sqref="N9:N1044">
    <cfRule type="cellIs" dxfId="305" priority="158" operator="equal">
      <formula>"APAGADO"</formula>
    </cfRule>
  </conditionalFormatting>
  <conditionalFormatting sqref="N101:N103">
    <cfRule type="cellIs" dxfId="304" priority="143" operator="equal">
      <formula>"APAGADO"</formula>
    </cfRule>
    <cfRule type="notContainsText" dxfId="303" priority="144" operator="notContains" text="Caida">
      <formula>ISERROR(SEARCH("Caida",N101))</formula>
    </cfRule>
    <cfRule type="containsText" dxfId="302" priority="145" operator="containsText" text="Caida">
      <formula>NOT(ISERROR(SEARCH("Caida",N101)))</formula>
    </cfRule>
    <cfRule type="cellIs" dxfId="301" priority="146" operator="lessThan">
      <formula>0.8</formula>
    </cfRule>
    <cfRule type="cellIs" dxfId="300" priority="147" operator="greaterThan">
      <formula>0.8</formula>
    </cfRule>
  </conditionalFormatting>
  <conditionalFormatting sqref="N449:N1044">
    <cfRule type="notContainsText" dxfId="299" priority="164" operator="notContains" text="Caida">
      <formula>ISERROR(SEARCH("Caida",N449))</formula>
    </cfRule>
    <cfRule type="containsText" dxfId="298" priority="165" operator="containsText" text="Caida">
      <formula>NOT(ISERROR(SEARCH("Caida",N449)))</formula>
    </cfRule>
    <cfRule type="cellIs" dxfId="297" priority="166" operator="lessThan">
      <formula>0.8</formula>
    </cfRule>
    <cfRule type="cellIs" dxfId="296" priority="167" operator="greaterThan">
      <formula>0.8</formula>
    </cfRule>
    <cfRule type="cellIs" dxfId="295" priority="189" operator="lessThan">
      <formula>0.8</formula>
    </cfRule>
    <cfRule type="cellIs" dxfId="294" priority="190" operator="greaterThan">
      <formula>0.8</formula>
    </cfRule>
  </conditionalFormatting>
  <conditionalFormatting sqref="N449:N1048576 N2 N4">
    <cfRule type="cellIs" dxfId="293" priority="184" operator="equal">
      <formula>$N$13</formula>
    </cfRule>
  </conditionalFormatting>
  <conditionalFormatting sqref="N449:N1048576">
    <cfRule type="notContainsText" dxfId="292" priority="187" operator="notContains" text="Caida">
      <formula>ISERROR(SEARCH("Caida",N449))</formula>
    </cfRule>
    <cfRule type="containsText" dxfId="291" priority="188" operator="containsText" text="Caida">
      <formula>NOT(ISERROR(SEARCH("Caida",N449)))</formula>
    </cfRule>
  </conditionalFormatting>
  <conditionalFormatting sqref="O417:Q420">
    <cfRule type="notContainsText" dxfId="290" priority="694" operator="notContains" text="Caida">
      <formula>ISERROR(SEARCH("Caida",O417))</formula>
    </cfRule>
    <cfRule type="containsText" dxfId="289" priority="695" operator="containsText" text="Caida">
      <formula>NOT(ISERROR(SEARCH("Caida",O417)))</formula>
    </cfRule>
    <cfRule type="cellIs" dxfId="288" priority="696" operator="lessThan">
      <formula>0.8</formula>
    </cfRule>
    <cfRule type="cellIs" dxfId="287" priority="697" operator="greaterThan">
      <formula>0.8</formula>
    </cfRule>
  </conditionalFormatting>
  <conditionalFormatting sqref="O421:Q422">
    <cfRule type="notContainsText" dxfId="286" priority="599" operator="notContains" text="Caida">
      <formula>ISERROR(SEARCH("Caida",O421))</formula>
    </cfRule>
    <cfRule type="containsText" dxfId="285" priority="600" operator="containsText" text="Caida">
      <formula>NOT(ISERROR(SEARCH("Caida",O421)))</formula>
    </cfRule>
    <cfRule type="cellIs" dxfId="284" priority="601" operator="lessThan">
      <formula>0.8</formula>
    </cfRule>
    <cfRule type="cellIs" dxfId="283" priority="602" operator="greaterThan">
      <formula>0.8</formula>
    </cfRule>
  </conditionalFormatting>
  <conditionalFormatting sqref="O321:R323">
    <cfRule type="notContainsText" dxfId="282" priority="685" operator="notContains" text="Caida">
      <formula>ISERROR(SEARCH("Caida",O321))</formula>
    </cfRule>
    <cfRule type="containsText" dxfId="281" priority="686" operator="containsText" text="Caida">
      <formula>NOT(ISERROR(SEARCH("Caida",O321)))</formula>
    </cfRule>
    <cfRule type="cellIs" dxfId="280" priority="687" operator="lessThan">
      <formula>0.8</formula>
    </cfRule>
    <cfRule type="cellIs" dxfId="279" priority="688" operator="greaterThan">
      <formula>0.8</formula>
    </cfRule>
  </conditionalFormatting>
  <conditionalFormatting sqref="O391:R404">
    <cfRule type="cellIs" dxfId="278" priority="655" operator="lessThan">
      <formula>0.8</formula>
    </cfRule>
    <cfRule type="cellIs" dxfId="277" priority="656" operator="greaterThan">
      <formula>0.8</formula>
    </cfRule>
  </conditionalFormatting>
  <conditionalFormatting sqref="O8:S105">
    <cfRule type="cellIs" dxfId="276" priority="28" operator="equal">
      <formula>"APAGADO"</formula>
    </cfRule>
    <cfRule type="notContainsText" dxfId="275" priority="29" operator="notContains" text="Caida">
      <formula>ISERROR(SEARCH("Caida",O8))</formula>
    </cfRule>
    <cfRule type="containsText" dxfId="274" priority="30" operator="containsText" text="Caida">
      <formula>NOT(ISERROR(SEARCH("Caida",O8)))</formula>
    </cfRule>
    <cfRule type="cellIs" dxfId="273" priority="31" operator="lessThan">
      <formula>0.8</formula>
    </cfRule>
    <cfRule type="cellIs" dxfId="272" priority="32" operator="greaterThan">
      <formula>0.8</formula>
    </cfRule>
  </conditionalFormatting>
  <conditionalFormatting sqref="O123:AM191 AN123:AN192 O192:Q192 S192:AM192 M261:M264 O261:R264 O319:U320 V319:AM327 K319:L366 AN319:AN419 S321:U322 O323:U327 M323:M366 S408:AM409 O408:R416 AH410:AM419 S410:AG422 O423:AG449 K408:L409 L410:L419 O328:AM390 S391:AM403 S404:T404 V404:AM404 O405:AM407 K23:M105 K4:K22 K410:K449">
    <cfRule type="cellIs" dxfId="271" priority="880" operator="lessThan">
      <formula>0.8</formula>
    </cfRule>
    <cfRule type="cellIs" dxfId="270" priority="881" operator="greaterThan">
      <formula>0.8</formula>
    </cfRule>
  </conditionalFormatting>
  <conditionalFormatting sqref="O123:AM191 AN123:AN192 O192:Q192 S192:AM192 M261:M264 O261:R264 O319:U320 V319:AN327 L319:L366 S321:U322 O323:U327 M323:M366 O408:R416 S408:AM422 AN408:AN1048576 O423:AM1048576">
    <cfRule type="containsText" dxfId="269" priority="878" operator="containsText" text="Caida">
      <formula>NOT(ISERROR(SEARCH("Caida",L123)))</formula>
    </cfRule>
  </conditionalFormatting>
  <conditionalFormatting sqref="O405:AM449 S192:AM192 O193:AM207 O209:AM403 O192:Q192 O208:AN208 AN209:AN1048576 O404:T404 V404:AM404 AH450:AM1048576">
    <cfRule type="cellIs" dxfId="268" priority="612" operator="equal">
      <formula>"APAGADO"</formula>
    </cfRule>
  </conditionalFormatting>
  <conditionalFormatting sqref="O193:AN318">
    <cfRule type="notContainsText" dxfId="267" priority="661" operator="notContains" text="Caida">
      <formula>ISERROR(SEARCH("Caida",O193))</formula>
    </cfRule>
    <cfRule type="containsText" dxfId="266" priority="662" operator="containsText" text="Caida">
      <formula>NOT(ISERROR(SEARCH("Caida",O193)))</formula>
    </cfRule>
    <cfRule type="cellIs" dxfId="265" priority="663" operator="lessThan">
      <formula>0.8</formula>
    </cfRule>
    <cfRule type="cellIs" dxfId="264" priority="664" operator="greaterThan">
      <formula>0.8</formula>
    </cfRule>
  </conditionalFormatting>
  <conditionalFormatting sqref="O328:AN407">
    <cfRule type="notContainsText" dxfId="263" priority="653" operator="notContains" text="Caida">
      <formula>ISERROR(SEARCH("Caida",O328))</formula>
    </cfRule>
    <cfRule type="containsText" dxfId="262" priority="654" operator="containsText" text="Caida">
      <formula>NOT(ISERROR(SEARCH("Caida",O328)))</formula>
    </cfRule>
  </conditionalFormatting>
  <conditionalFormatting sqref="O5:AO6">
    <cfRule type="notContainsText" dxfId="261" priority="4" operator="notContains" text="Caida">
      <formula>ISERROR(SEARCH("Caida",O5))</formula>
    </cfRule>
    <cfRule type="containsText" dxfId="260" priority="5" operator="containsText" text="Caida">
      <formula>NOT(ISERROR(SEARCH("Caida",O5)))</formula>
    </cfRule>
    <cfRule type="cellIs" dxfId="259" priority="6" operator="lessThan">
      <formula>0.8</formula>
    </cfRule>
    <cfRule type="cellIs" dxfId="258" priority="7" operator="greaterThan">
      <formula>0.8</formula>
    </cfRule>
  </conditionalFormatting>
  <conditionalFormatting sqref="O5:AO7">
    <cfRule type="cellIs" dxfId="257" priority="3" operator="equal">
      <formula>"APAGADO"</formula>
    </cfRule>
  </conditionalFormatting>
  <conditionalFormatting sqref="R417:R422">
    <cfRule type="notContainsText" dxfId="256" priority="633" operator="notContains" text="Caida">
      <formula>ISERROR(SEARCH("Caida",R417))</formula>
    </cfRule>
    <cfRule type="containsText" dxfId="255" priority="634" operator="containsText" text="Caida">
      <formula>NOT(ISERROR(SEARCH("Caida",R417)))</formula>
    </cfRule>
    <cfRule type="cellIs" dxfId="254" priority="635" operator="lessThan">
      <formula>0.8</formula>
    </cfRule>
    <cfRule type="cellIs" dxfId="253" priority="636" operator="greaterThan">
      <formula>0.8</formula>
    </cfRule>
  </conditionalFormatting>
  <conditionalFormatting sqref="T8:AO119">
    <cfRule type="cellIs" dxfId="252" priority="13" operator="equal">
      <formula>"APAGADO"</formula>
    </cfRule>
    <cfRule type="notContainsText" dxfId="251" priority="14" operator="notContains" text="Caida">
      <formula>ISERROR(SEARCH("Caida",T8))</formula>
    </cfRule>
    <cfRule type="containsText" dxfId="250" priority="15" operator="containsText" text="Caida">
      <formula>NOT(ISERROR(SEARCH("Caida",T8)))</formula>
    </cfRule>
    <cfRule type="cellIs" dxfId="249" priority="16" operator="lessThan">
      <formula>0.8</formula>
    </cfRule>
    <cfRule type="cellIs" dxfId="248" priority="17" operator="greaterThan">
      <formula>0.8</formula>
    </cfRule>
  </conditionalFormatting>
  <conditionalFormatting sqref="V7:AG7 V123:AG1048576 V3:AG3">
    <cfRule type="cellIs" dxfId="247" priority="558" operator="equal">
      <formula>"apagado"</formula>
    </cfRule>
  </conditionalFormatting>
  <conditionalFormatting sqref="X7:AE7">
    <cfRule type="notContainsText" dxfId="246" priority="628" operator="notContains" text="Caida">
      <formula>ISERROR(SEARCH("Caida",X7))</formula>
    </cfRule>
    <cfRule type="containsText" dxfId="245" priority="629" operator="containsText" text="Caida">
      <formula>NOT(ISERROR(SEARCH("Caida",X7)))</formula>
    </cfRule>
    <cfRule type="cellIs" dxfId="244" priority="630" operator="lessThan">
      <formula>0.8</formula>
    </cfRule>
    <cfRule type="cellIs" dxfId="243" priority="631" operator="greaterThan">
      <formula>0.8</formula>
    </cfRule>
  </conditionalFormatting>
  <conditionalFormatting sqref="AC148">
    <cfRule type="cellIs" dxfId="242" priority="388" operator="equal">
      <formula>"apagado"</formula>
    </cfRule>
  </conditionalFormatting>
  <conditionalFormatting sqref="AC181">
    <cfRule type="cellIs" dxfId="241" priority="387" operator="equal">
      <formula>"apagado"</formula>
    </cfRule>
  </conditionalFormatting>
  <conditionalFormatting sqref="AC183">
    <cfRule type="cellIs" dxfId="240" priority="386" operator="equal">
      <formula>"apagado"</formula>
    </cfRule>
  </conditionalFormatting>
  <conditionalFormatting sqref="AC188">
    <cfRule type="cellIs" dxfId="239" priority="385" operator="equal">
      <formula>"apagado"</formula>
    </cfRule>
  </conditionalFormatting>
  <conditionalFormatting sqref="AC192">
    <cfRule type="cellIs" dxfId="238" priority="384" operator="equal">
      <formula>"apagado"</formula>
    </cfRule>
  </conditionalFormatting>
  <conditionalFormatting sqref="AC218">
    <cfRule type="cellIs" dxfId="237" priority="378" operator="equal">
      <formula>"apagado"</formula>
    </cfRule>
  </conditionalFormatting>
  <conditionalFormatting sqref="AC238">
    <cfRule type="cellIs" dxfId="236" priority="356" operator="equal">
      <formula>"apagado"</formula>
    </cfRule>
  </conditionalFormatting>
  <conditionalFormatting sqref="AC241:AC245">
    <cfRule type="cellIs" dxfId="235" priority="357" operator="equal">
      <formula>"apagado"</formula>
    </cfRule>
  </conditionalFormatting>
  <conditionalFormatting sqref="AC252">
    <cfRule type="cellIs" dxfId="234" priority="358" operator="equal">
      <formula>"apagado"</formula>
    </cfRule>
  </conditionalFormatting>
  <conditionalFormatting sqref="AC291:AC292">
    <cfRule type="cellIs" dxfId="233" priority="376" operator="equal">
      <formula>"apagado"</formula>
    </cfRule>
  </conditionalFormatting>
  <conditionalFormatting sqref="AC328:AC331">
    <cfRule type="cellIs" dxfId="232" priority="372" operator="equal">
      <formula>"apagado"</formula>
    </cfRule>
  </conditionalFormatting>
  <conditionalFormatting sqref="AC356">
    <cfRule type="cellIs" dxfId="231" priority="371" operator="equal">
      <formula>"apagado"</formula>
    </cfRule>
  </conditionalFormatting>
  <conditionalFormatting sqref="AC369:AC370">
    <cfRule type="cellIs" dxfId="230" priority="369" operator="equal">
      <formula>"apagado"</formula>
    </cfRule>
  </conditionalFormatting>
  <conditionalFormatting sqref="AC387">
    <cfRule type="cellIs" dxfId="229" priority="368" operator="equal">
      <formula>"apagado"</formula>
    </cfRule>
  </conditionalFormatting>
  <conditionalFormatting sqref="AC403:AC407">
    <cfRule type="cellIs" dxfId="228" priority="366" operator="equal">
      <formula>"apagado"</formula>
    </cfRule>
  </conditionalFormatting>
  <conditionalFormatting sqref="AC410:AC411">
    <cfRule type="cellIs" dxfId="227" priority="364" operator="equal">
      <formula>"apagado"</formula>
    </cfRule>
  </conditionalFormatting>
  <conditionalFormatting sqref="AC419">
    <cfRule type="cellIs" dxfId="226" priority="363" operator="equal">
      <formula>"apagado"</formula>
    </cfRule>
  </conditionalFormatting>
  <conditionalFormatting sqref="AE132:AE134">
    <cfRule type="cellIs" dxfId="225" priority="421" operator="equal">
      <formula>"apagado"</formula>
    </cfRule>
    <cfRule type="notContainsText" dxfId="224" priority="510" operator="notContains" text="Caida">
      <formula>ISERROR(SEARCH("Caida",AE132))</formula>
    </cfRule>
    <cfRule type="containsText" dxfId="223" priority="511" operator="containsText" text="Caida">
      <formula>NOT(ISERROR(SEARCH("Caida",AE132)))</formula>
    </cfRule>
    <cfRule type="cellIs" dxfId="222" priority="512" operator="lessThan">
      <formula>0.8</formula>
    </cfRule>
    <cfRule type="cellIs" dxfId="221" priority="513" operator="greaterThan">
      <formula>0.8</formula>
    </cfRule>
  </conditionalFormatting>
  <conditionalFormatting sqref="AE138:AE143">
    <cfRule type="cellIs" dxfId="220" priority="419" operator="equal">
      <formula>"apagado"</formula>
    </cfRule>
    <cfRule type="notContainsText" dxfId="219" priority="502" operator="notContains" text="Caida">
      <formula>ISERROR(SEARCH("Caida",AE138))</formula>
    </cfRule>
    <cfRule type="containsText" dxfId="218" priority="503" operator="containsText" text="Caida">
      <formula>NOT(ISERROR(SEARCH("Caida",AE138)))</formula>
    </cfRule>
    <cfRule type="cellIs" dxfId="217" priority="504" operator="lessThan">
      <formula>0.8</formula>
    </cfRule>
    <cfRule type="cellIs" dxfId="216" priority="505" operator="greaterThan">
      <formula>0.8</formula>
    </cfRule>
  </conditionalFormatting>
  <conditionalFormatting sqref="AE147">
    <cfRule type="cellIs" dxfId="215" priority="424" operator="equal">
      <formula>"apagado"</formula>
    </cfRule>
    <cfRule type="notContainsText" dxfId="214" priority="498" operator="notContains" text="Caida">
      <formula>ISERROR(SEARCH("Caida",AE147))</formula>
    </cfRule>
    <cfRule type="containsText" dxfId="213" priority="499" operator="containsText" text="Caida">
      <formula>NOT(ISERROR(SEARCH("Caida",AE147)))</formula>
    </cfRule>
    <cfRule type="cellIs" dxfId="212" priority="500" operator="lessThan">
      <formula>0.8</formula>
    </cfRule>
    <cfRule type="cellIs" dxfId="211" priority="501" operator="greaterThan">
      <formula>0.8</formula>
    </cfRule>
  </conditionalFormatting>
  <conditionalFormatting sqref="AE149">
    <cfRule type="cellIs" dxfId="210" priority="423" operator="equal">
      <formula>"apagado"</formula>
    </cfRule>
    <cfRule type="notContainsText" dxfId="209" priority="494" operator="notContains" text="Caida">
      <formula>ISERROR(SEARCH("Caida",AE149))</formula>
    </cfRule>
    <cfRule type="containsText" dxfId="208" priority="495" operator="containsText" text="Caida">
      <formula>NOT(ISERROR(SEARCH("Caida",AE149)))</formula>
    </cfRule>
    <cfRule type="cellIs" dxfId="207" priority="496" operator="lessThan">
      <formula>0.8</formula>
    </cfRule>
    <cfRule type="cellIs" dxfId="206" priority="497" operator="greaterThan">
      <formula>0.8</formula>
    </cfRule>
  </conditionalFormatting>
  <conditionalFormatting sqref="AE165:AE169">
    <cfRule type="cellIs" dxfId="205" priority="425" operator="equal">
      <formula>"apagado"</formula>
    </cfRule>
    <cfRule type="notContainsText" dxfId="204" priority="482" operator="notContains" text="Caida">
      <formula>ISERROR(SEARCH("Caida",AE165))</formula>
    </cfRule>
    <cfRule type="containsText" dxfId="203" priority="483" operator="containsText" text="Caida">
      <formula>NOT(ISERROR(SEARCH("Caida",AE165)))</formula>
    </cfRule>
    <cfRule type="cellIs" dxfId="202" priority="484" operator="lessThan">
      <formula>0.8</formula>
    </cfRule>
    <cfRule type="cellIs" dxfId="201" priority="485" operator="greaterThan">
      <formula>0.8</formula>
    </cfRule>
  </conditionalFormatting>
  <conditionalFormatting sqref="AE188:AE190">
    <cfRule type="cellIs" dxfId="200" priority="428" operator="equal">
      <formula>"apagado"</formula>
    </cfRule>
    <cfRule type="notContainsText" dxfId="199" priority="474" operator="notContains" text="Caida">
      <formula>ISERROR(SEARCH("Caida",AE188))</formula>
    </cfRule>
    <cfRule type="containsText" dxfId="198" priority="475" operator="containsText" text="Caida">
      <formula>NOT(ISERROR(SEARCH("Caida",AE188)))</formula>
    </cfRule>
    <cfRule type="cellIs" dxfId="197" priority="476" operator="lessThan">
      <formula>0.8</formula>
    </cfRule>
    <cfRule type="cellIs" dxfId="196" priority="477" operator="greaterThan">
      <formula>0.8</formula>
    </cfRule>
  </conditionalFormatting>
  <conditionalFormatting sqref="AE192">
    <cfRule type="cellIs" dxfId="195" priority="430" operator="equal">
      <formula>"apagado"</formula>
    </cfRule>
    <cfRule type="notContainsText" dxfId="194" priority="470" operator="notContains" text="Caida">
      <formula>ISERROR(SEARCH("Caida",AE192))</formula>
    </cfRule>
    <cfRule type="containsText" dxfId="193" priority="471" operator="containsText" text="Caida">
      <formula>NOT(ISERROR(SEARCH("Caida",AE192)))</formula>
    </cfRule>
    <cfRule type="cellIs" dxfId="192" priority="472" operator="lessThan">
      <formula>0.8</formula>
    </cfRule>
    <cfRule type="cellIs" dxfId="191" priority="473" operator="greaterThan">
      <formula>0.8</formula>
    </cfRule>
  </conditionalFormatting>
  <conditionalFormatting sqref="AE206">
    <cfRule type="cellIs" dxfId="190" priority="431" operator="equal">
      <formula>"apagado"</formula>
    </cfRule>
    <cfRule type="notContainsText" dxfId="189" priority="466" operator="notContains" text="Caida">
      <formula>ISERROR(SEARCH("Caida",AE206))</formula>
    </cfRule>
    <cfRule type="containsText" dxfId="188" priority="467" operator="containsText" text="Caida">
      <formula>NOT(ISERROR(SEARCH("Caida",AE206)))</formula>
    </cfRule>
    <cfRule type="cellIs" dxfId="187" priority="468" operator="lessThan">
      <formula>0.8</formula>
    </cfRule>
    <cfRule type="cellIs" dxfId="186" priority="469" operator="greaterThan">
      <formula>0.8</formula>
    </cfRule>
  </conditionalFormatting>
  <conditionalFormatting sqref="AE218:AE220">
    <cfRule type="cellIs" dxfId="185" priority="432" operator="equal">
      <formula>"apagado"</formula>
    </cfRule>
    <cfRule type="notContainsText" dxfId="184" priority="458" operator="notContains" text="Caida">
      <formula>ISERROR(SEARCH("Caida",AE218))</formula>
    </cfRule>
    <cfRule type="containsText" dxfId="183" priority="459" operator="containsText" text="Caida">
      <formula>NOT(ISERROR(SEARCH("Caida",AE218)))</formula>
    </cfRule>
    <cfRule type="cellIs" dxfId="182" priority="460" operator="lessThan">
      <formula>0.8</formula>
    </cfRule>
    <cfRule type="cellIs" dxfId="181" priority="461" operator="greaterThan">
      <formula>0.8</formula>
    </cfRule>
  </conditionalFormatting>
  <conditionalFormatting sqref="AE226">
    <cfRule type="cellIs" dxfId="180" priority="434" operator="equal">
      <formula>"apagado"</formula>
    </cfRule>
    <cfRule type="notContainsText" dxfId="179" priority="454" operator="notContains" text="Caida">
      <formula>ISERROR(SEARCH("Caida",AE226))</formula>
    </cfRule>
    <cfRule type="containsText" dxfId="178" priority="455" operator="containsText" text="Caida">
      <formula>NOT(ISERROR(SEARCH("Caida",AE226)))</formula>
    </cfRule>
    <cfRule type="cellIs" dxfId="177" priority="456" operator="lessThan">
      <formula>0.8</formula>
    </cfRule>
    <cfRule type="cellIs" dxfId="176" priority="457" operator="greaterThan">
      <formula>0.8</formula>
    </cfRule>
  </conditionalFormatting>
  <conditionalFormatting sqref="AE234">
    <cfRule type="cellIs" dxfId="175" priority="437" operator="equal">
      <formula>"apagado"</formula>
    </cfRule>
    <cfRule type="notContainsText" dxfId="174" priority="450" operator="notContains" text="Caida">
      <formula>ISERROR(SEARCH("Caida",AE234))</formula>
    </cfRule>
    <cfRule type="containsText" dxfId="173" priority="451" operator="containsText" text="Caida">
      <formula>NOT(ISERROR(SEARCH("Caida",AE234)))</formula>
    </cfRule>
    <cfRule type="cellIs" dxfId="172" priority="452" operator="lessThan">
      <formula>0.8</formula>
    </cfRule>
    <cfRule type="cellIs" dxfId="171" priority="453" operator="greaterThan">
      <formula>0.8</formula>
    </cfRule>
  </conditionalFormatting>
  <conditionalFormatting sqref="AE239:AE240">
    <cfRule type="cellIs" dxfId="170" priority="435" operator="equal">
      <formula>"apagado"</formula>
    </cfRule>
    <cfRule type="notContainsText" dxfId="169" priority="442" operator="notContains" text="Caida">
      <formula>ISERROR(SEARCH("Caida",AE239))</formula>
    </cfRule>
    <cfRule type="containsText" dxfId="168" priority="443" operator="containsText" text="Caida">
      <formula>NOT(ISERROR(SEARCH("Caida",AE239)))</formula>
    </cfRule>
    <cfRule type="cellIs" dxfId="167" priority="444" operator="lessThan">
      <formula>0.8</formula>
    </cfRule>
    <cfRule type="cellIs" dxfId="166" priority="445" operator="greaterThan">
      <formula>0.8</formula>
    </cfRule>
  </conditionalFormatting>
  <conditionalFormatting sqref="AE409:AE411">
    <cfRule type="cellIs" dxfId="165" priority="438" operator="equal">
      <formula>"apagado"</formula>
    </cfRule>
  </conditionalFormatting>
  <conditionalFormatting sqref="AE414">
    <cfRule type="cellIs" dxfId="164" priority="440" operator="equal">
      <formula>"apagado"</formula>
    </cfRule>
  </conditionalFormatting>
  <conditionalFormatting sqref="AF7">
    <cfRule type="notContainsText" dxfId="163" priority="399" operator="notContains" text="Caida">
      <formula>ISERROR(SEARCH("Caida",AF7))</formula>
    </cfRule>
    <cfRule type="containsText" dxfId="162" priority="400" operator="containsText" text="Caida">
      <formula>NOT(ISERROR(SEARCH("Caida",AF7)))</formula>
    </cfRule>
    <cfRule type="cellIs" dxfId="161" priority="401" operator="lessThan">
      <formula>0.8</formula>
    </cfRule>
    <cfRule type="cellIs" dxfId="160" priority="402" operator="greaterThan">
      <formula>0.8</formula>
    </cfRule>
  </conditionalFormatting>
  <conditionalFormatting sqref="AG7:AO7 M319:M323">
    <cfRule type="notContainsText" dxfId="159" priority="868" operator="notContains" text="Caida">
      <formula>ISERROR(SEARCH("Caida",M7))</formula>
    </cfRule>
    <cfRule type="containsText" dxfId="158" priority="869" operator="containsText" text="Caida">
      <formula>NOT(ISERROR(SEARCH("Caida",M7)))</formula>
    </cfRule>
    <cfRule type="cellIs" dxfId="157" priority="870" operator="lessThan">
      <formula>0.8</formula>
    </cfRule>
    <cfRule type="cellIs" dxfId="156" priority="871" operator="greaterThan">
      <formula>0.8</formula>
    </cfRule>
  </conditionalFormatting>
  <conditionalFormatting sqref="AH120:AN122">
    <cfRule type="notContainsText" dxfId="155" priority="590" operator="notContains" text="Caida">
      <formula>ISERROR(SEARCH("Caida",AH120))</formula>
    </cfRule>
    <cfRule type="containsText" dxfId="154" priority="591" operator="containsText" text="Caida">
      <formula>NOT(ISERROR(SEARCH("Caida",AH120)))</formula>
    </cfRule>
    <cfRule type="cellIs" dxfId="153" priority="592" operator="lessThan">
      <formula>0.8</formula>
    </cfRule>
    <cfRule type="cellIs" dxfId="152" priority="593" operator="greaterThan">
      <formula>0.8</formula>
    </cfRule>
  </conditionalFormatting>
  <conditionalFormatting sqref="AO120:AO419">
    <cfRule type="cellIs" dxfId="151" priority="118" operator="lessThan">
      <formula>0.8</formula>
    </cfRule>
    <cfRule type="cellIs" dxfId="150" priority="119" operator="greaterThan">
      <formula>0.8</formula>
    </cfRule>
  </conditionalFormatting>
  <conditionalFormatting sqref="AO120:AO1048576">
    <cfRule type="cellIs" dxfId="149" priority="115" operator="equal">
      <formula>"APAGADO"</formula>
    </cfRule>
    <cfRule type="notContainsText" dxfId="148" priority="116" operator="notContains" text="Caida">
      <formula>ISERROR(SEARCH("Caida",AO120))</formula>
    </cfRule>
    <cfRule type="containsText" dxfId="147" priority="117" operator="containsText" text="Caida">
      <formula>NOT(ISERROR(SEARCH("Caida",AO120)))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24" workbookViewId="0">
      <selection activeCell="D34" sqref="D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313</v>
      </c>
      <c r="B12" s="79" t="s">
        <v>1058</v>
      </c>
      <c r="C12" s="79" t="s">
        <v>1150</v>
      </c>
      <c r="D12" s="79" t="s">
        <v>316</v>
      </c>
      <c r="E12" s="121" t="s">
        <v>19</v>
      </c>
      <c r="F12" s="121" t="s">
        <v>28</v>
      </c>
      <c r="G12" s="121"/>
      <c r="H12" s="79" t="s">
        <v>791</v>
      </c>
    </row>
    <row r="13" spans="1:8" x14ac:dyDescent="0.25">
      <c r="A13" s="79" t="s">
        <v>313</v>
      </c>
      <c r="B13" s="79" t="s">
        <v>330</v>
      </c>
      <c r="C13" s="79" t="s">
        <v>1150</v>
      </c>
      <c r="D13" s="79" t="s">
        <v>331</v>
      </c>
      <c r="E13" s="121" t="s">
        <v>15</v>
      </c>
      <c r="F13" s="121" t="s">
        <v>28</v>
      </c>
      <c r="G13" s="121"/>
      <c r="H13" s="79" t="s">
        <v>798</v>
      </c>
    </row>
    <row r="14" spans="1:8" x14ac:dyDescent="0.25">
      <c r="A14" s="79" t="s">
        <v>290</v>
      </c>
      <c r="B14" s="79" t="s">
        <v>353</v>
      </c>
      <c r="C14" s="79" t="s">
        <v>1150</v>
      </c>
      <c r="D14" s="79" t="s">
        <v>354</v>
      </c>
      <c r="E14" s="121" t="s">
        <v>73</v>
      </c>
      <c r="F14" s="121" t="s">
        <v>28</v>
      </c>
      <c r="G14" s="121"/>
      <c r="H14" s="79" t="s">
        <v>813</v>
      </c>
    </row>
    <row r="15" spans="1:8" x14ac:dyDescent="0.25">
      <c r="A15" s="79" t="s">
        <v>187</v>
      </c>
      <c r="B15" s="79" t="s">
        <v>1061</v>
      </c>
      <c r="C15" s="79" t="s">
        <v>1150</v>
      </c>
      <c r="D15" s="79" t="s">
        <v>1062</v>
      </c>
      <c r="E15" s="121" t="s">
        <v>73</v>
      </c>
      <c r="F15" s="121" t="s">
        <v>28</v>
      </c>
      <c r="G15" s="121"/>
      <c r="H15" s="79"/>
    </row>
    <row r="16" spans="1:8" x14ac:dyDescent="0.25">
      <c r="A16" s="79" t="s">
        <v>394</v>
      </c>
      <c r="B16" s="79" t="s">
        <v>395</v>
      </c>
      <c r="C16" s="79" t="s">
        <v>1150</v>
      </c>
      <c r="D16" s="79" t="s">
        <v>396</v>
      </c>
      <c r="E16" s="121" t="s">
        <v>19</v>
      </c>
      <c r="F16" s="121" t="s">
        <v>20</v>
      </c>
      <c r="G16" s="121"/>
      <c r="H16" s="79" t="s">
        <v>839</v>
      </c>
    </row>
    <row r="17" spans="1:8" x14ac:dyDescent="0.25">
      <c r="A17" s="79" t="s">
        <v>389</v>
      </c>
      <c r="B17" s="79" t="s">
        <v>403</v>
      </c>
      <c r="C17" s="79" t="s">
        <v>1150</v>
      </c>
      <c r="D17" s="79" t="s">
        <v>404</v>
      </c>
      <c r="E17" s="121" t="s">
        <v>19</v>
      </c>
      <c r="F17" s="121" t="s">
        <v>20</v>
      </c>
      <c r="G17" s="121"/>
      <c r="H17" s="79" t="s">
        <v>845</v>
      </c>
    </row>
    <row r="18" spans="1:8" x14ac:dyDescent="0.25">
      <c r="A18" s="79" t="s">
        <v>407</v>
      </c>
      <c r="B18" s="79" t="s">
        <v>418</v>
      </c>
      <c r="C18" s="79" t="s">
        <v>1150</v>
      </c>
      <c r="D18" s="79" t="s">
        <v>419</v>
      </c>
      <c r="E18" s="121" t="s">
        <v>73</v>
      </c>
      <c r="F18" s="121" t="s">
        <v>28</v>
      </c>
      <c r="G18" s="121"/>
      <c r="H18" s="79" t="s">
        <v>852</v>
      </c>
    </row>
    <row r="19" spans="1:8" x14ac:dyDescent="0.25">
      <c r="A19" s="79" t="s">
        <v>407</v>
      </c>
      <c r="B19" s="79" t="s">
        <v>420</v>
      </c>
      <c r="C19" s="79" t="s">
        <v>1150</v>
      </c>
      <c r="D19" s="79" t="s">
        <v>419</v>
      </c>
      <c r="E19" s="121" t="s">
        <v>73</v>
      </c>
      <c r="F19" s="121" t="s">
        <v>28</v>
      </c>
      <c r="G19" s="121"/>
      <c r="H19" s="79" t="s">
        <v>853</v>
      </c>
    </row>
    <row r="20" spans="1:8" x14ac:dyDescent="0.25">
      <c r="A20" s="79" t="s">
        <v>407</v>
      </c>
      <c r="B20" s="79" t="s">
        <v>987</v>
      </c>
      <c r="C20" s="79" t="s">
        <v>1150</v>
      </c>
      <c r="D20" s="79" t="s">
        <v>988</v>
      </c>
      <c r="E20" s="121" t="s">
        <v>19</v>
      </c>
      <c r="F20" s="121" t="s">
        <v>28</v>
      </c>
      <c r="G20" s="121"/>
      <c r="H20" s="79" t="s">
        <v>994</v>
      </c>
    </row>
    <row r="21" spans="1:8" x14ac:dyDescent="0.25">
      <c r="A21" s="79" t="s">
        <v>490</v>
      </c>
      <c r="B21" s="79" t="s">
        <v>573</v>
      </c>
      <c r="C21" s="79" t="s">
        <v>1150</v>
      </c>
      <c r="D21" s="79" t="s">
        <v>574</v>
      </c>
      <c r="E21" s="121" t="s">
        <v>19</v>
      </c>
      <c r="F21" s="121" t="s">
        <v>1144</v>
      </c>
      <c r="G21" s="121" t="s">
        <v>1363</v>
      </c>
      <c r="H21" s="79" t="s">
        <v>951</v>
      </c>
    </row>
    <row r="22" spans="1:8" x14ac:dyDescent="0.25">
      <c r="A22" s="79" t="s">
        <v>485</v>
      </c>
      <c r="B22" s="79" t="s">
        <v>575</v>
      </c>
      <c r="C22" s="79" t="s">
        <v>1150</v>
      </c>
      <c r="D22" s="79" t="s">
        <v>576</v>
      </c>
      <c r="E22" s="121" t="s">
        <v>19</v>
      </c>
      <c r="F22" s="121" t="s">
        <v>20</v>
      </c>
      <c r="G22" s="121"/>
      <c r="H22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46" priority="1197" operator="equal">
      <formula>$C$224</formula>
    </cfRule>
    <cfRule type="cellIs" dxfId="145" priority="1198" operator="equal">
      <formula>$C$212</formula>
    </cfRule>
  </conditionalFormatting>
  <conditionalFormatting sqref="E10">
    <cfRule type="cellIs" dxfId="142" priority="1325" operator="equal">
      <formula>#REF!</formula>
    </cfRule>
  </conditionalFormatting>
  <conditionalFormatting sqref="E10">
    <cfRule type="containsText" dxfId="141" priority="16" operator="containsText" text="fija">
      <formula>NOT(ISERROR(SEARCH("fija",E10)))</formula>
    </cfRule>
    <cfRule type="containsText" dxfId="140" priority="17" operator="containsText" text="domo">
      <formula>NOT(ISERROR(SEARCH("domo",E10)))</formula>
    </cfRule>
  </conditionalFormatting>
  <conditionalFormatting sqref="E10:H10">
    <cfRule type="containsText" dxfId="138" priority="199" operator="containsText" text="Radio">
      <formula>NOT(ISERROR(SEARCH("Radio",E10)))</formula>
    </cfRule>
  </conditionalFormatting>
  <conditionalFormatting sqref="F10">
    <cfRule type="cellIs" dxfId="136" priority="180" operator="equal">
      <formula>"PTP A FO"</formula>
    </cfRule>
    <cfRule type="cellIs" dxfId="135" priority="1323" operator="equal">
      <formula>#REF!</formula>
    </cfRule>
    <cfRule type="cellIs" dxfId="134" priority="1324" operator="equal">
      <formula>"PTP A FO"</formula>
    </cfRule>
  </conditionalFormatting>
  <conditionalFormatting sqref="C11:C22">
    <cfRule type="cellIs" dxfId="130" priority="2" operator="equal">
      <formula>$C$222</formula>
    </cfRule>
    <cfRule type="cellIs" dxfId="129" priority="3" operator="equal">
      <formula>$C$210</formula>
    </cfRule>
  </conditionalFormatting>
  <conditionalFormatting sqref="E11:E22">
    <cfRule type="containsText" dxfId="128" priority="7" operator="containsText" text="fija">
      <formula>NOT(ISERROR(SEARCH("fija",E11)))</formula>
    </cfRule>
    <cfRule type="containsText" dxfId="127" priority="8" operator="containsText" text="domo">
      <formula>NOT(ISERROR(SEARCH("domo",E11)))</formula>
    </cfRule>
  </conditionalFormatting>
  <conditionalFormatting sqref="E11:E22">
    <cfRule type="cellIs" dxfId="126" priority="4" operator="equal">
      <formula>$E$7</formula>
    </cfRule>
  </conditionalFormatting>
  <conditionalFormatting sqref="E11:H22">
    <cfRule type="containsText" dxfId="125" priority="1" operator="containsText" text="Radio">
      <formula>NOT(ISERROR(SEARCH("Radio",E11)))</formula>
    </cfRule>
  </conditionalFormatting>
  <conditionalFormatting sqref="F11:G22">
    <cfRule type="cellIs" dxfId="124" priority="9" operator="equal">
      <formula>"PTP A FO"</formula>
    </cfRule>
  </conditionalFormatting>
  <conditionalFormatting sqref="F11:G22">
    <cfRule type="cellIs" dxfId="123" priority="5" operator="equal">
      <formula>$F$10</formula>
    </cfRule>
    <cfRule type="cellIs" dxfId="122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 t="str">
        <f>'RESUMEN TOTAL'!R94</f>
        <v>APAGADO</v>
      </c>
      <c r="M91" t="str">
        <f>'RESUMEN TOTAL'!S94</f>
        <v>APAGADO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>
        <f>'RESUMEN TOTAL'!A129</f>
        <v>0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 t="str">
        <f>'RESUMEN TOTAL'!S173</f>
        <v>APAGADO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 t="str">
        <f>'RESUMEN TOTAL'!R191</f>
        <v>APAGADO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 t="str">
        <f>'RESUMEN TOTAL'!R217</f>
        <v>APAGADO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 t="str">
        <f>'RESUMEN TOTAL'!S222</f>
        <v>APAGADO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 t="str">
        <f>'RESUMEN TOTAL'!R238</f>
        <v>APAGADO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 t="str">
        <f>'RESUMEN TOTAL'!R242</f>
        <v>APAGADO</v>
      </c>
      <c r="M239" t="str">
        <f>'RESUMEN TOTAL'!S242</f>
        <v>APAGADO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 t="str">
        <f>'RESUMEN TOTAL'!S248</f>
        <v>APAGADO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 t="str">
        <f>'RESUMEN TOTAL'!R250</f>
        <v>APAGADO</v>
      </c>
      <c r="M247" t="str">
        <f>'RESUMEN TOTAL'!S250</f>
        <v>APAGADO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 t="str">
        <f>'RESUMEN TOTAL'!R265</f>
        <v>APAGADO</v>
      </c>
      <c r="M262" t="str">
        <f>'RESUMEN TOTAL'!S265</f>
        <v>APAGADO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 t="str">
        <f>'RESUMEN TOTAL'!R286</f>
        <v>APAGADO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 t="str">
        <f>'RESUMEN TOTAL'!R294</f>
        <v>APAGADO</v>
      </c>
      <c r="M291" t="str">
        <f>'RESUMEN TOTAL'!S294</f>
        <v>APAGADO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 t="str">
        <f>'RESUMEN TOTAL'!P301</f>
        <v>APAGADO</v>
      </c>
      <c r="K298" t="str">
        <f>'RESUMEN TOTAL'!Q301</f>
        <v>APAGADO</v>
      </c>
      <c r="L298" t="str">
        <f>'RESUMEN TOTAL'!R301</f>
        <v>APAGADO</v>
      </c>
      <c r="M298" t="str">
        <f>'RESUMEN TOTAL'!S301</f>
        <v>APAGADO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 t="str">
        <f>'RESUMEN TOTAL'!P306</f>
        <v>APAGADO</v>
      </c>
      <c r="K303" t="str">
        <f>'RESUMEN TOTAL'!Q306</f>
        <v>APAGADO</v>
      </c>
      <c r="L303" t="str">
        <f>'RESUMEN TOTAL'!R306</f>
        <v>APAGADO</v>
      </c>
      <c r="M303" t="str">
        <f>'RESUMEN TOTAL'!S306</f>
        <v>APAGADO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 t="str">
        <f>'RESUMEN TOTAL'!S322</f>
        <v>APAGADO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 t="str">
        <f>'RESUMEN TOTAL'!Q374</f>
        <v>APAGADO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 t="str">
        <f>'RESUMEN TOTAL'!R403</f>
        <v>APAGADO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 t="str">
        <f>'RESUMEN TOTAL'!R420</f>
        <v>APAGADO</v>
      </c>
      <c r="M417" t="str">
        <f>'RESUMEN TOTAL'!S420</f>
        <v>APAGADO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 t="str">
        <f>'RESUMEN TOTAL'!S430</f>
        <v>APAGADO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 t="str">
        <f>'RESUMEN TOTAL'!S431</f>
        <v>APAGADO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 t="str">
        <f>'RESUMEN TOTAL'!P435</f>
        <v>APAGADO</v>
      </c>
      <c r="K432" t="str">
        <f>'RESUMEN TOTAL'!Q435</f>
        <v>APAGADO</v>
      </c>
      <c r="L432" t="str">
        <f>'RESUMEN TOTAL'!R435</f>
        <v>APAGADO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 t="str">
        <f>'RESUMEN TOTAL'!R436</f>
        <v>APAGADO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 t="str">
        <f>'RESUMEN TOTAL'!R439</f>
        <v>APAGADO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 t="str">
        <f>ESTADISTICA!L91</f>
        <v>APAGADO</v>
      </c>
      <c r="M92" t="str">
        <f>ESTADISTICA!M91</f>
        <v>APAGADO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>
        <f>ESTADISTICA!A126</f>
        <v>0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 t="str">
        <f>ESTADISTICA!M291</f>
        <v>APAGADO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 t="str">
        <f>ESTADISTICA!M377</f>
        <v>APAGADO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21" priority="1" operator="equal">
      <formula>0</formula>
    </cfRule>
    <cfRule type="cellIs" dxfId="12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 t="str">
        <f>ESTADISTICA!M291</f>
        <v>APAGADO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 t="str">
        <f>ESTADISTICA!M377</f>
        <v>APAGADO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 t="str">
        <f>ESTADISTICA!M291</f>
        <v>APAGADO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 t="str">
        <f>ESTADISTICA!M377</f>
        <v>APAGADO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9" priority="1" operator="containsText" text="APAGADO">
      <formula>NOT(ISERROR(SEARCH("APAGADO",F4)))</formula>
    </cfRule>
  </conditionalFormatting>
  <conditionalFormatting sqref="AE3:AE1048576">
    <cfRule type="containsText" dxfId="11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 t="str">
        <f>ESTADISTICA!L291</f>
        <v>APAGADO</v>
      </c>
      <c r="M292" t="str">
        <f>ESTADISTICA!M291</f>
        <v>APAGADO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 t="str">
        <f>ESTADISTICA!L377</f>
        <v>APAGADO</v>
      </c>
      <c r="M378" t="str">
        <f>ESTADISTICA!M377</f>
        <v>APAGADO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 t="str">
        <f>ESTADISTICA!L384</f>
        <v>APAGADO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 t="str">
        <f>ESTADISTICA!L400</f>
        <v>APAGADO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 t="str">
        <f>ESTADISTICA!L436</f>
        <v>APAGADO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7" priority="1" operator="containsText" text="APAGADO">
      <formula>NOT(ISERROR(SEARCH("APAGADO",F4)))</formula>
    </cfRule>
  </conditionalFormatting>
  <conditionalFormatting sqref="AE3:AE1048576">
    <cfRule type="containsText" dxfId="11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16" workbookViewId="0">
      <selection activeCell="A27" sqref="A27:E3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2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2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2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2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2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2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2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2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2"/>
    </row>
    <row r="27" spans="1:14" ht="15" customHeight="1" thickTop="1" x14ac:dyDescent="0.25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2"/>
    </row>
    <row r="28" spans="1:14" x14ac:dyDescent="0.25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2"/>
    </row>
    <row r="29" spans="1:14" ht="15.75" thickBot="1" x14ac:dyDescent="0.3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6.5" thickTop="1" thickBot="1" x14ac:dyDescent="0.3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0"/>
    </row>
    <row r="33" spans="1:14" ht="15.75" thickBot="1" x14ac:dyDescent="0.3">
      <c r="A33" s="71"/>
      <c r="B33" s="122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/>
      <c r="B34" s="123"/>
      <c r="C34" s="72"/>
      <c r="D34" s="73"/>
      <c r="E34" s="137"/>
      <c r="G34" s="37"/>
      <c r="K34" s="89"/>
    </row>
    <row r="35" spans="1:14" x14ac:dyDescent="0.25">
      <c r="A35" s="71"/>
      <c r="B35" s="123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5" priority="19" operator="containsText" text="fija">
      <formula>NOT(ISERROR(SEARCH("fija",I3)))</formula>
    </cfRule>
    <cfRule type="containsText" dxfId="114" priority="20" operator="containsText" text="domo">
      <formula>NOT(ISERROR(SEARCH("domo",I3)))</formula>
    </cfRule>
  </conditionalFormatting>
  <conditionalFormatting sqref="I16:I20">
    <cfRule type="containsText" dxfId="113" priority="2" operator="containsText" text="fija">
      <formula>NOT(ISERROR(SEARCH("fija",I16)))</formula>
    </cfRule>
    <cfRule type="containsText" dxfId="112" priority="3" operator="containsText" text="domo">
      <formula>NOT(ISERROR(SEARCH("domo",I16)))</formula>
    </cfRule>
  </conditionalFormatting>
  <conditionalFormatting sqref="I24:I28">
    <cfRule type="containsText" dxfId="111" priority="167" operator="containsText" text="fija">
      <formula>NOT(ISERROR(SEARCH("fija",I24)))</formula>
    </cfRule>
    <cfRule type="containsText" dxfId="110" priority="168" operator="containsText" text="domo">
      <formula>NOT(ISERROR(SEARCH("domo",I24)))</formula>
    </cfRule>
  </conditionalFormatting>
  <conditionalFormatting sqref="I32:I38">
    <cfRule type="containsText" dxfId="109" priority="145" operator="containsText" text="fija">
      <formula>NOT(ISERROR(SEARCH("fija",I32)))</formula>
    </cfRule>
    <cfRule type="containsText" dxfId="108" priority="146" operator="containsText" text="domo">
      <formula>NOT(ISERROR(SEARCH("domo",I32)))</formula>
    </cfRule>
  </conditionalFormatting>
  <conditionalFormatting sqref="I40:I44">
    <cfRule type="containsText" dxfId="107" priority="101" operator="containsText" text="fija">
      <formula>NOT(ISERROR(SEARCH("fija",I40)))</formula>
    </cfRule>
    <cfRule type="containsText" dxfId="106" priority="102" operator="containsText" text="domo">
      <formula>NOT(ISERROR(SEARCH("domo",I40)))</formula>
    </cfRule>
  </conditionalFormatting>
  <conditionalFormatting sqref="I47:I53">
    <cfRule type="containsText" dxfId="105" priority="77" operator="containsText" text="fija">
      <formula>NOT(ISERROR(SEARCH("fija",I47)))</formula>
    </cfRule>
    <cfRule type="containsText" dxfId="104" priority="78" operator="containsText" text="domo">
      <formula>NOT(ISERROR(SEARCH("domo",I47)))</formula>
    </cfRule>
  </conditionalFormatting>
  <conditionalFormatting sqref="I6:K6">
    <cfRule type="containsText" dxfId="103" priority="61" operator="containsText" text="Radio">
      <formula>NOT(ISERROR(SEARCH("Radio",I6)))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51:K51">
    <cfRule type="containsText" dxfId="101" priority="83" operator="containsText" text="Radio">
      <formula>NOT(ISERROR(SEARCH("Radio",I51)))</formula>
    </cfRule>
  </conditionalFormatting>
  <conditionalFormatting sqref="I3:L5">
    <cfRule type="containsText" dxfId="100" priority="67" operator="containsText" text="Radio">
      <formula>NOT(ISERROR(SEARCH("Radio",I3)))</formula>
    </cfRule>
  </conditionalFormatting>
  <conditionalFormatting sqref="I7:L14">
    <cfRule type="containsText" dxfId="99" priority="21" operator="containsText" text="Radio">
      <formula>NOT(ISERROR(SEARCH("Radio",I7)))</formula>
    </cfRule>
  </conditionalFormatting>
  <conditionalFormatting sqref="I16:L20">
    <cfRule type="containsText" dxfId="98" priority="4" operator="containsText" text="Radio">
      <formula>NOT(ISERROR(SEARCH("Radio",I16)))</formula>
    </cfRule>
  </conditionalFormatting>
  <conditionalFormatting sqref="I24:L28">
    <cfRule type="containsText" dxfId="97" priority="169" operator="containsText" text="Radio">
      <formula>NOT(ISERROR(SEARCH("Radio",I24)))</formula>
    </cfRule>
  </conditionalFormatting>
  <conditionalFormatting sqref="I32:L34">
    <cfRule type="containsText" dxfId="96" priority="161" operator="containsText" text="Radio">
      <formula>NOT(ISERROR(SEARCH("Radio",I32)))</formula>
    </cfRule>
  </conditionalFormatting>
  <conditionalFormatting sqref="I36:L38">
    <cfRule type="containsText" dxfId="95" priority="147" operator="containsText" text="Radio">
      <formula>NOT(ISERROR(SEARCH("Radio",I36)))</formula>
    </cfRule>
  </conditionalFormatting>
  <conditionalFormatting sqref="I40:L44">
    <cfRule type="containsText" dxfId="94" priority="103" operator="containsText" text="Radio">
      <formula>NOT(ISERROR(SEARCH("Radio",I40)))</formula>
    </cfRule>
  </conditionalFormatting>
  <conditionalFormatting sqref="I47:L50">
    <cfRule type="containsText" dxfId="93" priority="89" operator="containsText" text="Radio">
      <formula>NOT(ISERROR(SEARCH("Radio",I47)))</formula>
    </cfRule>
  </conditionalFormatting>
  <conditionalFormatting sqref="I52:L53">
    <cfRule type="containsText" dxfId="92" priority="79" operator="containsText" text="Radio">
      <formula>NOT(ISERROR(SEARCH("Radio",I52)))</formula>
    </cfRule>
  </conditionalFormatting>
  <conditionalFormatting sqref="J3:J14">
    <cfRule type="cellIs" dxfId="91" priority="18" operator="equal">
      <formula>"PTP A FO"</formula>
    </cfRule>
  </conditionalFormatting>
  <conditionalFormatting sqref="J16:J20">
    <cfRule type="cellIs" dxfId="90" priority="1" operator="equal">
      <formula>"PTP A FO"</formula>
    </cfRule>
  </conditionalFormatting>
  <conditionalFormatting sqref="J24:J28">
    <cfRule type="cellIs" dxfId="89" priority="166" operator="equal">
      <formula>"PTP A FO"</formula>
    </cfRule>
  </conditionalFormatting>
  <conditionalFormatting sqref="J32:J38">
    <cfRule type="cellIs" dxfId="88" priority="144" operator="equal">
      <formula>"PTP A FO"</formula>
    </cfRule>
  </conditionalFormatting>
  <conditionalFormatting sqref="J40:J44">
    <cfRule type="cellIs" dxfId="87" priority="100" operator="equal">
      <formula>"PTP A FO"</formula>
    </cfRule>
  </conditionalFormatting>
  <conditionalFormatting sqref="J47:J53">
    <cfRule type="cellIs" dxfId="86" priority="76" operator="equal">
      <formula>"PTP A FO"</formula>
    </cfRule>
  </conditionalFormatting>
  <conditionalFormatting sqref="L6">
    <cfRule type="cellIs" dxfId="85" priority="62" operator="equal">
      <formula>"PTP A FO"</formula>
    </cfRule>
    <cfRule type="containsText" dxfId="84" priority="63" operator="containsText" text="Radio">
      <formula>NOT(ISERROR(SEARCH("Radio",L6)))</formula>
    </cfRule>
  </conditionalFormatting>
  <conditionalFormatting sqref="L34:L35">
    <cfRule type="cellIs" dxfId="83" priority="156" operator="equal">
      <formula>"PTP A FO"</formula>
    </cfRule>
  </conditionalFormatting>
  <conditionalFormatting sqref="L35">
    <cfRule type="containsText" dxfId="82" priority="157" operator="containsText" text="Radio">
      <formula>NOT(ISERROR(SEARCH("Radio",L35)))</formula>
    </cfRule>
  </conditionalFormatting>
  <conditionalFormatting sqref="L51">
    <cfRule type="cellIs" dxfId="81" priority="84" operator="equal">
      <formula>"PTP A FO"</formula>
    </cfRule>
    <cfRule type="containsText" dxfId="80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opLeftCell="A13" workbookViewId="0">
      <selection activeCell="K21" sqref="K21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9.2827004219409287E-2</v>
      </c>
      <c r="G12" s="52"/>
      <c r="H12" s="53"/>
      <c r="I12" s="65">
        <f t="shared" ref="I12" si="5">I11/BONOMOcam</f>
        <v>9.2827004219409287E-2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.75" thickBot="1" x14ac:dyDescent="0.3">
      <c r="B19" s="52"/>
      <c r="C19" s="53"/>
      <c r="D19" s="65">
        <f t="shared" ref="D19" si="8">D18/BONOMOcam</f>
        <v>7.5949367088607597E-2</v>
      </c>
      <c r="G19" s="52"/>
      <c r="H19" s="53"/>
      <c r="I19" s="65">
        <f t="shared" ref="I19" si="9">I18/BONOMOcam</f>
        <v>5.0632911392405063E-2</v>
      </c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.75" thickBot="1" x14ac:dyDescent="0.3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9" priority="83" operator="greaterThan">
      <formula>0.1</formula>
    </cfRule>
    <cfRule type="cellIs" dxfId="78" priority="84" operator="greaterThan">
      <formula>10</formula>
    </cfRule>
  </conditionalFormatting>
  <conditionalFormatting sqref="D7">
    <cfRule type="cellIs" dxfId="77" priority="81" operator="greaterThan">
      <formula>0.1</formula>
    </cfRule>
    <cfRule type="cellIs" dxfId="76" priority="82" operator="greaterThan">
      <formula>0.11</formula>
    </cfRule>
  </conditionalFormatting>
  <conditionalFormatting sqref="D12">
    <cfRule type="cellIs" dxfId="75" priority="15" operator="greaterThan">
      <formula>0.1</formula>
    </cfRule>
    <cfRule type="cellIs" dxfId="74" priority="16" operator="greaterThan">
      <formula>10</formula>
    </cfRule>
  </conditionalFormatting>
  <conditionalFormatting sqref="D14">
    <cfRule type="cellIs" dxfId="73" priority="13" operator="greaterThan">
      <formula>0.1</formula>
    </cfRule>
    <cfRule type="cellIs" dxfId="72" priority="14" operator="greaterThan">
      <formula>0.11</formula>
    </cfRule>
  </conditionalFormatting>
  <conditionalFormatting sqref="D19">
    <cfRule type="cellIs" dxfId="71" priority="7" operator="greaterThan">
      <formula>0.1</formula>
    </cfRule>
    <cfRule type="cellIs" dxfId="70" priority="8" operator="greaterThan">
      <formula>10</formula>
    </cfRule>
  </conditionalFormatting>
  <conditionalFormatting sqref="D21">
    <cfRule type="cellIs" dxfId="69" priority="5" operator="greaterThan">
      <formula>0.1</formula>
    </cfRule>
    <cfRule type="cellIs" dxfId="68" priority="6" operator="greaterThan">
      <formula>0.11</formula>
    </cfRule>
  </conditionalFormatting>
  <conditionalFormatting sqref="D26">
    <cfRule type="cellIs" dxfId="67" priority="59" operator="greaterThan">
      <formula>0.1</formula>
    </cfRule>
    <cfRule type="cellIs" dxfId="66" priority="60" operator="greaterThan">
      <formula>10</formula>
    </cfRule>
  </conditionalFormatting>
  <conditionalFormatting sqref="D28">
    <cfRule type="cellIs" dxfId="65" priority="57" operator="greaterThan">
      <formula>0.1</formula>
    </cfRule>
    <cfRule type="cellIs" dxfId="64" priority="58" operator="greaterThan">
      <formula>0.11</formula>
    </cfRule>
  </conditionalFormatting>
  <conditionalFormatting sqref="D33">
    <cfRule type="cellIs" dxfId="63" priority="51" operator="greaterThan">
      <formula>0.1</formula>
    </cfRule>
    <cfRule type="cellIs" dxfId="62" priority="52" operator="greaterThan">
      <formula>10</formula>
    </cfRule>
  </conditionalFormatting>
  <conditionalFormatting sqref="D35">
    <cfRule type="cellIs" dxfId="61" priority="49" operator="greaterThan">
      <formula>0.1</formula>
    </cfRule>
    <cfRule type="cellIs" dxfId="60" priority="50" operator="greaterThan">
      <formula>0.11</formula>
    </cfRule>
  </conditionalFormatting>
  <conditionalFormatting sqref="D40">
    <cfRule type="cellIs" dxfId="59" priority="43" operator="greaterThan">
      <formula>0.1</formula>
    </cfRule>
    <cfRule type="cellIs" dxfId="58" priority="44" operator="greaterThan">
      <formula>10</formula>
    </cfRule>
  </conditionalFormatting>
  <conditionalFormatting sqref="D42">
    <cfRule type="cellIs" dxfId="57" priority="41" operator="greaterThan">
      <formula>0.1</formula>
    </cfRule>
    <cfRule type="cellIs" dxfId="56" priority="42" operator="greaterThan">
      <formula>0.11</formula>
    </cfRule>
  </conditionalFormatting>
  <conditionalFormatting sqref="D47">
    <cfRule type="cellIs" dxfId="55" priority="35" operator="greaterThan">
      <formula>0.1</formula>
    </cfRule>
    <cfRule type="cellIs" dxfId="54" priority="36" operator="greaterThan">
      <formula>10</formula>
    </cfRule>
  </conditionalFormatting>
  <conditionalFormatting sqref="D49">
    <cfRule type="cellIs" dxfId="53" priority="33" operator="greaterThan">
      <formula>0.1</formula>
    </cfRule>
    <cfRule type="cellIs" dxfId="52" priority="34" operator="greaterThan">
      <formula>0.11</formula>
    </cfRule>
  </conditionalFormatting>
  <conditionalFormatting sqref="D54">
    <cfRule type="cellIs" dxfId="51" priority="27" operator="greaterThan">
      <formula>0.1</formula>
    </cfRule>
    <cfRule type="cellIs" dxfId="50" priority="28" operator="greaterThan">
      <formula>10</formula>
    </cfRule>
  </conditionalFormatting>
  <conditionalFormatting sqref="D56">
    <cfRule type="cellIs" dxfId="49" priority="25" operator="greaterThan">
      <formula>0.1</formula>
    </cfRule>
    <cfRule type="cellIs" dxfId="48" priority="26" operator="greaterThan">
      <formula>0.11</formula>
    </cfRule>
  </conditionalFormatting>
  <conditionalFormatting sqref="D61">
    <cfRule type="cellIs" dxfId="47" priority="91" operator="greaterThan">
      <formula>0.1</formula>
    </cfRule>
    <cfRule type="cellIs" dxfId="46" priority="92" operator="greaterThan">
      <formula>10</formula>
    </cfRule>
  </conditionalFormatting>
  <conditionalFormatting sqref="D63">
    <cfRule type="cellIs" dxfId="45" priority="89" operator="greaterThan">
      <formula>0.1</formula>
    </cfRule>
    <cfRule type="cellIs" dxfId="44" priority="90" operator="greaterThan">
      <formula>0.11</formula>
    </cfRule>
  </conditionalFormatting>
  <conditionalFormatting sqref="I5">
    <cfRule type="cellIs" dxfId="43" priority="19" operator="greaterThan">
      <formula>0.1</formula>
    </cfRule>
    <cfRule type="cellIs" dxfId="42" priority="20" operator="greaterThan">
      <formula>10</formula>
    </cfRule>
  </conditionalFormatting>
  <conditionalFormatting sqref="I7">
    <cfRule type="cellIs" dxfId="41" priority="17" operator="greaterThan">
      <formula>0.1</formula>
    </cfRule>
    <cfRule type="cellIs" dxfId="40" priority="18" operator="greaterThan">
      <formula>0.11</formula>
    </cfRule>
  </conditionalFormatting>
  <conditionalFormatting sqref="I12">
    <cfRule type="cellIs" dxfId="39" priority="11" operator="greaterThan">
      <formula>0.1</formula>
    </cfRule>
    <cfRule type="cellIs" dxfId="38" priority="12" operator="greaterThan">
      <formula>10</formula>
    </cfRule>
  </conditionalFormatting>
  <conditionalFormatting sqref="I14">
    <cfRule type="cellIs" dxfId="37" priority="9" operator="greaterThan">
      <formula>0.1</formula>
    </cfRule>
    <cfRule type="cellIs" dxfId="36" priority="10" operator="greaterThan">
      <formula>0.11</formula>
    </cfRule>
  </conditionalFormatting>
  <conditionalFormatting sqref="I26">
    <cfRule type="cellIs" dxfId="31" priority="55" operator="greaterThan">
      <formula>0.1</formula>
    </cfRule>
    <cfRule type="cellIs" dxfId="30" priority="56" operator="greaterThan">
      <formula>10</formula>
    </cfRule>
  </conditionalFormatting>
  <conditionalFormatting sqref="I28">
    <cfRule type="cellIs" dxfId="29" priority="53" operator="greaterThan">
      <formula>0.1</formula>
    </cfRule>
    <cfRule type="cellIs" dxfId="28" priority="54" operator="greaterThan">
      <formula>0.11</formula>
    </cfRule>
  </conditionalFormatting>
  <conditionalFormatting sqref="I33">
    <cfRule type="cellIs" dxfId="27" priority="47" operator="greaterThan">
      <formula>0.1</formula>
    </cfRule>
    <cfRule type="cellIs" dxfId="26" priority="48" operator="greaterThan">
      <formula>10</formula>
    </cfRule>
  </conditionalFormatting>
  <conditionalFormatting sqref="I35">
    <cfRule type="cellIs" dxfId="25" priority="45" operator="greaterThan">
      <formula>0.1</formula>
    </cfRule>
    <cfRule type="cellIs" dxfId="24" priority="46" operator="greaterThan">
      <formula>0.11</formula>
    </cfRule>
  </conditionalFormatting>
  <conditionalFormatting sqref="I40">
    <cfRule type="cellIs" dxfId="23" priority="39" operator="greaterThan">
      <formula>0.1</formula>
    </cfRule>
    <cfRule type="cellIs" dxfId="22" priority="40" operator="greaterThan">
      <formula>10</formula>
    </cfRule>
  </conditionalFormatting>
  <conditionalFormatting sqref="I42">
    <cfRule type="cellIs" dxfId="21" priority="37" operator="greaterThan">
      <formula>0.1</formula>
    </cfRule>
    <cfRule type="cellIs" dxfId="20" priority="38" operator="greaterThan">
      <formula>0.11</formula>
    </cfRule>
  </conditionalFormatting>
  <conditionalFormatting sqref="I47">
    <cfRule type="cellIs" dxfId="19" priority="31" operator="greaterThan">
      <formula>0.1</formula>
    </cfRule>
    <cfRule type="cellIs" dxfId="18" priority="32" operator="greaterThan">
      <formula>10</formula>
    </cfRule>
  </conditionalFormatting>
  <conditionalFormatting sqref="I49">
    <cfRule type="cellIs" dxfId="17" priority="29" operator="greaterThan">
      <formula>0.1</formula>
    </cfRule>
    <cfRule type="cellIs" dxfId="16" priority="30" operator="greaterThan">
      <formula>0.11</formula>
    </cfRule>
  </conditionalFormatting>
  <conditionalFormatting sqref="I54">
    <cfRule type="cellIs" dxfId="15" priority="23" operator="greaterThan">
      <formula>0.1</formula>
    </cfRule>
    <cfRule type="cellIs" dxfId="14" priority="24" operator="greaterThan">
      <formula>10</formula>
    </cfRule>
  </conditionalFormatting>
  <conditionalFormatting sqref="I56">
    <cfRule type="cellIs" dxfId="13" priority="21" operator="greaterThan">
      <formula>0.1</formula>
    </cfRule>
    <cfRule type="cellIs" dxfId="12" priority="22" operator="greaterThan">
      <formula>0.11</formula>
    </cfRule>
  </conditionalFormatting>
  <conditionalFormatting sqref="I61">
    <cfRule type="cellIs" dxfId="11" priority="87" operator="greaterThan">
      <formula>0.1</formula>
    </cfRule>
    <cfRule type="cellIs" dxfId="10" priority="88" operator="greaterThan">
      <formula>10</formula>
    </cfRule>
  </conditionalFormatting>
  <conditionalFormatting sqref="I63">
    <cfRule type="cellIs" dxfId="9" priority="85" operator="greaterThan">
      <formula>0.1</formula>
    </cfRule>
    <cfRule type="cellIs" dxfId="8" priority="86" operator="greaterThan">
      <formula>0.11</formula>
    </cfRule>
  </conditionalFormatting>
  <conditionalFormatting sqref="I19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I21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445</v>
      </c>
      <c r="G6" s="40">
        <f t="shared" si="5"/>
        <v>9.8876404494382023E-2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445</v>
      </c>
      <c r="G7" s="40">
        <f t="shared" si="5"/>
        <v>9.2134831460674152E-2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445</v>
      </c>
      <c r="G8" s="40">
        <f t="shared" ref="G8:G18" si="7">E8/F8</f>
        <v>8.0898876404494377E-2</v>
      </c>
    </row>
    <row r="9" spans="1:7" x14ac:dyDescent="0.25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445</v>
      </c>
      <c r="G9" s="40">
        <f t="shared" si="7"/>
        <v>0.10337078651685393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22</v>
      </c>
      <c r="K3" s="57">
        <f>COUNTIFS('RESUMEN TOTAL'!C7:C514, "=BONOMO",'RESUMEN TOTAL'!Q7:Q514,"=APAGADO")</f>
        <v>22</v>
      </c>
      <c r="L3" s="57">
        <f>COUNTIFS('RESUMEN TOTAL'!C7:C514, "=BONOMO",'RESUMEN TOTAL'!R7:R514,"=APAGADO")</f>
        <v>18</v>
      </c>
      <c r="M3" s="57">
        <f>COUNTIFS('RESUMEN TOTAL'!C7:C514, "=BONOMO",'RESUMEN TOTAL'!S7:S514,"=APAGADO")</f>
        <v>12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TOTAL'!C5:C513,"=COSEIDI")</f>
        <v>208</v>
      </c>
      <c r="D4" s="49"/>
      <c r="E4" s="47" t="s">
        <v>1162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9.2827004219409287E-2</v>
      </c>
      <c r="K4" s="64">
        <f t="shared" ref="K4" si="1">K3/BONOMOcam</f>
        <v>9.2827004219409287E-2</v>
      </c>
      <c r="L4" s="64">
        <f t="shared" si="0"/>
        <v>7.5949367088607597E-2</v>
      </c>
      <c r="M4" s="64">
        <f t="shared" ref="M4" si="2">M3/BONOMOcam</f>
        <v>5.0632911392405063E-2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F6:AI6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2023-06-08T11:07:10Z</dcterms:modified>
</cp:coreProperties>
</file>