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ENERO\"/>
    </mc:Choice>
  </mc:AlternateContent>
  <xr:revisionPtr revIDLastSave="0" documentId="13_ncr:1_{4E101289-F5BA-4DC4-845B-4CF171EFFD98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APAGADOS!$A$2:$AI$2</definedName>
    <definedName name="_xlnm._FilterDatabase" localSheetId="5" hidden="1">'APAGADOS ANTENA'!$A$3:$AI$604</definedName>
    <definedName name="_xlnm._FilterDatabase" localSheetId="4" hidden="1">'APAGADOS FIBRA'!$A$3:$AI$602</definedName>
    <definedName name="_xlnm._FilterDatabase" localSheetId="6" hidden="1">'APAGADOS RADIO'!$A$3:$AI$686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4" i="26" l="1"/>
  <c r="AJ2" i="26" s="1"/>
  <c r="AJ5" i="26"/>
  <c r="AJ6" i="26"/>
  <c r="AJ7" i="26"/>
  <c r="AJ3" i="26" s="1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E3" i="25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2" i="2"/>
  <c r="J511" i="2"/>
  <c r="J217" i="24"/>
  <c r="J216" i="24"/>
  <c r="J215" i="24"/>
  <c r="D213" i="24"/>
  <c r="D3" i="24"/>
  <c r="D4" i="24" s="1"/>
  <c r="E4" i="24" s="1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D45" i="24"/>
  <c r="E38" i="24"/>
  <c r="E41" i="24"/>
  <c r="J42" i="24"/>
  <c r="J41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E3" i="24" l="1"/>
  <c r="K512" i="2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2" i="24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S2" i="26"/>
  <c r="O2" i="26"/>
  <c r="E44" i="14" s="1"/>
  <c r="K2" i="26"/>
  <c r="E40" i="14" s="1"/>
  <c r="G2" i="26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I6" i="24"/>
  <c r="H12" i="24"/>
  <c r="H5" i="24"/>
  <c r="E35" i="14"/>
  <c r="G35" i="14" s="1"/>
  <c r="I5" i="24"/>
  <c r="H13" i="24"/>
  <c r="H6" i="24"/>
  <c r="H11" i="24"/>
  <c r="H4" i="24"/>
  <c r="E36" i="14"/>
  <c r="I12" i="24"/>
  <c r="F36" i="14"/>
  <c r="I13" i="24"/>
  <c r="E213" i="24"/>
  <c r="E214" i="24"/>
  <c r="E215" i="24"/>
  <c r="E216" i="2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H7" i="24" l="1"/>
  <c r="J13" i="24"/>
  <c r="I7" i="24"/>
  <c r="H8" i="24"/>
  <c r="J5" i="24"/>
  <c r="G36" i="14"/>
  <c r="I14" i="24"/>
  <c r="J12" i="24"/>
  <c r="J175" i="24"/>
  <c r="J119" i="24"/>
  <c r="J91" i="24"/>
  <c r="H168" i="24"/>
  <c r="J168" i="24" s="1"/>
  <c r="J112" i="24"/>
  <c r="J210" i="24"/>
  <c r="J154" i="24"/>
  <c r="J98" i="24"/>
  <c r="J84" i="24"/>
  <c r="J167" i="24"/>
  <c r="J111" i="24"/>
  <c r="J160" i="24"/>
  <c r="J209" i="24"/>
  <c r="J153" i="24"/>
  <c r="J97" i="24"/>
  <c r="J174" i="24"/>
  <c r="J118" i="24"/>
  <c r="J90" i="24"/>
  <c r="J83" i="24"/>
  <c r="J159" i="24"/>
  <c r="J208" i="24"/>
  <c r="J152" i="24"/>
  <c r="J96" i="24"/>
  <c r="J173" i="24"/>
  <c r="J117" i="24"/>
  <c r="J89" i="24"/>
  <c r="J110" i="24"/>
  <c r="J82" i="24"/>
  <c r="G45" i="14"/>
  <c r="G61" i="14"/>
  <c r="G57" i="14"/>
  <c r="G48" i="14"/>
  <c r="AJ207" i="8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AF2" i="11" l="1"/>
  <c r="J7" i="24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E131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Z3" i="11"/>
  <c r="AA3" i="11"/>
  <c r="A23" i="14" s="1"/>
  <c r="A56" i="14" s="1"/>
  <c r="E94" i="24" l="1"/>
  <c r="E96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0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4" i="24"/>
  <c r="D179" i="24"/>
  <c r="E178" i="24"/>
  <c r="E151" i="24"/>
  <c r="E208" i="24"/>
  <c r="D209" i="24"/>
  <c r="E209" i="24" s="1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69" i="24"/>
  <c r="E186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<sst xmlns="http://schemas.openxmlformats.org/spreadsheetml/2006/main" count="4282" uniqueCount="1585">
  <si>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</si>
  <si>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</si>
  <si>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</si>
  <si>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</si>
  <si>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</si>
  <si>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</si>
  <si>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</si>
  <si>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</si>
  <si>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</si>
  <si>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</si>
  <si>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</si>
  <si>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</si>
  <si>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</si>
  <si>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</si>
  <si>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</si>
  <si>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</si>
  <si>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</si>
  <si>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</si>
  <si>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</si>
  <si>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</si>
  <si>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</si>
  <si>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</si>
  <si>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</si>
  <si>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</si>
  <si>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</si>
  <si>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</si>
  <si>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</si>
  <si>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</si>
  <si>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</si>
  <si>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</si>
  <si>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</si>
  <si>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</si>
  <si>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</si>
  <si>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</si>
  <si>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</si>
  <si>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</si>
  <si>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</si>
  <si>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</si>
  <si>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</si>
  <si>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</si>
  <si>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</si>
  <si>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</si>
  <si>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</si>
  <si>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</si>
  <si>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</si>
  <si>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</si>
  <si>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</si>
  <si>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</si>
  <si>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</si>
  <si>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</si>
  <si>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</si>
  <si>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</si>
  <si>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</si>
  <si>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</si>
  <si>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</si>
  <si>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</si>
  <si>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</si>
  <si>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</si>
  <si>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</si>
  <si>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</si>
  <si>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</si>
  <si>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</si>
  <si>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</si>
  <si>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</si>
  <si>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</si>
  <si>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</si>
  <si>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</si>
  <si>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</si>
  <si>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</si>
  <si>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</si>
  <si>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</si>
  <si>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</si>
  <si>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</si>
  <si>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</si>
  <si>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</si>
  <si>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</si>
  <si>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</si>
  <si>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</si>
  <si>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</si>
  <si>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</si>
  <si>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</si>
  <si>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</si>
  <si>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</si>
  <si>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</si>
  <si>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</si>
  <si>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</si>
  <si>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</si>
  <si>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</si>
  <si>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</si>
  <si>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</si>
  <si>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</si>
  <si>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</si>
  <si>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</si>
  <si>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</si>
  <si>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</si>
  <si>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</si>
  <si>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</si>
  <si>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</si>
  <si>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</si>
  <si>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</si>
  <si>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</si>
  <si>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</si>
  <si>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</si>
  <si>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</si>
  <si>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</si>
  <si>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</si>
  <si>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</si>
  <si>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</si>
  <si>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</si>
  <si>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</si>
  <si>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</si>
  <si>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</si>
  <si>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</si>
  <si>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</si>
  <si>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</si>
  <si>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</si>
  <si>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</si>
  <si>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</si>
  <si>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</si>
  <si>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</si>
  <si>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</si>
  <si>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</si>
  <si>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</si>
  <si>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</si>
  <si>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</si>
  <si>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</si>
  <si>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</si>
  <si>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</si>
  <si>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</si>
  <si>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</si>
  <si>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</si>
  <si>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</si>
  <si>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</si>
  <si>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</si>
  <si>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</si>
  <si>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</si>
  <si>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</si>
  <si>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</si>
  <si>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</si>
  <si>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</si>
  <si>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</si>
  <si>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</si>
  <si>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</si>
  <si>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</si>
  <si>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</si>
  <si>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</si>
  <si>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</si>
  <si>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</si>
  <si>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</si>
  <si>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</si>
  <si>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</si>
  <si>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</si>
  <si>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</si>
  <si>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</si>
  <si>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</si>
  <si>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</si>
  <si>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</si>
  <si>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</si>
  <si>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</si>
  <si>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</si>
  <si>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</si>
  <si>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</si>
  <si>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</si>
  <si>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</si>
  <si>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</si>
  <si>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</si>
  <si>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</si>
  <si>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</si>
  <si>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</si>
  <si>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</si>
  <si>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</si>
  <si>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</si>
  <si>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</si>
  <si>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</si>
  <si>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</si>
  <si>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</si>
  <si>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</si>
  <si>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</si>
  <si>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</si>
  <si>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</si>
  <si>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</si>
  <si>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</si>
  <si>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</si>
  <si>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</si>
  <si>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</si>
  <si>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</si>
  <si>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</si>
  <si>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</si>
  <si>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</si>
  <si>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</si>
  <si>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</si>
  <si>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</si>
  <si>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</si>
  <si>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</si>
  <si>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</si>
  <si>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</si>
  <si>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</si>
  <si>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</si>
  <si>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</si>
  <si>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</si>
  <si>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</si>
  <si>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</si>
  <si>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</si>
  <si>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</si>
  <si>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</si>
  <si>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</si>
  <si>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</si>
  <si>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</si>
  <si>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</si>
  <si>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</si>
  <si>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</si>
  <si>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</si>
  <si>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</si>
  <si>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</si>
  <si>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</si>
  <si>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</si>
  <si>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</si>
  <si>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</si>
  <si>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</si>
  <si>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</si>
  <si>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</si>
  <si>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</si>
  <si>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</si>
  <si>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</si>
  <si>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</si>
  <si>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</si>
  <si>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</si>
  <si>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</si>
  <si>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</si>
  <si>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</si>
  <si>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</si>
  <si>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</si>
  <si>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</si>
  <si>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</si>
  <si>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</si>
  <si>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</si>
  <si>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</si>
  <si>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</si>
  <si>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</si>
  <si>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</si>
  <si>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</si>
  <si>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</si>
  <si>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</si>
  <si>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</si>
  <si>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</si>
  <si>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</si>
  <si>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</si>
  <si>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</si>
  <si>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</si>
  <si>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</si>
  <si>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</si>
  <si>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</si>
  <si>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</si>
  <si>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</si>
  <si>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</si>
  <si>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</si>
  <si>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</si>
  <si>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</si>
  <si>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</si>
  <si>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</si>
  <si>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</si>
  <si>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</si>
  <si>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</si>
  <si>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</si>
  <si>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</si>
  <si>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</si>
  <si>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</si>
  <si>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</si>
  <si>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</si>
  <si>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</si>
  <si>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</si>
  <si>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</si>
  <si>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</si>
  <si>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</si>
  <si>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</si>
  <si>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</si>
  <si>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</si>
  <si>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</si>
  <si>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</si>
  <si>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</si>
  <si>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</si>
  <si>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</si>
  <si>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</si>
  <si>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</si>
  <si>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</si>
  <si>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</si>
  <si>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</si>
  <si>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</si>
  <si>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</si>
  <si>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</si>
  <si>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</si>
  <si>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</si>
  <si>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</si>
  <si>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</si>
  <si>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</si>
  <si>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</si>
  <si>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</si>
  <si>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</si>
  <si>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</si>
  <si>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</si>
  <si>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</si>
  <si>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</si>
  <si>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</si>
  <si>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</si>
  <si>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</si>
  <si>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</si>
  <si>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</si>
  <si>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</si>
  <si>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</si>
  <si>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</si>
  <si>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</si>
  <si>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</si>
  <si>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</si>
  <si>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</si>
  <si>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</si>
  <si>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</si>
  <si>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</si>
  <si>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</si>
  <si>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</si>
  <si>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</si>
  <si>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</si>
  <si>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</si>
  <si>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</si>
  <si>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</si>
  <si>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</si>
  <si>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</si>
  <si>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</si>
  <si>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</si>
  <si>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</si>
  <si>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</si>
  <si>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</si>
  <si>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</si>
  <si>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</si>
  <si>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</si>
  <si>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</si>
  <si>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</si>
  <si>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</si>
  <si>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</si>
  <si>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</si>
  <si>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</si>
  <si>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</si>
  <si>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</si>
  <si>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</si>
  <si>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</si>
  <si>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</si>
  <si>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</si>
  <si>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</si>
  <si>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</si>
  <si>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</si>
  <si>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</si>
  <si>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</si>
  <si>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</si>
  <si>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</si>
  <si>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</si>
  <si>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</si>
  <si>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</si>
  <si>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</si>
  <si>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</si>
  <si>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</si>
  <si>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</si>
  <si>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</si>
  <si>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</si>
  <si>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</si>
  <si>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</si>
  <si>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</si>
  <si>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</si>
  <si>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</si>
  <si>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</si>
  <si>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</si>
  <si>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</si>
  <si>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</si>
  <si>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</si>
  <si>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</si>
  <si>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</si>
  <si>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</si>
  <si>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</si>
  <si>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</si>
  <si>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</si>
  <si>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</si>
  <si>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</si>
  <si>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</si>
  <si>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</si>
  <si>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</si>
  <si>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</si>
  <si>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</si>
  <si>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</si>
  <si>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</si>
  <si>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</si>
  <si>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</si>
  <si>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</si>
  <si>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</si>
  <si>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</si>
  <si>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</si>
  <si>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</si>
  <si>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</si>
  <si>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</si>
  <si>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</si>
  <si>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</si>
  <si>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</si>
  <si>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</si>
  <si>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</si>
  <si>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</si>
  <si>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</si>
  <si>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</si>
  <si>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</si>
  <si>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</si>
  <si>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</si>
  <si>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</si>
  <si>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</si>
  <si>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</si>
  <si>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</si>
  <si>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</si>
  <si>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</si>
  <si>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</si>
  <si>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</si>
  <si>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</si>
  <si>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</si>
  <si>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</si>
  <si>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</si>
  <si>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</si>
  <si>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</si>
  <si>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</si>
  <si>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</si>
  <si>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</si>
  <si>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</si>
  <si>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</si>
  <si>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</si>
  <si>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</si>
  <si>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</si>
  <si>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</si>
  <si>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</si>
  <si>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</si>
  <si>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</si>
  <si>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</si>
  <si>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</si>
  <si>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</si>
  <si>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</si>
  <si>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</si>
  <si>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</si>
  <si>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</si>
  <si>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</si>
  <si>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</si>
  <si>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</si>
  <si>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</si>
  <si>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</si>
  <si>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</si>
  <si>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</si>
  <si>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</si>
  <si>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</si>
  <si>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</si>
  <si>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</si>
  <si>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</si>
  <si>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</si>
  <si>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</si>
  <si>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</si>
  <si>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</si>
  <si>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</si>
  <si>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</si>
  <si>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</si>
  <si>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</si>
  <si>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</si>
  <si>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</si>
  <si>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</si>
  <si>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</si>
  <si>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</si>
  <si>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</si>
  <si>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</si>
  <si>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</si>
  <si>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</si>
  <si>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</si>
  <si>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</si>
  <si>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</si>
  <si>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</si>
  <si>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</si>
  <si>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</si>
  <si>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</si>
  <si>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</si>
  <si>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</si>
  <si>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</si>
  <si>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</si>
  <si>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</si>
  <si>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</si>
  <si>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</si>
  <si>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</si>
  <si>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</si>
  <si>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</si>
  <si>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</si>
  <si>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</si>
  <si>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</si>
  <si>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</si>
  <si>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</si>
  <si>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</si>
  <si>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</si>
  <si>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</si>
  <si>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</si>
  <si>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</si>
  <si>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</si>
  <si>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</si>
  <si>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</si>
  <si>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</si>
  <si>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</si>
  <si>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</si>
  <si>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</si>
  <si>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</si>
  <si>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</si>
  <si>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</si>
  <si>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</si>
  <si>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</si>
  <si>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</si>
  <si>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</si>
  <si>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</si>
  <si>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</si>
  <si>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</si>
  <si>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</si>
  <si>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</si>
  <si>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</si>
  <si>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</si>
  <si>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</si>
  <si>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</si>
  <si>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</si>
  <si>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</si>
  <si>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</si>
  <si>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</si>
  <si>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</si>
  <si>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</si>
  <si>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</si>
  <si>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</si>
  <si>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</si>
  <si>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</si>
  <si>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</si>
  <si>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</si>
  <si>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</si>
  <si>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</si>
  <si>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</si>
  <si>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</si>
  <si>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</si>
  <si>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</si>
  <si>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</si>
  <si>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</si>
  <si>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</si>
  <si>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</si>
  <si>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</si>
  <si>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</si>
  <si>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</si>
  <si>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</si>
  <si>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</si>
  <si>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</si>
  <si>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</si>
  <si>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</si>
  <si>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</si>
  <si>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</si>
  <si>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</si>
  <si>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</si>
  <si>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</si>
  <si>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</si>
  <si>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</si>
  <si>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</si>
  <si>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</si>
  <si>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</si>
  <si>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</si>
  <si>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</si>
  <si>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</si>
  <si>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</si>
  <si>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</si>
  <si>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</si>
  <si>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</si>
  <si>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</si>
  <si>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</si>
  <si>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</si>
  <si>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</si>
  <si>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</si>
  <si>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</si>
  <si>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</si>
  <si>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</si>
  <si>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</si>
  <si>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</si>
  <si>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</si>
  <si>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</si>
  <si>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</si>
  <si>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</si>
  <si>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</si>
  <si>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</si>
  <si>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</si>
  <si>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</si>
  <si>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</si>
  <si>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</si>
  <si>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</si>
  <si>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</si>
  <si>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</si>
  <si>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</si>
  <si>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</si>
  <si>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</si>
  <si>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</si>
  <si>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</si>
  <si>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</si>
  <si>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</si>
  <si>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</si>
  <si>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</si>
  <si>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</si>
  <si>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</si>
  <si>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</si>
  <si>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</si>
  <si>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</si>
  <si>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</si>
  <si>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</si>
  <si>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</si>
  <si>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</si>
  <si>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</si>
  <si>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</si>
  <si>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</si>
  <si>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</si>
  <si>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</si>
  <si>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</si>
  <si>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</si>
  <si>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</si>
  <si>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</si>
  <si>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</si>
  <si>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</si>
  <si>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</si>
  <si>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</si>
  <si>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</si>
  <si>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</si>
  <si>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</si>
  <si>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</si>
  <si>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</si>
  <si>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</si>
  <si>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</si>
  <si>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</si>
  <si>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</si>
  <si>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</si>
  <si>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</si>
  <si>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</si>
  <si>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</si>
  <si>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</si>
  <si>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</si>
  <si>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</si>
  <si>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</si>
  <si>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</si>
  <si>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</si>
  <si>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</si>
  <si>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</si>
  <si>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</si>
  <si>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</si>
  <si>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</si>
  <si>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</si>
  <si>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</si>
  <si>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</si>
  <si>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</si>
  <si>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</si>
  <si>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</si>
  <si>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</si>
  <si>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</si>
  <si>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</si>
  <si>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</si>
  <si>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</si>
  <si>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</si>
  <si>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</si>
  <si>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</si>
  <si>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</si>
  <si>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</si>
  <si>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</si>
  <si>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</si>
  <si>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</si>
  <si>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</si>
  <si>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</si>
  <si>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</si>
  <si>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</si>
  <si>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</si>
  <si>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</si>
  <si>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</si>
  <si>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</si>
  <si>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</si>
  <si>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</si>
  <si>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</si>
  <si>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</si>
  <si>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</si>
  <si>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</si>
  <si>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</si>
  <si>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</si>
  <si>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</si>
  <si>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</si>
  <si>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</si>
  <si>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</si>
  <si>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</si>
  <si>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</si>
  <si>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</si>
  <si>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</si>
  <si>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</si>
  <si>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</si>
  <si>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</si>
  <si>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</si>
  <si>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</si>
  <si>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</si>
  <si>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</si>
  <si>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</si>
  <si>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</si>
  <si>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</si>
  <si>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</si>
  <si>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</si>
  <si>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</si>
  <si>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</si>
  <si>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</si>
  <si>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</si>
  <si>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</si>
  <si>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</si>
  <si>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</si>
  <si>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</si>
  <si>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</si>
  <si>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</si>
  <si>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</si>
  <si>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</si>
  <si>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</si>
  <si>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</si>
  <si>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</si>
  <si>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</si>
  <si>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</si>
  <si>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</si>
  <si>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</si>
  <si>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</si>
  <si>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</si>
  <si>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</si>
  <si>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</si>
  <si>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</si>
  <si>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</si>
  <si>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</si>
  <si>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</si>
  <si>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</si>
  <si>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</si>
  <si>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</si>
  <si>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</si>
  <si>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</si>
  <si>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</si>
  <si>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</si>
  <si>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</si>
  <si>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</si>
  <si>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</si>
  <si>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</si>
  <si>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</si>
  <si>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</si>
  <si>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</si>
  <si>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</si>
  <si>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</si>
  <si>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</si>
  <si>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</si>
  <si>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</si>
  <si>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</si>
  <si>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</si>
  <si>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</si>
  <si>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</si>
  <si>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</si>
  <si>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</si>
  <si>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</si>
  <si>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</si>
  <si>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</si>
  <si>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</si>
  <si>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</si>
  <si>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</si>
  <si>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</si>
  <si>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</si>
  <si>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</si>
  <si>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</si>
  <si>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</si>
  <si>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</si>
  <si>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</si>
  <si>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</si>
  <si>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</si>
  <si>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</si>
  <si>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</si>
  <si>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</si>
  <si>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</si>
  <si>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</si>
  <si>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</si>
  <si>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</si>
  <si>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</si>
  <si>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</si>
  <si>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</si>
  <si>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</si>
  <si>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</si>
  <si>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</si>
  <si>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</si>
  <si>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</si>
  <si>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</si>
  <si>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</si>
  <si>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</si>
  <si>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</si>
  <si>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</si>
  <si>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</si>
  <si>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</si>
  <si>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</si>
  <si>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</si>
  <si>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</si>
  <si>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</si>
  <si>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</si>
  <si>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</si>
  <si>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</si>
  <si>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</si>
  <si>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</si>
  <si>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</si>
  <si>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</si>
  <si>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</si>
  <si>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</si>
  <si>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</si>
  <si>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</si>
  <si>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</si>
  <si>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</si>
  <si>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</si>
  <si>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</si>
  <si>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</si>
  <si>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</si>
  <si>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</si>
  <si>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</si>
  <si>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</si>
  <si>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</si>
  <si>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</si>
  <si>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</si>
  <si>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</si>
  <si>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</si>
  <si>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</si>
  <si>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</si>
  <si>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</si>
  <si>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</si>
  <si>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</si>
  <si>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</si>
  <si>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</si>
  <si>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</si>
  <si>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</si>
  <si>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</si>
  <si>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</si>
  <si>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</si>
  <si>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</si>
  <si>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</si>
  <si>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</si>
  <si>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</si>
  <si>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</si>
  <si>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</si>
  <si>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</si>
  <si>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</si>
  <si>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</si>
  <si>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</si>
  <si>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</si>
  <si>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</si>
  <si>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</si>
  <si>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</si>
  <si>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</si>
  <si>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</si>
  <si>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</si>
  <si>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</si>
  <si>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</si>
  <si>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</si>
  <si>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</si>
  <si>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</si>
  <si>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</si>
  <si>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</si>
  <si>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</si>
  <si>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</si>
  <si>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</si>
  <si>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</si>
  <si>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</si>
  <si>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</si>
  <si>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</si>
  <si>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</si>
  <si>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</si>
  <si>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</si>
  <si>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</si>
  <si>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</si>
  <si>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</si>
  <si>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</si>
  <si>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</si>
  <si>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</si>
  <si>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</si>
  <si>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</si>
  <si>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</si>
  <si>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</si>
  <si>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</si>
  <si>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</si>
  <si>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</si>
  <si>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</si>
  <si>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</si>
  <si>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</si>
  <si>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</si>
  <si>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</si>
  <si>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</si>
  <si>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</si>
  <si>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</si>
  <si>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</si>
  <si>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</si>
  <si>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</si>
  <si>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</si>
  <si>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</si>
  <si>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</si>
  <si>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</si>
  <si>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</si>
  <si>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</si>
  <si>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</si>
  <si>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</si>
  <si>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</si>
  <si>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</si>
  <si>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</si>
  <si>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</si>
  <si>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</si>
  <si>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</si>
  <si>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</si>
  <si>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</si>
  <si>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</si>
  <si>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</si>
  <si>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</si>
  <si>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</si>
  <si>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</si>
  <si>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</si>
  <si>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</si>
  <si>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</si>
  <si>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</si>
  <si>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</si>
  <si>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</si>
  <si>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</si>
  <si>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</si>
  <si>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</si>
  <si>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</si>
  <si>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</si>
  <si>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</si>
  <si>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</si>
  <si>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</si>
  <si>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</si>
  <si>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</si>
  <si>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</si>
  <si>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</si>
  <si>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</si>
  <si>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</si>
  <si>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</si>
  <si>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</si>
  <si>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</si>
  <si>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</si>
  <si>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</si>
  <si>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</si>
  <si>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</si>
  <si>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</si>
  <si>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</si>
  <si>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</si>
  <si>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</si>
  <si>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</si>
  <si>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</si>
  <si>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</si>
  <si>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</si>
  <si>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</si>
  <si>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</si>
  <si>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</si>
  <si>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</si>
  <si>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</si>
  <si>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</si>
  <si>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</si>
  <si>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</si>
  <si>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</si>
  <si>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</si>
  <si>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</si>
  <si>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</si>
  <si>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</si>
  <si>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</si>
  <si>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</si>
  <si>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</si>
  <si>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</si>
  <si>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</si>
  <si>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</si>
  <si>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</si>
  <si>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</si>
  <si>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</si>
  <si>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</si>
  <si>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</si>
  <si>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</si>
  <si>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</si>
  <si>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</si>
  <si>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</si>
  <si>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</si>
  <si>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</si>
  <si>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</si>
  <si>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</si>
  <si>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</si>
  <si>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</si>
  <si>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</si>
  <si>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</si>
  <si>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</si>
  <si>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</si>
  <si>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</si>
  <si>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</si>
  <si>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</si>
  <si>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</si>
  <si>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</si>
  <si>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</si>
  <si>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</si>
  <si>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</si>
  <si>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</si>
  <si>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</si>
  <si>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</si>
  <si>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</si>
  <si>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</si>
  <si>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</si>
  <si>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</si>
  <si>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</si>
  <si>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</si>
  <si>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</si>
  <si>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</si>
  <si>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</si>
  <si>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</si>
  <si>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</si>
  <si>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</si>
  <si>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</si>
  <si>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</si>
  <si>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</si>
  <si>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</si>
  <si>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</si>
  <si>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</si>
  <si>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</si>
  <si>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</si>
  <si>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</si>
  <si>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</si>
  <si>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</si>
  <si>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</si>
  <si>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</si>
  <si>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</si>
  <si>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</si>
  <si>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</si>
  <si>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</si>
  <si>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</si>
  <si>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</si>
  <si>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</si>
  <si>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</si>
  <si>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</si>
  <si>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</si>
  <si>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</si>
  <si>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</si>
  <si>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</si>
  <si>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</si>
  <si>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</si>
  <si>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</si>
  <si>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</si>
  <si>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</si>
  <si>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</si>
  <si>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</si>
  <si>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</si>
  <si>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</si>
  <si>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</si>
  <si>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</si>
  <si>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</si>
  <si>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</si>
  <si>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</si>
  <si>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</si>
  <si>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</si>
  <si>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</si>
  <si>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</si>
  <si>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</si>
  <si>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</si>
  <si>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</si>
  <si>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</si>
  <si>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</si>
  <si>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</si>
  <si>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</si>
  <si>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</si>
  <si>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</si>
  <si>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</si>
  <si>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</si>
  <si>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</si>
  <si>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</si>
  <si>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</si>
  <si>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</si>
  <si>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</si>
  <si>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</si>
  <si>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</si>
  <si>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</si>
  <si>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</si>
  <si>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</si>
  <si>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</si>
  <si>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</si>
  <si>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</si>
  <si>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</si>
  <si>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</si>
  <si>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</si>
  <si>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</si>
  <si>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</si>
  <si>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</si>
  <si>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</si>
  <si>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</si>
  <si>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</si>
  <si>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</si>
  <si>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</si>
  <si>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</si>
  <si>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</si>
  <si>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</si>
  <si>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</si>
  <si>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</si>
  <si>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</si>
  <si>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</si>
  <si>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</si>
  <si>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</si>
  <si>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</si>
  <si>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</si>
  <si>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</si>
  <si>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</si>
  <si>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</si>
  <si>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</si>
  <si>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</si>
  <si>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</si>
  <si>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</si>
  <si>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</si>
  <si>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</si>
  <si>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</si>
  <si>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</si>
  <si>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</si>
  <si>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</si>
  <si>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</si>
  <si>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</si>
  <si>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</si>
  <si>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</si>
  <si>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</si>
  <si>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</si>
  <si>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</si>
  <si>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</si>
  <si>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</si>
  <si>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</si>
  <si>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</si>
  <si>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</si>
  <si>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</si>
  <si>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</si>
  <si>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</si>
  <si>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</si>
  <si>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</si>
  <si>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</si>
  <si>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</si>
  <si>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</si>
  <si>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</si>
  <si>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</si>
  <si>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</si>
  <si>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</si>
  <si>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</si>
  <si>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</si>
  <si>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</si>
  <si>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</si>
  <si>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</si>
  <si>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</si>
  <si>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</si>
  <si>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</si>
  <si>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</si>
  <si>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</si>
  <si>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</si>
  <si>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</si>
  <si>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</si>
  <si>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</si>
  <si>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</si>
  <si>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</si>
  <si>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</si>
  <si>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</si>
  <si>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</si>
  <si>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</si>
  <si>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</si>
  <si>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</si>
  <si>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</si>
  <si>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</si>
  <si>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</si>
  <si>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</si>
  <si>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</si>
  <si>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</si>
  <si>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</si>
  <si>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</si>
  <si>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</si>
  <si>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</si>
  <si>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</si>
  <si>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</si>
  <si>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</si>
  <si>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</si>
  <si>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</si>
  <si>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</si>
  <si>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</si>
  <si>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</si>
  <si>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</si>
  <si>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</si>
  <si>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</si>
  <si>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</si>
  <si>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</si>
  <si>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</si>
  <si>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</si>
  <si>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</si>
  <si>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</si>
  <si>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</si>
  <si>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</si>
  <si>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</si>
  <si>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</si>
  <si>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</si>
  <si>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</si>
  <si>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</si>
  <si>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</si>
  <si>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</si>
  <si>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</si>
  <si>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</si>
  <si>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</si>
  <si>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</si>
  <si>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</si>
  <si>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</si>
  <si>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</si>
  <si>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</si>
  <si>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</si>
  <si>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</si>
  <si>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</si>
  <si>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</si>
  <si>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</si>
  <si>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</si>
  <si>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</si>
  <si>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</si>
  <si>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</si>
  <si>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</si>
  <si>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</si>
  <si>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</si>
  <si>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</si>
  <si>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</si>
  <si>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</si>
  <si>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</si>
  <si>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</si>
  <si>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</si>
  <si>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</si>
  <si>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</si>
  <si>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</si>
  <si>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</si>
  <si>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</si>
  <si>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</si>
  <si>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</si>
  <si>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</si>
  <si>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</si>
  <si>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</si>
  <si>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</si>
  <si>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</si>
  <si>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</si>
  <si>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</si>
  <si>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</si>
  <si>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</si>
  <si>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</si>
  <si>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</si>
  <si>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</si>
  <si>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</si>
  <si>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</si>
  <si>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</si>
  <si>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</si>
  <si>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</si>
  <si>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</si>
  <si>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</si>
  <si>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</si>
  <si>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</si>
  <si>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</si>
  <si>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</si>
  <si>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</si>
  <si>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</si>
  <si>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</si>
  <si>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</si>
  <si>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</si>
  <si>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</si>
  <si>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</si>
  <si>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</si>
  <si>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</si>
  <si>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</si>
  <si>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</si>
  <si>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</si>
  <si>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</si>
  <si>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</si>
  <si>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</si>
  <si>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</si>
  <si>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</si>
  <si>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</si>
  <si>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</si>
  <si>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</si>
  <si>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</si>
  <si>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</si>
  <si>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</si>
  <si>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</si>
  <si>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</si>
  <si>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</si>
  <si>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</si>
  <si>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</si>
  <si>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</si>
  <si>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</si>
  <si>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</si>
  <si>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</si>
  <si>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</si>
  <si>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</si>
  <si>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</si>
  <si>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</si>
  <si>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</si>
  <si>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</si>
  <si>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</si>
  <si>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</si>
  <si>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</si>
  <si>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</si>
  <si>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</si>
  <si>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</si>
  <si>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</si>
  <si>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</si>
  <si>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</si>
  <si>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</si>
  <si>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</si>
  <si>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</si>
  <si>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</si>
  <si>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</si>
  <si>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</si>
  <si>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</si>
  <si>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</si>
  <si>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</si>
  <si>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</si>
  <si>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</si>
  <si>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</si>
  <si>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</si>
  <si>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</si>
  <si>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</si>
  <si>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</si>
  <si>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</si>
  <si>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</si>
  <si>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</si>
  <si>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</si>
  <si>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</si>
  <si>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</si>
  <si>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</si>
  <si>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</si>
  <si>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</si>
  <si>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</si>
  <si>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</si>
  <si>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</si>
  <si>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</si>
  <si>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</si>
  <si>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</si>
  <si>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</si>
  <si>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</si>
  <si>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</si>
  <si>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</si>
  <si>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</si>
  <si>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</si>
  <si>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</si>
  <si>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</si>
  <si>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</si>
  <si>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</si>
  <si>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</si>
  <si>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</si>
  <si>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</si>
  <si>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</si>
  <si>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</si>
  <si>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</si>
  <si>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</si>
  <si>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</si>
  <si>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</si>
  <si>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</si>
  <si>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</si>
  <si>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</si>
  <si>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</si>
  <si>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</si>
  <si>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</si>
  <si>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</si>
  <si>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</si>
  <si>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</si>
  <si>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</si>
  <si>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</si>
  <si>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</si>
  <si>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</si>
  <si>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</si>
  <si>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</si>
  <si>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</si>
  <si>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</si>
  <si>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</si>
  <si>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</si>
  <si>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</si>
  <si>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</si>
  <si>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</si>
  <si>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</si>
  <si>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</si>
  <si>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</si>
  <si>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</si>
  <si>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</si>
  <si>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</si>
  <si>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</si>
  <si>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</si>
  <si>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</si>
  <si>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</si>
  <si>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</si>
  <si>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</si>
  <si>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</si>
  <si>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</si>
  <si>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</si>
  <si>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</si>
  <si>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</si>
  <si>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</si>
  <si>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</si>
  <si>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</si>
  <si>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</si>
  <si>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</si>
  <si>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</si>
  <si>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</si>
  <si>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</si>
  <si>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</si>
  <si>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</si>
  <si>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</si>
  <si>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</si>
  <si>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</si>
  <si>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</si>
  <si>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</si>
  <si>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</si>
  <si>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</si>
  <si>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</si>
  <si>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</si>
  <si>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</si>
  <si>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</si>
  <si>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</si>
  <si>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</si>
  <si>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</si>
  <si>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</si>
  <si>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</si>
  <si>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</si>
  <si>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</si>
  <si>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</si>
  <si>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</si>
  <si>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</si>
  <si>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</si>
  <si>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</si>
  <si>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</si>
  <si>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</si>
  <si>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</si>
  <si>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</si>
  <si>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</si>
  <si>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</si>
  <si>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</si>
  <si>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</si>
  <si>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</si>
  <si>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</si>
  <si>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</si>
  <si>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</si>
  <si>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</si>
  <si>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</si>
  <si>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</si>
  <si>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</si>
  <si>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</si>
  <si>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</si>
  <si>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</si>
  <si>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</si>
  <si>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</si>
  <si>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</si>
  <si>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</si>
  <si>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</si>
  <si>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</si>
  <si>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</si>
  <si>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</si>
  <si>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</si>
  <si>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</si>
  <si>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</si>
  <si>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</si>
  <si>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</si>
  <si>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</si>
  <si>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</si>
  <si>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</si>
  <si>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</si>
  <si>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</si>
  <si>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</si>
  <si>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</si>
  <si>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</si>
  <si>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</si>
  <si>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</si>
  <si>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</si>
  <si>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</si>
  <si>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</si>
  <si>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</si>
  <si>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</si>
  <si>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</si>
  <si>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</si>
  <si>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</si>
  <si>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</si>
  <si>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</si>
  <si>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</si>
  <si>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</si>
  <si>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</si>
  <si>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</si>
  <si>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</si>
  <si>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</si>
  <si>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</si>
  <si>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</si>
  <si>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</si>
  <si>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</si>
  <si>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</si>
  <si>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</si>
  <si>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</si>
  <si>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</si>
  <si>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</si>
  <si>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</si>
  <si>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</si>
  <si>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</si>
  <si>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</si>
  <si>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</si>
  <si>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</si>
  <si>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</si>
  <si>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</si>
  <si>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</si>
  <si>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</si>
  <si>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</si>
  <si>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</si>
  <si>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</si>
  <si>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</si>
  <si>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</si>
  <si>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</si>
  <si>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</si>
  <si>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</si>
  <si>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</si>
  <si>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</si>
  <si>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</si>
  <si>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</si>
  <si>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</si>
  <si>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</si>
  <si>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</si>
  <si>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</si>
  <si>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</si>
  <si>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</si>
  <si>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</si>
  <si>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</si>
  <si>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</si>
  <si>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</si>
  <si>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</si>
  <si>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</si>
  <si>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</si>
  <si>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</si>
  <si>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</si>
  <si>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</si>
  <si>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</si>
  <si>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</si>
  <si>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</si>
  <si>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</si>
  <si>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</si>
  <si>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</si>
  <si>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</si>
  <si>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</si>
  <si>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</si>
  <si>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</si>
  <si>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</si>
  <si>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</si>
  <si>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</si>
  <si>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</si>
  <si>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</si>
  <si>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</si>
  <si>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</si>
  <si>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</si>
  <si>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</si>
  <si>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</si>
  <si>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</si>
  <si>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</si>
  <si>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</si>
  <si>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</si>
  <si>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</si>
  <si>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</si>
  <si>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</si>
  <si>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</si>
  <si>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</si>
  <si>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</si>
  <si>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</si>
  <si>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</si>
  <si>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</si>
  <si>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</si>
  <si>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</si>
  <si>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</si>
  <si>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</si>
  <si>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</si>
  <si>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</si>
  <si>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</si>
  <si>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</si>
  <si>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</si>
  <si>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</si>
  <si>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</si>
  <si>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</si>
  <si>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</si>
  <si>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</si>
  <si>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</si>
  <si>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</si>
  <si>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</si>
  <si>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</si>
  <si>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</si>
  <si>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</si>
  <si>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</si>
  <si>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</si>
  <si>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</si>
  <si>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</si>
  <si>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</si>
  <si>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</si>
  <si>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</si>
  <si>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</si>
  <si>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</si>
  <si>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</si>
  <si>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</si>
  <si>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franco</t>
  </si>
  <si>
    <t>CALLE 115 A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</si>
</sst>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30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tabSelected="1" zoomScale="55" zoomScaleNormal="55" workbookViewId="0">
      <pane xSplit="11" ySplit="4" topLeftCell="L5" activePane="bottomRight" state="frozen"/>
      <selection pane="topRight" activeCell="M1" sqref="M1"/>
      <selection pane="bottomLeft" activeCell="A5" sqref="A5"/>
      <selection pane="bottomRight" activeCell="AP167" sqref="AP167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534</v>
      </c>
      <c r="M2" s="75">
        <f t="shared" ref="M2:AP2" si="4">CANTIDAD_DE_CAMARAS-M3</f>
        <v>534</v>
      </c>
      <c r="N2" s="75">
        <f t="shared" ref="N2" si="5">CANTIDAD_DE_CAMARAS-N3</f>
        <v>534</v>
      </c>
      <c r="O2" s="75">
        <f t="shared" si="4"/>
        <v>534</v>
      </c>
      <c r="P2" s="75">
        <f t="shared" si="4"/>
        <v>534</v>
      </c>
      <c r="Q2" s="75">
        <f t="shared" si="4"/>
        <v>534</v>
      </c>
      <c r="R2" s="75">
        <f t="shared" si="4"/>
        <v>534</v>
      </c>
      <c r="S2" s="75">
        <f t="shared" si="4"/>
        <v>534</v>
      </c>
      <c r="T2" s="75">
        <f t="shared" si="4"/>
        <v>534</v>
      </c>
      <c r="U2" s="75">
        <f t="shared" si="4"/>
        <v>534</v>
      </c>
      <c r="V2" s="75">
        <f t="shared" si="4"/>
        <v>534</v>
      </c>
      <c r="W2" s="75">
        <f t="shared" si="4"/>
        <v>534</v>
      </c>
      <c r="X2" s="75">
        <f t="shared" si="4"/>
        <v>534</v>
      </c>
      <c r="Y2" s="75">
        <f t="shared" si="4"/>
        <v>534</v>
      </c>
      <c r="Z2" s="75">
        <f t="shared" si="4"/>
        <v>534</v>
      </c>
      <c r="AA2" s="75">
        <f t="shared" si="4"/>
        <v>534</v>
      </c>
      <c r="AB2" s="75">
        <f t="shared" si="4"/>
        <v>534</v>
      </c>
      <c r="AC2" s="75">
        <f t="shared" si="4"/>
        <v>534</v>
      </c>
      <c r="AD2" s="75">
        <f t="shared" si="4"/>
        <v>534</v>
      </c>
      <c r="AE2" s="75">
        <f t="shared" si="4"/>
        <v>534</v>
      </c>
      <c r="AF2" s="75">
        <f t="shared" si="4"/>
        <v>534</v>
      </c>
      <c r="AG2" s="75">
        <f t="shared" si="4"/>
        <v>534</v>
      </c>
      <c r="AH2" s="75">
        <f t="shared" si="4"/>
        <v>534</v>
      </c>
      <c r="AI2" s="75">
        <f t="shared" si="4"/>
        <v>534</v>
      </c>
      <c r="AJ2" s="75">
        <f t="shared" si="4"/>
        <v>534</v>
      </c>
      <c r="AK2" s="75">
        <f t="shared" si="4"/>
        <v>534</v>
      </c>
      <c r="AL2" s="75">
        <f t="shared" si="4"/>
        <v>534</v>
      </c>
      <c r="AM2" s="75">
        <f t="shared" si="4"/>
        <v>534</v>
      </c>
      <c r="AN2" s="75">
        <f t="shared" si="4"/>
        <v>534</v>
      </c>
      <c r="AO2" s="75">
        <f t="shared" si="4"/>
        <v>534</v>
      </c>
      <c r="AP2" s="75">
        <f t="shared" si="4"/>
        <v>534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COUNTIF(L4:L622, "apagado")</f>
        <v>0</v>
      </c>
      <c r="M3" s="12">
        <f t="shared" si="6"/>
        <v>0</v>
      </c>
      <c r="N3" s="12">
        <f t="shared" si="6"/>
        <v>0</v>
      </c>
      <c r="O3" s="12">
        <f t="shared" si="6"/>
        <v>0</v>
      </c>
      <c r="P3" s="12">
        <f t="shared" si="6"/>
        <v>0</v>
      </c>
      <c r="Q3" s="12">
        <f t="shared" si="6"/>
        <v>0</v>
      </c>
      <c r="R3" s="12">
        <f t="shared" si="6"/>
        <v>0</v>
      </c>
      <c r="S3" s="12">
        <f t="shared" si="6"/>
        <v>0</v>
      </c>
      <c r="T3" s="12">
        <f t="shared" si="6"/>
        <v>0</v>
      </c>
      <c r="U3" s="12">
        <f t="shared" si="6"/>
        <v>0</v>
      </c>
      <c r="V3" s="12">
        <f t="shared" si="6"/>
        <v>0</v>
      </c>
      <c r="W3" s="12">
        <f t="shared" si="6"/>
        <v>0</v>
      </c>
      <c r="X3" s="12">
        <f>COUNTIF(X4:X522, "apagado")</f>
        <v>0</v>
      </c>
      <c r="Y3" s="12">
        <f>COUNTIF(Y4:Y522, "apagado")</f>
        <v>0</v>
      </c>
      <c r="Z3" s="12">
        <f t="shared" ref="Z3:AO3" si="7">COUNTIF(Z4:Z622,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9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9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28</v>
      </c>
      <c r="J7" s="34">
        <f t="shared" ref="J7:J77" si="10">COUNTIF(L7:AM7,"APAGADO")</f>
        <v>0</v>
      </c>
      <c r="K7" s="35">
        <f t="shared" ref="K7:K77" si="11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28</v>
      </c>
      <c r="J8" s="34">
        <f t="shared" si="10"/>
        <v>0</v>
      </c>
      <c r="K8" s="35">
        <f t="shared" si="11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9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9"/>
        <v>28</v>
      </c>
      <c r="J10" s="34">
        <f t="shared" si="10"/>
        <v>0</v>
      </c>
      <c r="K10" s="35">
        <f t="shared" si="11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9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28</v>
      </c>
      <c r="J12" s="34">
        <f t="shared" si="10"/>
        <v>0</v>
      </c>
      <c r="K12" s="35">
        <f t="shared" si="11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28</v>
      </c>
      <c r="J13" s="34">
        <f t="shared" si="10"/>
        <v>0</v>
      </c>
      <c r="K13" s="35">
        <f t="shared" si="11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28</v>
      </c>
      <c r="J14" s="34">
        <f t="shared" si="10"/>
        <v>0</v>
      </c>
      <c r="K14" s="35">
        <f t="shared" si="11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28</v>
      </c>
      <c r="J15" s="34">
        <f t="shared" si="10"/>
        <v>0</v>
      </c>
      <c r="K15" s="35">
        <f t="shared" si="11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2">COUNTIF(L17:AM17,"")</f>
        <v>28</v>
      </c>
      <c r="J17" s="34">
        <f t="shared" ref="J17" si="13">COUNTIF(L17:AM17,"APAGADO")</f>
        <v>0</v>
      </c>
      <c r="K17" s="35">
        <f t="shared" ref="K17" si="14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28</v>
      </c>
      <c r="J20" s="34">
        <f t="shared" ref="J20:J23" si="15">COUNTIF(L20:AM20,"APAGADO")</f>
        <v>0</v>
      </c>
      <c r="K20" s="35">
        <f t="shared" ref="K20:K23" si="16">(I20)/(J20+I20)</f>
        <v>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28</v>
      </c>
      <c r="J21" s="34">
        <f t="shared" si="15"/>
        <v>0</v>
      </c>
      <c r="K21" s="35">
        <f t="shared" si="16"/>
        <v>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28</v>
      </c>
      <c r="J22" s="34">
        <f t="shared" si="15"/>
        <v>0</v>
      </c>
      <c r="K22" s="35">
        <f t="shared" si="16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28</v>
      </c>
      <c r="J23" s="34">
        <f t="shared" si="15"/>
        <v>0</v>
      </c>
      <c r="K23" s="35">
        <f t="shared" si="16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28</v>
      </c>
      <c r="J24" s="34">
        <f t="shared" si="10"/>
        <v>0</v>
      </c>
      <c r="K24" s="35">
        <f t="shared" si="11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28</v>
      </c>
      <c r="J25" s="34">
        <f t="shared" si="10"/>
        <v>0</v>
      </c>
      <c r="K25" s="35">
        <f t="shared" si="11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28</v>
      </c>
      <c r="J26" s="34">
        <f t="shared" si="10"/>
        <v>0</v>
      </c>
      <c r="K26" s="35">
        <f t="shared" si="11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28</v>
      </c>
      <c r="J27" s="34">
        <f t="shared" si="10"/>
        <v>0</v>
      </c>
      <c r="K27" s="35">
        <f t="shared" si="11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28</v>
      </c>
      <c r="J29" s="34">
        <f t="shared" si="10"/>
        <v>0</v>
      </c>
      <c r="K29" s="35">
        <f t="shared" si="11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28</v>
      </c>
      <c r="J30" s="34">
        <f t="shared" si="10"/>
        <v>0</v>
      </c>
      <c r="K30" s="35">
        <f t="shared" si="11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9"/>
        <v>28</v>
      </c>
      <c r="J40" s="34">
        <f t="shared" si="10"/>
        <v>0</v>
      </c>
      <c r="K40" s="35">
        <f t="shared" si="11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28</v>
      </c>
      <c r="J41" s="34">
        <f t="shared" si="10"/>
        <v>0</v>
      </c>
      <c r="K41" s="35">
        <f t="shared" si="11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28</v>
      </c>
      <c r="J43" s="34">
        <f t="shared" si="10"/>
        <v>0</v>
      </c>
      <c r="K43" s="35">
        <f t="shared" si="11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28</v>
      </c>
      <c r="J44" s="34">
        <f t="shared" si="10"/>
        <v>0</v>
      </c>
      <c r="K44" s="35">
        <f t="shared" si="11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28</v>
      </c>
      <c r="J45" s="34">
        <f t="shared" si="10"/>
        <v>0</v>
      </c>
      <c r="K45" s="35">
        <f t="shared" si="11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28</v>
      </c>
      <c r="J46" s="34">
        <f t="shared" si="10"/>
        <v>0</v>
      </c>
      <c r="K46" s="35">
        <f t="shared" si="11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28</v>
      </c>
      <c r="J47" s="34">
        <f t="shared" si="10"/>
        <v>0</v>
      </c>
      <c r="K47" s="35">
        <f t="shared" si="11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28</v>
      </c>
      <c r="J49" s="34">
        <f t="shared" si="10"/>
        <v>0</v>
      </c>
      <c r="K49" s="35">
        <f t="shared" si="11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28</v>
      </c>
      <c r="J50" s="34">
        <f t="shared" si="10"/>
        <v>0</v>
      </c>
      <c r="K50" s="35">
        <f t="shared" si="11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28</v>
      </c>
      <c r="J52" s="34">
        <f t="shared" si="10"/>
        <v>0</v>
      </c>
      <c r="K52" s="35">
        <f t="shared" si="11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28</v>
      </c>
      <c r="J55" s="34">
        <f t="shared" si="10"/>
        <v>0</v>
      </c>
      <c r="K55" s="35">
        <f t="shared" si="11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28</v>
      </c>
      <c r="J57" s="34">
        <f t="shared" si="10"/>
        <v>0</v>
      </c>
      <c r="K57" s="35">
        <f t="shared" si="11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28</v>
      </c>
      <c r="J59" s="34">
        <f t="shared" si="10"/>
        <v>0</v>
      </c>
      <c r="K59" s="35">
        <f t="shared" si="11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28</v>
      </c>
      <c r="J62" s="34">
        <f t="shared" si="10"/>
        <v>0</v>
      </c>
      <c r="K62" s="35">
        <f t="shared" si="11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28</v>
      </c>
      <c r="J63" s="34">
        <f t="shared" si="10"/>
        <v>0</v>
      </c>
      <c r="K63" s="35">
        <f t="shared" si="11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28</v>
      </c>
      <c r="J64" s="34">
        <f t="shared" si="10"/>
        <v>0</v>
      </c>
      <c r="K64" s="35">
        <f t="shared" si="11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28</v>
      </c>
      <c r="J66" s="34">
        <f t="shared" si="10"/>
        <v>0</v>
      </c>
      <c r="K66" s="35">
        <f t="shared" si="11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28</v>
      </c>
      <c r="J67" s="34">
        <f t="shared" si="10"/>
        <v>0</v>
      </c>
      <c r="K67" s="35">
        <f t="shared" si="11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28</v>
      </c>
      <c r="J68" s="34">
        <f t="shared" si="10"/>
        <v>0</v>
      </c>
      <c r="K68" s="35">
        <f t="shared" si="11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9"/>
        <v>28</v>
      </c>
      <c r="J69" s="34">
        <f t="shared" si="10"/>
        <v>0</v>
      </c>
      <c r="K69" s="35">
        <f t="shared" si="11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7">COUNTIF(L70:AM70,"")</f>
        <v>28</v>
      </c>
      <c r="J70" s="34">
        <f t="shared" si="10"/>
        <v>0</v>
      </c>
      <c r="K70" s="35">
        <f t="shared" si="11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7"/>
        <v>28</v>
      </c>
      <c r="J71" s="34">
        <f t="shared" si="10"/>
        <v>0</v>
      </c>
      <c r="K71" s="35">
        <f t="shared" si="11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136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7"/>
        <v>28</v>
      </c>
      <c r="J72" s="34">
        <f t="shared" si="10"/>
        <v>0</v>
      </c>
      <c r="K72" s="35">
        <f t="shared" si="11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7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7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7"/>
        <v>28</v>
      </c>
      <c r="J75" s="34">
        <f t="shared" si="10"/>
        <v>0</v>
      </c>
      <c r="K75" s="35">
        <f t="shared" si="11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7"/>
        <v>28</v>
      </c>
      <c r="J76" s="34">
        <f t="shared" si="10"/>
        <v>0</v>
      </c>
      <c r="K76" s="35">
        <f t="shared" si="11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7"/>
        <v>28</v>
      </c>
      <c r="J77" s="34">
        <f t="shared" si="10"/>
        <v>0</v>
      </c>
      <c r="K77" s="35">
        <f t="shared" si="11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7"/>
        <v>28</v>
      </c>
      <c r="J78" s="34">
        <f t="shared" ref="J78:J148" si="18">COUNTIF(L78:AM78,"APAGADO")</f>
        <v>0</v>
      </c>
      <c r="K78" s="35">
        <f t="shared" ref="K78:K148" si="19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7"/>
        <v>28</v>
      </c>
      <c r="J79" s="34">
        <f t="shared" si="18"/>
        <v>0</v>
      </c>
      <c r="K79" s="35">
        <f t="shared" si="19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7"/>
        <v>28</v>
      </c>
      <c r="J80" s="34">
        <f t="shared" si="18"/>
        <v>0</v>
      </c>
      <c r="K80" s="35">
        <f t="shared" si="19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7"/>
        <v>28</v>
      </c>
      <c r="J81" s="34">
        <f t="shared" si="18"/>
        <v>0</v>
      </c>
      <c r="K81" s="35">
        <f t="shared" si="19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7"/>
        <v>28</v>
      </c>
      <c r="J82" s="34">
        <f t="shared" si="18"/>
        <v>0</v>
      </c>
      <c r="K82" s="35">
        <f t="shared" si="19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7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7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7"/>
        <v>28</v>
      </c>
      <c r="J85" s="34">
        <f t="shared" si="18"/>
        <v>0</v>
      </c>
      <c r="K85" s="35">
        <f t="shared" si="19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7"/>
        <v>28</v>
      </c>
      <c r="J86" s="34">
        <f t="shared" si="18"/>
        <v>0</v>
      </c>
      <c r="K86" s="35">
        <f t="shared" si="19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7"/>
        <v>28</v>
      </c>
      <c r="J87" s="34">
        <f t="shared" si="18"/>
        <v>0</v>
      </c>
      <c r="K87" s="35">
        <f t="shared" si="19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7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7"/>
        <v>28</v>
      </c>
      <c r="J89" s="34">
        <f t="shared" si="18"/>
        <v>0</v>
      </c>
      <c r="K89" s="35">
        <f t="shared" si="19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7"/>
        <v>28</v>
      </c>
      <c r="J90" s="34">
        <f t="shared" si="18"/>
        <v>0</v>
      </c>
      <c r="K90" s="35">
        <f t="shared" si="19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7"/>
        <v>28</v>
      </c>
      <c r="J91" s="34">
        <f t="shared" si="18"/>
        <v>0</v>
      </c>
      <c r="K91" s="35">
        <f t="shared" si="19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7"/>
        <v>28</v>
      </c>
      <c r="J92" s="34">
        <f t="shared" si="18"/>
        <v>0</v>
      </c>
      <c r="K92" s="35">
        <f t="shared" si="19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7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7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7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7"/>
        <v>28</v>
      </c>
      <c r="J96" s="34">
        <f t="shared" si="18"/>
        <v>0</v>
      </c>
      <c r="K96" s="35">
        <f t="shared" si="19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7"/>
        <v>28</v>
      </c>
      <c r="J97" s="34">
        <f t="shared" si="18"/>
        <v>0</v>
      </c>
      <c r="K97" s="35">
        <f t="shared" si="19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7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7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7"/>
        <v>28</v>
      </c>
      <c r="J100" s="34">
        <f t="shared" si="18"/>
        <v>0</v>
      </c>
      <c r="K100" s="35">
        <f t="shared" si="19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7"/>
        <v>28</v>
      </c>
      <c r="J101" s="34">
        <f t="shared" si="18"/>
        <v>0</v>
      </c>
      <c r="K101" s="35">
        <f t="shared" si="19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7"/>
        <v>28</v>
      </c>
      <c r="J102" s="34">
        <f t="shared" si="18"/>
        <v>0</v>
      </c>
      <c r="K102" s="35">
        <f t="shared" si="19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7"/>
        <v>28</v>
      </c>
      <c r="J103" s="34">
        <f t="shared" si="18"/>
        <v>0</v>
      </c>
      <c r="K103" s="35">
        <f t="shared" si="19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7"/>
        <v>28</v>
      </c>
      <c r="J104" s="34">
        <f t="shared" si="18"/>
        <v>0</v>
      </c>
      <c r="K104" s="35">
        <f t="shared" si="19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7"/>
        <v>28</v>
      </c>
      <c r="J105" s="34">
        <f t="shared" ref="J105" si="20">COUNTIF(L105:AM105,"APAGADO")</f>
        <v>0</v>
      </c>
      <c r="K105" s="35">
        <f t="shared" ref="K105" si="21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7"/>
        <v>28</v>
      </c>
      <c r="J106" s="34">
        <f t="shared" ref="J106:J109" si="22">COUNTIF(L106:AM106,"APAGADO")</f>
        <v>0</v>
      </c>
      <c r="K106" s="35">
        <f t="shared" ref="K106:K109" si="23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7"/>
        <v>28</v>
      </c>
      <c r="J107" s="34">
        <f t="shared" si="22"/>
        <v>0</v>
      </c>
      <c r="K107" s="35">
        <f t="shared" si="23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7"/>
        <v>28</v>
      </c>
      <c r="J108" s="34">
        <f t="shared" si="22"/>
        <v>0</v>
      </c>
      <c r="K108" s="35">
        <f t="shared" si="23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7"/>
        <v>28</v>
      </c>
      <c r="J109" s="34">
        <f t="shared" si="22"/>
        <v>0</v>
      </c>
      <c r="K109" s="35">
        <f t="shared" si="23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7"/>
        <v>28</v>
      </c>
      <c r="J110" s="34">
        <f t="shared" si="18"/>
        <v>0</v>
      </c>
      <c r="K110" s="35">
        <f t="shared" si="19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7"/>
        <v>28</v>
      </c>
      <c r="J111" s="34">
        <f t="shared" si="18"/>
        <v>0</v>
      </c>
      <c r="K111" s="35">
        <f t="shared" si="19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7"/>
        <v>28</v>
      </c>
      <c r="J112" s="34">
        <f t="shared" si="18"/>
        <v>0</v>
      </c>
      <c r="K112" s="35">
        <f t="shared" si="19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7"/>
        <v>28</v>
      </c>
      <c r="J113" s="34">
        <f t="shared" si="18"/>
        <v>0</v>
      </c>
      <c r="K113" s="35">
        <f t="shared" si="19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7"/>
        <v>28</v>
      </c>
      <c r="J116" s="34">
        <f t="shared" si="18"/>
        <v>0</v>
      </c>
      <c r="K116" s="35">
        <f t="shared" si="19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7"/>
        <v>28</v>
      </c>
      <c r="J117" s="34">
        <f t="shared" si="18"/>
        <v>0</v>
      </c>
      <c r="K117" s="35">
        <f t="shared" si="19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7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7"/>
        <v>28</v>
      </c>
      <c r="J119" s="34">
        <f t="shared" si="18"/>
        <v>0</v>
      </c>
      <c r="K119" s="35">
        <f t="shared" si="19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7"/>
        <v>28</v>
      </c>
      <c r="J120" s="34">
        <f t="shared" si="18"/>
        <v>0</v>
      </c>
      <c r="K120" s="35">
        <f t="shared" si="19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7"/>
        <v>28</v>
      </c>
      <c r="J121" s="34">
        <f t="shared" si="18"/>
        <v>0</v>
      </c>
      <c r="K121" s="35">
        <f t="shared" si="19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7"/>
        <v>28</v>
      </c>
      <c r="J122" s="34">
        <f t="shared" si="18"/>
        <v>0</v>
      </c>
      <c r="K122" s="35">
        <f t="shared" si="19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7"/>
        <v>28</v>
      </c>
      <c r="J123" s="34">
        <f t="shared" si="18"/>
        <v>0</v>
      </c>
      <c r="K123" s="35">
        <f t="shared" si="19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7"/>
        <v>28</v>
      </c>
      <c r="J124" s="34">
        <f t="shared" si="18"/>
        <v>0</v>
      </c>
      <c r="K124" s="35">
        <f t="shared" si="19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B125" t="s">
        <v>1578</v>
      </c>
      <c r="C125"/>
      <c r="D125" t="s">
        <v>1579</v>
      </c>
      <c r="E125" s="33"/>
      <c r="F125" s="33"/>
      <c r="G125" s="33"/>
      <c r="H125" s="33"/>
      <c r="I125" s="34">
        <f t="shared" si="17"/>
        <v>28</v>
      </c>
      <c r="J125" s="34">
        <f t="shared" si="18"/>
        <v>0</v>
      </c>
      <c r="K125" s="35">
        <f t="shared" si="19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7"/>
        <v>28</v>
      </c>
      <c r="J126" s="34">
        <f t="shared" si="18"/>
        <v>0</v>
      </c>
      <c r="K126" s="35">
        <f t="shared" si="19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7"/>
        <v>28</v>
      </c>
      <c r="J127" s="34">
        <f t="shared" si="18"/>
        <v>0</v>
      </c>
      <c r="K127" s="35">
        <f t="shared" si="19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7"/>
        <v>28</v>
      </c>
      <c r="J128" s="34">
        <f t="shared" si="18"/>
        <v>0</v>
      </c>
      <c r="K128" s="35">
        <f t="shared" si="19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7"/>
        <v>28</v>
      </c>
      <c r="J129" s="34">
        <f t="shared" si="18"/>
        <v>0</v>
      </c>
      <c r="K129" s="35">
        <f t="shared" si="19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7"/>
        <v>28</v>
      </c>
      <c r="J130" s="34">
        <f t="shared" si="18"/>
        <v>0</v>
      </c>
      <c r="K130" s="35">
        <f t="shared" si="19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7"/>
        <v>28</v>
      </c>
      <c r="J131" s="34">
        <f t="shared" si="18"/>
        <v>0</v>
      </c>
      <c r="K131" s="35">
        <f t="shared" si="19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7"/>
        <v>28</v>
      </c>
      <c r="J132" s="34">
        <f t="shared" si="18"/>
        <v>0</v>
      </c>
      <c r="K132" s="35">
        <f t="shared" si="19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7"/>
        <v>28</v>
      </c>
      <c r="J133" s="34">
        <f t="shared" si="18"/>
        <v>0</v>
      </c>
      <c r="K133" s="35">
        <f t="shared" si="19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7"/>
        <v>28</v>
      </c>
      <c r="J134" s="34">
        <f t="shared" si="18"/>
        <v>0</v>
      </c>
      <c r="K134" s="35">
        <f t="shared" si="19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7"/>
        <v>28</v>
      </c>
      <c r="J135" s="34">
        <f t="shared" si="18"/>
        <v>0</v>
      </c>
      <c r="K135" s="35">
        <f t="shared" si="19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7"/>
        <v>28</v>
      </c>
      <c r="J136" s="34">
        <f t="shared" si="18"/>
        <v>0</v>
      </c>
      <c r="K136" s="35">
        <f t="shared" si="19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7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7"/>
        <v>28</v>
      </c>
      <c r="J138" s="34">
        <f t="shared" si="18"/>
        <v>0</v>
      </c>
      <c r="K138" s="35">
        <f t="shared" si="19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4">COUNTIF(L139:AM139,"")</f>
        <v>28</v>
      </c>
      <c r="J139" s="34">
        <f t="shared" si="18"/>
        <v>0</v>
      </c>
      <c r="K139" s="35">
        <f t="shared" si="19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4"/>
        <v>28</v>
      </c>
      <c r="J140" s="34">
        <f t="shared" si="18"/>
        <v>0</v>
      </c>
      <c r="K140" s="35">
        <f t="shared" si="19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4"/>
        <v>28</v>
      </c>
      <c r="J141" s="34">
        <f t="shared" si="18"/>
        <v>0</v>
      </c>
      <c r="K141" s="35">
        <f t="shared" si="19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4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4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4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4"/>
        <v>28</v>
      </c>
      <c r="J145" s="34">
        <f>COUNTIF(L145:AM145,"APAGADO")</f>
        <v>0</v>
      </c>
      <c r="K145" s="35">
        <f>(I145)/(J145+I145)</f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4"/>
        <v>28</v>
      </c>
      <c r="J146" s="34">
        <f t="shared" si="18"/>
        <v>0</v>
      </c>
      <c r="K146" s="35">
        <f t="shared" si="19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4"/>
        <v>28</v>
      </c>
      <c r="J147" s="34">
        <f t="shared" si="18"/>
        <v>0</v>
      </c>
      <c r="K147" s="35">
        <f t="shared" si="19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4"/>
        <v>28</v>
      </c>
      <c r="J148" s="34">
        <f t="shared" si="18"/>
        <v>0</v>
      </c>
      <c r="K148" s="35">
        <f t="shared" si="19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4"/>
        <v>28</v>
      </c>
      <c r="J149" s="34">
        <f t="shared" ref="J149:J254" si="25">COUNTIF(L149:AM149,"APAGADO")</f>
        <v>0</v>
      </c>
      <c r="K149" s="35">
        <f t="shared" ref="K149:K254" si="26">(I149)/(J149+I149)</f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4"/>
        <v>28</v>
      </c>
      <c r="J150" s="34">
        <f t="shared" si="25"/>
        <v>0</v>
      </c>
      <c r="K150" s="35">
        <f t="shared" si="26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4"/>
        <v>28</v>
      </c>
      <c r="J151" s="34">
        <f t="shared" si="25"/>
        <v>0</v>
      </c>
      <c r="K151" s="35">
        <f t="shared" si="26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4"/>
        <v>28</v>
      </c>
      <c r="J152" s="34">
        <f t="shared" si="25"/>
        <v>0</v>
      </c>
      <c r="K152" s="35">
        <f t="shared" si="26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4"/>
        <v>28</v>
      </c>
      <c r="J153" s="34">
        <f t="shared" si="25"/>
        <v>0</v>
      </c>
      <c r="K153" s="35">
        <f t="shared" si="26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4"/>
        <v>28</v>
      </c>
      <c r="J154" s="34">
        <f t="shared" si="25"/>
        <v>0</v>
      </c>
      <c r="K154" s="35">
        <f t="shared" si="26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4"/>
        <v>28</v>
      </c>
      <c r="J155" s="34">
        <f>COUNTIF(L155:AM155,"APAGADO")</f>
        <v>0</v>
      </c>
      <c r="K155" s="35">
        <f>(I155)/(J155+I155)</f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4"/>
        <v>28</v>
      </c>
      <c r="J156" s="34">
        <f t="shared" si="25"/>
        <v>0</v>
      </c>
      <c r="K156" s="35">
        <f t="shared" si="26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4"/>
        <v>28</v>
      </c>
      <c r="J157" s="34">
        <f t="shared" si="25"/>
        <v>0</v>
      </c>
      <c r="K157" s="35">
        <f t="shared" si="26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4"/>
        <v>28</v>
      </c>
      <c r="J158" s="34">
        <f t="shared" ref="J158:J166" si="27">COUNTIF(L158:AM158,"APAGADO")</f>
        <v>0</v>
      </c>
      <c r="K158" s="35">
        <f t="shared" ref="K158:K166" si="28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4"/>
        <v>28</v>
      </c>
      <c r="J159" s="34">
        <f t="shared" si="27"/>
        <v>0</v>
      </c>
      <c r="K159" s="35">
        <f t="shared" si="28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4"/>
        <v>28</v>
      </c>
      <c r="J160" s="34">
        <f t="shared" si="27"/>
        <v>0</v>
      </c>
      <c r="K160" s="35">
        <f t="shared" si="28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4"/>
        <v>28</v>
      </c>
      <c r="J161" s="34">
        <f t="shared" si="27"/>
        <v>0</v>
      </c>
      <c r="K161" s="35">
        <f t="shared" si="28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4"/>
        <v>28</v>
      </c>
      <c r="J162" s="34">
        <f t="shared" si="27"/>
        <v>0</v>
      </c>
      <c r="K162" s="35">
        <f t="shared" si="28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4"/>
        <v>28</v>
      </c>
      <c r="J163" s="34">
        <f t="shared" si="27"/>
        <v>0</v>
      </c>
      <c r="K163" s="35">
        <f t="shared" si="28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4"/>
        <v>28</v>
      </c>
      <c r="J164" s="34">
        <f t="shared" si="27"/>
        <v>0</v>
      </c>
      <c r="K164" s="35">
        <f t="shared" si="28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4"/>
        <v>28</v>
      </c>
      <c r="J165" s="34">
        <f t="shared" si="27"/>
        <v>0</v>
      </c>
      <c r="K165" s="35">
        <f t="shared" si="28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4"/>
        <v>28</v>
      </c>
      <c r="J166" s="34">
        <f t="shared" si="27"/>
        <v>0</v>
      </c>
      <c r="K166" s="35">
        <f t="shared" si="28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4"/>
        <v>28</v>
      </c>
      <c r="J167" s="34">
        <f t="shared" si="25"/>
        <v>0</v>
      </c>
      <c r="K167" s="35">
        <f t="shared" si="26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4"/>
        <v>28</v>
      </c>
      <c r="J168" s="34">
        <f t="shared" si="25"/>
        <v>0</v>
      </c>
      <c r="K168" s="35">
        <f t="shared" si="26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4"/>
        <v>28</v>
      </c>
      <c r="J169" s="34">
        <f t="shared" si="25"/>
        <v>0</v>
      </c>
      <c r="K169" s="35">
        <f t="shared" si="26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4"/>
        <v>28</v>
      </c>
      <c r="J170" s="34">
        <f t="shared" si="25"/>
        <v>0</v>
      </c>
      <c r="K170" s="35">
        <f t="shared" si="26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4"/>
        <v>28</v>
      </c>
      <c r="J171" s="34">
        <f t="shared" si="25"/>
        <v>0</v>
      </c>
      <c r="K171" s="35">
        <f t="shared" si="26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4"/>
        <v>28</v>
      </c>
      <c r="J172" s="34">
        <f t="shared" si="25"/>
        <v>0</v>
      </c>
      <c r="K172" s="35">
        <f t="shared" si="26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4"/>
        <v>28</v>
      </c>
      <c r="J173" s="34">
        <f t="shared" si="25"/>
        <v>0</v>
      </c>
      <c r="K173" s="35">
        <f t="shared" si="26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4"/>
        <v>28</v>
      </c>
      <c r="J174" s="34">
        <f t="shared" si="25"/>
        <v>0</v>
      </c>
      <c r="K174" s="35">
        <f t="shared" si="26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4"/>
        <v>28</v>
      </c>
      <c r="J175" s="34">
        <f t="shared" si="25"/>
        <v>0</v>
      </c>
      <c r="K175" s="35">
        <f t="shared" si="26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4"/>
        <v>28</v>
      </c>
      <c r="J176" s="34">
        <f t="shared" si="25"/>
        <v>0</v>
      </c>
      <c r="K176" s="35">
        <f t="shared" si="26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4"/>
        <v>28</v>
      </c>
      <c r="J177" s="34">
        <f t="shared" si="25"/>
        <v>0</v>
      </c>
      <c r="K177" s="35">
        <f t="shared" si="26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4"/>
        <v>28</v>
      </c>
      <c r="J178" s="34">
        <f t="shared" si="25"/>
        <v>0</v>
      </c>
      <c r="K178" s="35">
        <f t="shared" si="26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4"/>
        <v>28</v>
      </c>
      <c r="J179" s="34">
        <f t="shared" si="25"/>
        <v>0</v>
      </c>
      <c r="K179" s="35">
        <f t="shared" si="26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4"/>
        <v>28</v>
      </c>
      <c r="J180" s="34">
        <f t="shared" si="25"/>
        <v>0</v>
      </c>
      <c r="K180" s="35">
        <f t="shared" si="26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4"/>
        <v>28</v>
      </c>
      <c r="J181" s="34">
        <f t="shared" si="25"/>
        <v>0</v>
      </c>
      <c r="K181" s="35">
        <f t="shared" si="26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4"/>
        <v>28</v>
      </c>
      <c r="J182" s="34">
        <f t="shared" si="25"/>
        <v>0</v>
      </c>
      <c r="K182" s="35">
        <f t="shared" si="26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4"/>
        <v>28</v>
      </c>
      <c r="J184" s="34">
        <f t="shared" si="25"/>
        <v>0</v>
      </c>
      <c r="K184" s="35">
        <f t="shared" si="26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4"/>
        <v>28</v>
      </c>
      <c r="J185" s="34">
        <f t="shared" si="25"/>
        <v>0</v>
      </c>
      <c r="K185" s="35">
        <f t="shared" si="26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4"/>
        <v>28</v>
      </c>
      <c r="J186" s="34">
        <f t="shared" si="25"/>
        <v>0</v>
      </c>
      <c r="K186" s="35">
        <f t="shared" si="26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4"/>
        <v>28</v>
      </c>
      <c r="J187" s="34">
        <f t="shared" si="25"/>
        <v>0</v>
      </c>
      <c r="K187" s="35">
        <f t="shared" si="26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4"/>
        <v>28</v>
      </c>
      <c r="J188" s="34">
        <f t="shared" si="25"/>
        <v>0</v>
      </c>
      <c r="K188" s="35">
        <f t="shared" si="26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4"/>
        <v>28</v>
      </c>
      <c r="J189" s="34">
        <f t="shared" si="25"/>
        <v>0</v>
      </c>
      <c r="K189" s="35">
        <f t="shared" si="26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4"/>
        <v>28</v>
      </c>
      <c r="J190" s="34">
        <f t="shared" si="25"/>
        <v>0</v>
      </c>
      <c r="K190" s="35">
        <f t="shared" si="26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4"/>
        <v>28</v>
      </c>
      <c r="J191" s="34">
        <f t="shared" si="25"/>
        <v>0</v>
      </c>
      <c r="K191" s="35">
        <f t="shared" si="26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4"/>
        <v>28</v>
      </c>
      <c r="J192" s="34">
        <f t="shared" si="25"/>
        <v>0</v>
      </c>
      <c r="K192" s="35">
        <f t="shared" si="26"/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28</v>
      </c>
      <c r="J193" s="34">
        <f t="shared" ref="J193" si="29">COUNTIF(L193:AM193,"APAGADO")</f>
        <v>0</v>
      </c>
      <c r="K193" s="35">
        <f t="shared" ref="K193" si="30">(I193)/(J193+I193)</f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4"/>
        <v>28</v>
      </c>
      <c r="J194" s="34">
        <f t="shared" si="25"/>
        <v>0</v>
      </c>
      <c r="K194" s="35">
        <f t="shared" si="26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4"/>
        <v>28</v>
      </c>
      <c r="J195" s="34">
        <f t="shared" si="25"/>
        <v>0</v>
      </c>
      <c r="K195" s="35">
        <f t="shared" si="26"/>
        <v>1</v>
      </c>
      <c r="L195" s="88"/>
      <c r="M195" s="88"/>
      <c r="N195" s="88"/>
      <c r="O195" s="88"/>
      <c r="P195" s="88"/>
      <c r="Q195" s="88"/>
      <c r="R195" s="89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4"/>
        <v>28</v>
      </c>
      <c r="J196" s="34">
        <f t="shared" si="25"/>
        <v>0</v>
      </c>
      <c r="K196" s="35">
        <f t="shared" si="26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4"/>
        <v>28</v>
      </c>
      <c r="J197" s="34">
        <f t="shared" si="25"/>
        <v>0</v>
      </c>
      <c r="K197" s="35">
        <f t="shared" si="26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4"/>
        <v>28</v>
      </c>
      <c r="J198" s="34">
        <f t="shared" si="25"/>
        <v>0</v>
      </c>
      <c r="K198" s="35">
        <f t="shared" si="26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4"/>
        <v>28</v>
      </c>
      <c r="J199" s="34">
        <f t="shared" si="25"/>
        <v>0</v>
      </c>
      <c r="K199" s="35">
        <f t="shared" si="26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4"/>
        <v>28</v>
      </c>
      <c r="J200" s="34">
        <f t="shared" si="25"/>
        <v>0</v>
      </c>
      <c r="K200" s="35">
        <f t="shared" si="26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4"/>
        <v>28</v>
      </c>
      <c r="J201" s="34">
        <f t="shared" si="25"/>
        <v>0</v>
      </c>
      <c r="K201" s="35">
        <f t="shared" si="26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4"/>
        <v>28</v>
      </c>
      <c r="J202" s="34">
        <f t="shared" si="25"/>
        <v>0</v>
      </c>
      <c r="K202" s="35">
        <f t="shared" si="26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4"/>
        <v>28</v>
      </c>
      <c r="J203" s="34">
        <f t="shared" si="25"/>
        <v>0</v>
      </c>
      <c r="K203" s="35">
        <f t="shared" si="26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4"/>
        <v>28</v>
      </c>
      <c r="J204" s="34">
        <f t="shared" si="25"/>
        <v>0</v>
      </c>
      <c r="K204" s="35">
        <f t="shared" si="26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s="87"/>
      <c r="B205" t="s">
        <v>1565</v>
      </c>
      <c r="C205" t="s">
        <v>1144</v>
      </c>
      <c r="D205" t="s">
        <v>1584</v>
      </c>
      <c r="E205"/>
      <c r="F205"/>
      <c r="G205"/>
      <c r="H205" s="33"/>
      <c r="I205" s="34">
        <f t="shared" si="24"/>
        <v>28</v>
      </c>
      <c r="J205" s="34">
        <f t="shared" si="25"/>
        <v>0</v>
      </c>
      <c r="K205" s="35">
        <f t="shared" si="26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4"/>
        <v>28</v>
      </c>
      <c r="J206" s="34">
        <f t="shared" si="25"/>
        <v>0</v>
      </c>
      <c r="K206" s="35">
        <f t="shared" si="26"/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31">COUNTIF(L207:AM207,"")</f>
        <v>28</v>
      </c>
      <c r="J207" s="34">
        <f t="shared" si="25"/>
        <v>0</v>
      </c>
      <c r="K207" s="35">
        <f t="shared" si="26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31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31"/>
        <v>28</v>
      </c>
      <c r="J209" s="34">
        <f t="shared" si="25"/>
        <v>0</v>
      </c>
      <c r="K209" s="35">
        <f t="shared" si="26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31"/>
        <v>28</v>
      </c>
      <c r="J211" s="34">
        <f t="shared" si="25"/>
        <v>0</v>
      </c>
      <c r="K211" s="35">
        <f t="shared" si="26"/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2">COUNTIF(L212:AM212,"")</f>
        <v>28</v>
      </c>
      <c r="J212" s="34">
        <f t="shared" ref="J212" si="33">COUNTIF(L212:AM212,"APAGADO")</f>
        <v>0</v>
      </c>
      <c r="K212" s="35">
        <f t="shared" ref="K212" si="34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5">COUNTIF(L213:AM213,"")</f>
        <v>28</v>
      </c>
      <c r="J213" s="34">
        <f t="shared" ref="J213" si="36">COUNTIF(L213:AM213,"APAGADO")</f>
        <v>0</v>
      </c>
      <c r="K213" s="35">
        <f t="shared" ref="K213" si="37">(I213)/(J213+I213)</f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31"/>
        <v>28</v>
      </c>
      <c r="J214" s="34">
        <f t="shared" si="25"/>
        <v>0</v>
      </c>
      <c r="K214" s="35">
        <f t="shared" si="26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31"/>
        <v>28</v>
      </c>
      <c r="J215" s="34">
        <f t="shared" si="25"/>
        <v>0</v>
      </c>
      <c r="K215" s="35">
        <f t="shared" si="26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31"/>
        <v>28</v>
      </c>
      <c r="J216" s="34">
        <f t="shared" si="25"/>
        <v>0</v>
      </c>
      <c r="K216" s="35">
        <f t="shared" si="26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31"/>
        <v>28</v>
      </c>
      <c r="J217" s="34">
        <f t="shared" si="25"/>
        <v>0</v>
      </c>
      <c r="K217" s="35">
        <f t="shared" si="26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31"/>
        <v>28</v>
      </c>
      <c r="J218" s="34">
        <f t="shared" si="25"/>
        <v>0</v>
      </c>
      <c r="K218" s="35">
        <f t="shared" si="26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31"/>
        <v>28</v>
      </c>
      <c r="J219" s="34">
        <f t="shared" si="25"/>
        <v>0</v>
      </c>
      <c r="K219" s="35">
        <f t="shared" si="26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31"/>
        <v>28</v>
      </c>
      <c r="J220" s="34">
        <f t="shared" si="25"/>
        <v>0</v>
      </c>
      <c r="K220" s="35">
        <f t="shared" si="26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31"/>
        <v>28</v>
      </c>
      <c r="J221" s="34">
        <f t="shared" si="25"/>
        <v>0</v>
      </c>
      <c r="K221" s="35">
        <f t="shared" si="26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31"/>
        <v>28</v>
      </c>
      <c r="J222" s="34">
        <f t="shared" si="25"/>
        <v>0</v>
      </c>
      <c r="K222" s="35">
        <f t="shared" si="26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31"/>
        <v>28</v>
      </c>
      <c r="J223" s="34">
        <f t="shared" si="25"/>
        <v>0</v>
      </c>
      <c r="K223" s="35">
        <f t="shared" si="26"/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31"/>
        <v>28</v>
      </c>
      <c r="J224" s="34">
        <f t="shared" si="25"/>
        <v>0</v>
      </c>
      <c r="K224" s="35">
        <f t="shared" si="26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31"/>
        <v>28</v>
      </c>
      <c r="J225" s="34">
        <f>COUNTIF(L225:AM225,"APAGADO")</f>
        <v>0</v>
      </c>
      <c r="K225" s="35">
        <f>(I225)/(J225+I225)</f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31"/>
        <v>28</v>
      </c>
      <c r="J226" s="34">
        <f t="shared" si="25"/>
        <v>0</v>
      </c>
      <c r="K226" s="35">
        <f t="shared" si="26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31"/>
        <v>28</v>
      </c>
      <c r="J227" s="34">
        <f t="shared" si="25"/>
        <v>0</v>
      </c>
      <c r="K227" s="35">
        <f t="shared" si="26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31"/>
        <v>28</v>
      </c>
      <c r="J228" s="34">
        <f t="shared" si="25"/>
        <v>0</v>
      </c>
      <c r="K228" s="35">
        <f t="shared" si="26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31"/>
        <v>28</v>
      </c>
      <c r="J229" s="34">
        <f t="shared" si="25"/>
        <v>0</v>
      </c>
      <c r="K229" s="35">
        <f t="shared" si="26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31"/>
        <v>28</v>
      </c>
      <c r="J230" s="34">
        <f t="shared" si="25"/>
        <v>0</v>
      </c>
      <c r="K230" s="35">
        <f t="shared" si="26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31"/>
        <v>28</v>
      </c>
      <c r="J231" s="34">
        <f t="shared" si="25"/>
        <v>0</v>
      </c>
      <c r="K231" s="35">
        <f t="shared" si="26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31"/>
        <v>28</v>
      </c>
      <c r="J232" s="34">
        <f t="shared" si="25"/>
        <v>0</v>
      </c>
      <c r="K232" s="35">
        <f t="shared" si="26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31"/>
        <v>28</v>
      </c>
      <c r="J233" s="34">
        <f t="shared" si="25"/>
        <v>0</v>
      </c>
      <c r="K233" s="35">
        <f t="shared" si="26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28</v>
      </c>
      <c r="J234" s="34">
        <f>COUNTIF(L234:AM234,"APAGADO")</f>
        <v>0</v>
      </c>
      <c r="K234" s="35">
        <f>(I234)/(J234+I234)</f>
        <v>1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31"/>
        <v>28</v>
      </c>
      <c r="J235" s="34">
        <f t="shared" si="25"/>
        <v>0</v>
      </c>
      <c r="K235" s="35">
        <f t="shared" si="26"/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31"/>
        <v>28</v>
      </c>
      <c r="J236" s="34">
        <f t="shared" si="25"/>
        <v>0</v>
      </c>
      <c r="K236" s="35">
        <f t="shared" si="26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31"/>
        <v>28</v>
      </c>
      <c r="J238" s="34">
        <f t="shared" si="25"/>
        <v>0</v>
      </c>
      <c r="K238" s="35">
        <f t="shared" si="26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31"/>
        <v>28</v>
      </c>
      <c r="J239" s="34">
        <f t="shared" si="25"/>
        <v>0</v>
      </c>
      <c r="K239" s="35">
        <f t="shared" si="26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31"/>
        <v>28</v>
      </c>
      <c r="J241" s="34">
        <f t="shared" si="25"/>
        <v>0</v>
      </c>
      <c r="K241" s="35">
        <f t="shared" si="26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31"/>
        <v>28</v>
      </c>
      <c r="J244" s="34">
        <f t="shared" si="25"/>
        <v>0</v>
      </c>
      <c r="K244" s="35">
        <f t="shared" si="26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31"/>
        <v>28</v>
      </c>
      <c r="J245" s="34">
        <f t="shared" si="25"/>
        <v>0</v>
      </c>
      <c r="K245" s="35">
        <f t="shared" si="26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31"/>
        <v>28</v>
      </c>
      <c r="J247" s="34">
        <f t="shared" si="25"/>
        <v>0</v>
      </c>
      <c r="K247" s="35">
        <f t="shared" si="26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31"/>
        <v>28</v>
      </c>
      <c r="J248" s="34">
        <f t="shared" si="25"/>
        <v>0</v>
      </c>
      <c r="K248" s="35">
        <f t="shared" si="26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31"/>
        <v>28</v>
      </c>
      <c r="J249" s="34">
        <f t="shared" si="25"/>
        <v>0</v>
      </c>
      <c r="K249" s="35">
        <f t="shared" si="2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31"/>
        <v>28</v>
      </c>
      <c r="J251" s="34">
        <f t="shared" si="25"/>
        <v>0</v>
      </c>
      <c r="K251" s="35">
        <f t="shared" si="26"/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31"/>
        <v>28</v>
      </c>
      <c r="J252" s="34">
        <f t="shared" si="25"/>
        <v>0</v>
      </c>
      <c r="K252" s="35">
        <f t="shared" si="26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28</v>
      </c>
      <c r="J253" s="34">
        <f>COUNTIF(L253:AM253,"APAGADO")</f>
        <v>0</v>
      </c>
      <c r="K253" s="35">
        <f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31"/>
        <v>28</v>
      </c>
      <c r="J254" s="34">
        <f t="shared" si="25"/>
        <v>0</v>
      </c>
      <c r="K254" s="35">
        <f t="shared" si="26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31"/>
        <v>28</v>
      </c>
      <c r="J255" s="34">
        <f t="shared" ref="J255:J319" si="38">COUNTIF(L255:AM255,"APAGADO")</f>
        <v>0</v>
      </c>
      <c r="K255" s="35">
        <f t="shared" ref="K255:K319" si="39">(I255)/(J255+I255)</f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31"/>
        <v>28</v>
      </c>
      <c r="J256" s="34">
        <f t="shared" si="38"/>
        <v>0</v>
      </c>
      <c r="K256" s="35">
        <f t="shared" si="39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31"/>
        <v>28</v>
      </c>
      <c r="J257" s="34">
        <f t="shared" si="38"/>
        <v>0</v>
      </c>
      <c r="K257" s="35">
        <f t="shared" si="39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40">COUNTIF(L258:AM258,"")</f>
        <v>28</v>
      </c>
      <c r="J258" s="34">
        <f t="shared" ref="J258" si="41">COUNTIF(L258:AM258,"APAGADO")</f>
        <v>0</v>
      </c>
      <c r="K258" s="35">
        <f t="shared" ref="K258" si="42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3">COUNTIF(L259:AM259,"")</f>
        <v>28</v>
      </c>
      <c r="J259" s="34">
        <f t="shared" ref="J259" si="44">COUNTIF(L259:AM259,"APAGADO")</f>
        <v>0</v>
      </c>
      <c r="K259" s="35">
        <f t="shared" ref="K259" si="45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31"/>
        <v>28</v>
      </c>
      <c r="J260" s="34">
        <f t="shared" si="38"/>
        <v>0</v>
      </c>
      <c r="K260" s="35">
        <f t="shared" si="39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31"/>
        <v>28</v>
      </c>
      <c r="J261" s="34">
        <f t="shared" si="38"/>
        <v>0</v>
      </c>
      <c r="K261" s="35">
        <f t="shared" si="39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31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31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31"/>
        <v>28</v>
      </c>
      <c r="J270" s="34">
        <f t="shared" si="38"/>
        <v>0</v>
      </c>
      <c r="K270" s="35">
        <f t="shared" si="39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31"/>
        <v>28</v>
      </c>
      <c r="J271" s="34">
        <f t="shared" si="38"/>
        <v>0</v>
      </c>
      <c r="K271" s="35">
        <f t="shared" si="39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6">COUNTIF(L273:AM273,"")</f>
        <v>28</v>
      </c>
      <c r="J273" s="34">
        <f t="shared" si="38"/>
        <v>0</v>
      </c>
      <c r="K273" s="35">
        <f t="shared" si="39"/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6"/>
        <v>28</v>
      </c>
      <c r="J274" s="34">
        <f t="shared" si="38"/>
        <v>0</v>
      </c>
      <c r="K274" s="35">
        <f t="shared" si="39"/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6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6"/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7">COUNTIF(L278:AM278,"")</f>
        <v>28</v>
      </c>
      <c r="J278" s="34">
        <f>COUNTIF(L278:AM278,"APAGADO")</f>
        <v>0</v>
      </c>
      <c r="K278" s="35">
        <f>(I278)/(J278+I278)</f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6"/>
        <v>28</v>
      </c>
      <c r="J279" s="34">
        <f t="shared" si="38"/>
        <v>0</v>
      </c>
      <c r="K279" s="35">
        <f t="shared" si="39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6"/>
        <v>28</v>
      </c>
      <c r="J280" s="34">
        <f t="shared" si="38"/>
        <v>0</v>
      </c>
      <c r="K280" s="35">
        <f t="shared" si="39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6"/>
        <v>28</v>
      </c>
      <c r="J282" s="34">
        <f t="shared" si="38"/>
        <v>0</v>
      </c>
      <c r="K282" s="35">
        <f t="shared" si="39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6"/>
        <v>28</v>
      </c>
      <c r="J283" s="34">
        <f t="shared" si="38"/>
        <v>0</v>
      </c>
      <c r="K283" s="35">
        <f t="shared" si="39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6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6"/>
        <v>28</v>
      </c>
      <c r="J290" s="34">
        <f t="shared" ref="J290:J291" si="48">COUNTIF(L290:AM290,"APAGADO")</f>
        <v>0</v>
      </c>
      <c r="K290" s="35">
        <f t="shared" ref="K290:K291" si="49">(I290)/(J290+I290)</f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6"/>
        <v>28</v>
      </c>
      <c r="J291" s="34">
        <f t="shared" si="48"/>
        <v>0</v>
      </c>
      <c r="K291" s="35">
        <f t="shared" si="49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6"/>
        <v>28</v>
      </c>
      <c r="J292" s="34">
        <f t="shared" si="38"/>
        <v>0</v>
      </c>
      <c r="K292" s="35">
        <f t="shared" si="39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6"/>
        <v>28</v>
      </c>
      <c r="J293" s="34">
        <f t="shared" si="38"/>
        <v>0</v>
      </c>
      <c r="K293" s="35">
        <f t="shared" si="39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6"/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297</v>
      </c>
      <c r="B300" t="s">
        <v>1562</v>
      </c>
      <c r="C300" t="s">
        <v>1145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6"/>
        <v>28</v>
      </c>
      <c r="J301" s="34">
        <f t="shared" si="38"/>
        <v>0</v>
      </c>
      <c r="K301" s="35">
        <f t="shared" si="39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6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6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6"/>
        <v>28</v>
      </c>
      <c r="J307" s="34">
        <f t="shared" si="38"/>
        <v>0</v>
      </c>
      <c r="K307" s="35">
        <f t="shared" si="39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6"/>
        <v>28</v>
      </c>
      <c r="J308" s="34">
        <f t="shared" si="38"/>
        <v>0</v>
      </c>
      <c r="K308" s="35">
        <f t="shared" si="39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6"/>
        <v>28</v>
      </c>
      <c r="J309" s="34">
        <f t="shared" si="38"/>
        <v>0</v>
      </c>
      <c r="K309" s="35">
        <f t="shared" si="39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6"/>
        <v>28</v>
      </c>
      <c r="J310" s="34">
        <f t="shared" si="38"/>
        <v>0</v>
      </c>
      <c r="K310" s="35">
        <f t="shared" si="39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6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6"/>
        <v>28</v>
      </c>
      <c r="J314" s="34">
        <f>COUNTIF(L314:AM314,"APAGADO")</f>
        <v>0</v>
      </c>
      <c r="K314" s="35">
        <f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6"/>
        <v>28</v>
      </c>
      <c r="J315" s="34">
        <f>COUNTIF(L315:AM315,"APAGADO")</f>
        <v>0</v>
      </c>
      <c r="K315" s="35">
        <f>(I315)/(J315+I315)</f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6"/>
        <v>28</v>
      </c>
      <c r="J316" s="34">
        <f t="shared" si="38"/>
        <v>0</v>
      </c>
      <c r="K316" s="35">
        <f t="shared" si="39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6"/>
        <v>28</v>
      </c>
      <c r="J317" s="34">
        <f t="shared" si="38"/>
        <v>0</v>
      </c>
      <c r="K317" s="35">
        <f t="shared" si="39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6"/>
        <v>28</v>
      </c>
      <c r="J320" s="34">
        <f t="shared" ref="J320:J397" si="50">COUNTIF(L320:AM320,"APAGADO")</f>
        <v>0</v>
      </c>
      <c r="K320" s="35">
        <f t="shared" ref="K320:K397" si="51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50"/>
        <v>0</v>
      </c>
      <c r="K321" s="35">
        <f t="shared" si="5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6"/>
        <v>28</v>
      </c>
      <c r="J322" s="34">
        <f t="shared" si="50"/>
        <v>0</v>
      </c>
      <c r="K322" s="35">
        <f t="shared" si="5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6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6"/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6"/>
        <v>28</v>
      </c>
      <c r="J343" s="34">
        <f t="shared" si="50"/>
        <v>0</v>
      </c>
      <c r="K343" s="35">
        <f t="shared" si="51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6"/>
        <v>28</v>
      </c>
      <c r="J347" s="34">
        <f t="shared" si="50"/>
        <v>0</v>
      </c>
      <c r="K347" s="35">
        <f t="shared" si="51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2">COUNTIF(L350:AM350,"")</f>
        <v>28</v>
      </c>
      <c r="J350" s="34">
        <f t="shared" si="50"/>
        <v>0</v>
      </c>
      <c r="K350" s="35">
        <f t="shared" si="5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2"/>
        <v>28</v>
      </c>
      <c r="J352" s="34">
        <f t="shared" si="50"/>
        <v>0</v>
      </c>
      <c r="K352" s="35">
        <f t="shared" si="51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2"/>
        <v>28</v>
      </c>
      <c r="J353" s="34">
        <f t="shared" si="50"/>
        <v>0</v>
      </c>
      <c r="K353" s="35">
        <f t="shared" si="51"/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2"/>
        <v>28</v>
      </c>
      <c r="J357" s="34">
        <f t="shared" si="50"/>
        <v>0</v>
      </c>
      <c r="K357" s="35">
        <f t="shared" si="51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2"/>
        <v>28</v>
      </c>
      <c r="J358" s="34">
        <f t="shared" si="50"/>
        <v>0</v>
      </c>
      <c r="K358" s="35">
        <f t="shared" si="51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3">COUNTIF(L360:AM360,"")</f>
        <v>28</v>
      </c>
      <c r="J360" s="34">
        <f t="shared" ref="J360" si="54">COUNTIF(L360:AM360,"APAGADO")</f>
        <v>0</v>
      </c>
      <c r="K360" s="35">
        <f t="shared" ref="K360" si="55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2"/>
        <v>28</v>
      </c>
      <c r="J361" s="34">
        <f t="shared" si="50"/>
        <v>0</v>
      </c>
      <c r="K361" s="35">
        <f t="shared" si="51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2"/>
        <v>28</v>
      </c>
      <c r="J362" s="34">
        <f t="shared" si="50"/>
        <v>0</v>
      </c>
      <c r="K362" s="35">
        <f t="shared" si="51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2"/>
        <v>28</v>
      </c>
      <c r="J363" s="34">
        <f t="shared" si="50"/>
        <v>0</v>
      </c>
      <c r="K363" s="35">
        <f t="shared" si="51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2"/>
        <v>28</v>
      </c>
      <c r="J364" s="34">
        <f t="shared" si="50"/>
        <v>0</v>
      </c>
      <c r="K364" s="35">
        <f t="shared" si="51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2"/>
        <v>28</v>
      </c>
      <c r="J365" s="34">
        <f t="shared" si="50"/>
        <v>0</v>
      </c>
      <c r="K365" s="35">
        <f t="shared" si="51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28</v>
      </c>
      <c r="J383" s="34">
        <f t="shared" si="50"/>
        <v>0</v>
      </c>
      <c r="K383" s="35">
        <f t="shared" si="51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2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2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2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2"/>
        <v>28</v>
      </c>
      <c r="J389" s="34">
        <f>COUNTIF(L389:AM389,"APAGADO")</f>
        <v>0</v>
      </c>
      <c r="K389" s="35">
        <f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2"/>
        <v>28</v>
      </c>
      <c r="J390" s="34">
        <f t="shared" ref="J390" si="56">COUNTIF(L390:AM390,"APAGADO")</f>
        <v>0</v>
      </c>
      <c r="K390" s="35">
        <f t="shared" ref="K390" si="57">(I390)/(J390+I390)</f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2"/>
        <v>28</v>
      </c>
      <c r="J391" s="34">
        <f t="shared" si="50"/>
        <v>0</v>
      </c>
      <c r="K391" s="35">
        <f t="shared" si="51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2"/>
        <v>28</v>
      </c>
      <c r="J398" s="34">
        <f t="shared" ref="J398:J459" si="58">COUNTIF(L398:AM398,"APAGADO")</f>
        <v>0</v>
      </c>
      <c r="K398" s="35">
        <f t="shared" ref="K398:K459" si="59">(I398)/(J398+I398)</f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2"/>
        <v>28</v>
      </c>
      <c r="J399" s="34">
        <f t="shared" si="58"/>
        <v>0</v>
      </c>
      <c r="K399" s="35">
        <f t="shared" si="59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2"/>
        <v>28</v>
      </c>
      <c r="J402" s="34">
        <f t="shared" si="58"/>
        <v>0</v>
      </c>
      <c r="K402" s="35">
        <f t="shared" si="59"/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2"/>
        <v>28</v>
      </c>
      <c r="J403" s="34">
        <f t="shared" si="58"/>
        <v>0</v>
      </c>
      <c r="K403" s="35">
        <f t="shared" si="59"/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2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2"/>
        <v>28</v>
      </c>
      <c r="J408" s="34">
        <f t="shared" si="58"/>
        <v>0</v>
      </c>
      <c r="K408" s="35">
        <f t="shared" si="59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2"/>
        <v>28</v>
      </c>
      <c r="J409" s="34">
        <f t="shared" si="58"/>
        <v>0</v>
      </c>
      <c r="K409" s="35">
        <f t="shared" si="59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60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60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60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60"/>
        <v>28</v>
      </c>
      <c r="J413" s="34">
        <f t="shared" si="58"/>
        <v>0</v>
      </c>
      <c r="K413" s="35">
        <f t="shared" si="59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60"/>
        <v>28</v>
      </c>
      <c r="J414" s="34">
        <f t="shared" si="58"/>
        <v>0</v>
      </c>
      <c r="K414" s="35">
        <f t="shared" si="59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60"/>
        <v>28</v>
      </c>
      <c r="J417" s="34">
        <f>COUNTIF(L417:AM417,"APAGADO")</f>
        <v>0</v>
      </c>
      <c r="K417" s="35">
        <f>(I417)/(J417+I417)</f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60"/>
        <v>28</v>
      </c>
      <c r="J418" s="34">
        <f t="shared" si="58"/>
        <v>0</v>
      </c>
      <c r="K418" s="35">
        <f t="shared" si="59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60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61">COUNTIF(L431:AM431,"")</f>
        <v>28</v>
      </c>
      <c r="J431" s="34">
        <f t="shared" ref="J431" si="62">COUNTIF(L431:AM431,"APAGADO")</f>
        <v>0</v>
      </c>
      <c r="K431" s="35">
        <f t="shared" ref="K431" si="63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60"/>
        <v>28</v>
      </c>
      <c r="J439" s="34">
        <f t="shared" si="58"/>
        <v>0</v>
      </c>
      <c r="K439" s="35">
        <f t="shared" si="59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60"/>
        <v>28</v>
      </c>
      <c r="J440" s="34">
        <f t="shared" si="58"/>
        <v>0</v>
      </c>
      <c r="K440" s="35">
        <f t="shared" si="59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60"/>
        <v>28</v>
      </c>
      <c r="J441" s="34">
        <f t="shared" si="58"/>
        <v>0</v>
      </c>
      <c r="K441" s="35">
        <f t="shared" si="59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60"/>
        <v>28</v>
      </c>
      <c r="J442" s="34">
        <f t="shared" si="58"/>
        <v>0</v>
      </c>
      <c r="K442" s="35">
        <f t="shared" si="59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60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60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60"/>
        <v>28</v>
      </c>
      <c r="J453" s="34">
        <f t="shared" si="58"/>
        <v>0</v>
      </c>
      <c r="K453" s="35">
        <f t="shared" si="59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60"/>
        <v>28</v>
      </c>
      <c r="J456" s="34">
        <f t="shared" ref="J456" si="64">COUNTIF(L456:AM456,"APAGADO")</f>
        <v>0</v>
      </c>
      <c r="K456" s="35">
        <f t="shared" ref="K456" si="65"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60"/>
        <v>28</v>
      </c>
      <c r="J458" s="34">
        <f t="shared" si="58"/>
        <v>0</v>
      </c>
      <c r="K458" s="35">
        <f t="shared" si="59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60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1394</v>
      </c>
      <c r="B461" s="33">
        <v>11</v>
      </c>
      <c r="C461" s="132" t="s">
        <v>1580</v>
      </c>
      <c r="D461" t="s">
        <v>1552</v>
      </c>
      <c r="E461" s="33" t="s">
        <v>1414</v>
      </c>
      <c r="F461" s="33" t="s">
        <v>1393</v>
      </c>
      <c r="G461" s="33"/>
      <c r="I461" s="34">
        <f t="shared" si="60"/>
        <v>28</v>
      </c>
      <c r="J461" s="34">
        <f t="shared" ref="J461:J466" si="66">COUNTIF(L461:AM461,"APAGADO")</f>
        <v>0</v>
      </c>
      <c r="K461" s="35">
        <f t="shared" ref="K461:K466" si="67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1394</v>
      </c>
      <c r="B462" t="s">
        <v>1549</v>
      </c>
      <c r="C462" s="132" t="s">
        <v>1580</v>
      </c>
      <c r="D462" t="s">
        <v>1552</v>
      </c>
      <c r="E462" s="33" t="s">
        <v>1392</v>
      </c>
      <c r="F462" s="33" t="s">
        <v>1393</v>
      </c>
      <c r="G462" s="33"/>
      <c r="H462" s="33"/>
      <c r="I462" s="34">
        <f t="shared" si="60"/>
        <v>28</v>
      </c>
      <c r="J462" s="34">
        <f t="shared" si="66"/>
        <v>0</v>
      </c>
      <c r="K462" s="35">
        <f t="shared" si="67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s="134" t="s">
        <v>1394</v>
      </c>
      <c r="B463" s="135">
        <v>12</v>
      </c>
      <c r="C463" s="132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60"/>
        <v>28</v>
      </c>
      <c r="J463" s="34">
        <f t="shared" si="66"/>
        <v>0</v>
      </c>
      <c r="K463" s="35">
        <f t="shared" si="67"/>
        <v>1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s="134" t="s">
        <v>1394</v>
      </c>
      <c r="B464" s="134" t="s">
        <v>1550</v>
      </c>
      <c r="C464" s="132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60"/>
        <v>28</v>
      </c>
      <c r="J464" s="34">
        <f t="shared" si="66"/>
        <v>0</v>
      </c>
      <c r="K464" s="35">
        <f t="shared" si="67"/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1394</v>
      </c>
      <c r="B465" s="33">
        <v>13</v>
      </c>
      <c r="C465" s="132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60"/>
        <v>28</v>
      </c>
      <c r="J465" s="34">
        <f t="shared" si="66"/>
        <v>0</v>
      </c>
      <c r="K465" s="35">
        <f t="shared" si="67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1394</v>
      </c>
      <c r="B466" t="s">
        <v>1551</v>
      </c>
      <c r="C466" s="132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60"/>
        <v>28</v>
      </c>
      <c r="J466" s="34">
        <f t="shared" si="66"/>
        <v>0</v>
      </c>
      <c r="K466" s="35">
        <f t="shared" si="67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1394</v>
      </c>
      <c r="B467" s="33">
        <v>14</v>
      </c>
      <c r="C467" s="132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60"/>
        <v>28</v>
      </c>
      <c r="J467" s="34">
        <f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1394</v>
      </c>
      <c r="B468" t="s">
        <v>1523</v>
      </c>
      <c r="C468" s="132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60"/>
        <v>28</v>
      </c>
      <c r="J468" s="34">
        <f t="shared" ref="J468:J480" si="68">COUNTIF(L468:AM468,"APAGADO")</f>
        <v>0</v>
      </c>
      <c r="K468" s="35">
        <f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1394</v>
      </c>
      <c r="B469" s="33">
        <v>15</v>
      </c>
      <c r="C469" s="132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60"/>
        <v>28</v>
      </c>
      <c r="J469" s="34">
        <f t="shared" si="68"/>
        <v>0</v>
      </c>
      <c r="K469" s="35">
        <f t="shared" ref="K469:K480" si="69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1394</v>
      </c>
      <c r="B470" t="s">
        <v>1525</v>
      </c>
      <c r="C470" s="132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60"/>
        <v>28</v>
      </c>
      <c r="J470" s="34">
        <f t="shared" si="68"/>
        <v>0</v>
      </c>
      <c r="K470" s="35">
        <f t="shared" si="69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1394</v>
      </c>
      <c r="B471" s="33">
        <v>16</v>
      </c>
      <c r="C471" s="132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60"/>
        <v>28</v>
      </c>
      <c r="J471" s="34">
        <f t="shared" si="68"/>
        <v>0</v>
      </c>
      <c r="K471" s="35">
        <f t="shared" si="69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1394</v>
      </c>
      <c r="B472" t="s">
        <v>1526</v>
      </c>
      <c r="C472" s="132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60"/>
        <v>28</v>
      </c>
      <c r="J472" s="34">
        <f t="shared" si="68"/>
        <v>0</v>
      </c>
      <c r="K472" s="35">
        <f t="shared" si="69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1394</v>
      </c>
      <c r="B473" s="33">
        <v>17</v>
      </c>
      <c r="C473" s="132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60"/>
        <v>28</v>
      </c>
      <c r="J473" s="34">
        <f t="shared" si="68"/>
        <v>0</v>
      </c>
      <c r="K473" s="35">
        <f t="shared" si="69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1394</v>
      </c>
      <c r="B474" t="s">
        <v>1527</v>
      </c>
      <c r="C474" s="132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60"/>
        <v>28</v>
      </c>
      <c r="J474" s="34">
        <f t="shared" si="68"/>
        <v>0</v>
      </c>
      <c r="K474" s="35">
        <f t="shared" si="69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1394</v>
      </c>
      <c r="B475" s="33">
        <v>18</v>
      </c>
      <c r="C475" s="132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60"/>
        <v>28</v>
      </c>
      <c r="J475" s="34">
        <f t="shared" si="68"/>
        <v>0</v>
      </c>
      <c r="K475" s="35">
        <f t="shared" si="69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s="134" t="s">
        <v>1394</v>
      </c>
      <c r="B476" s="134" t="s">
        <v>1528</v>
      </c>
      <c r="C476" s="132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60"/>
        <v>28</v>
      </c>
      <c r="J476" s="34">
        <f t="shared" si="68"/>
        <v>0</v>
      </c>
      <c r="K476" s="35">
        <f t="shared" si="69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1394</v>
      </c>
      <c r="B477" s="33">
        <v>19</v>
      </c>
      <c r="C477" s="132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60"/>
        <v>28</v>
      </c>
      <c r="J477" s="34">
        <f t="shared" si="68"/>
        <v>0</v>
      </c>
      <c r="K477" s="35">
        <f t="shared" si="69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1394</v>
      </c>
      <c r="B478" t="s">
        <v>1529</v>
      </c>
      <c r="C478" s="132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60"/>
        <v>28</v>
      </c>
      <c r="J478" s="34">
        <f t="shared" si="68"/>
        <v>0</v>
      </c>
      <c r="K478" s="35">
        <f t="shared" si="69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1394</v>
      </c>
      <c r="B479" s="33">
        <v>20</v>
      </c>
      <c r="C479" s="132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60"/>
        <v>28</v>
      </c>
      <c r="J479" s="34">
        <f t="shared" si="68"/>
        <v>0</v>
      </c>
      <c r="K479" s="35">
        <f t="shared" si="69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1394</v>
      </c>
      <c r="B480" s="33" t="s">
        <v>1530</v>
      </c>
      <c r="C480" s="132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60"/>
        <v>28</v>
      </c>
      <c r="J480" s="34">
        <f t="shared" si="68"/>
        <v>0</v>
      </c>
      <c r="K480" s="35">
        <f t="shared" si="69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1394</v>
      </c>
      <c r="B481" s="33">
        <v>21</v>
      </c>
      <c r="C481" s="132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70">COUNTIF(L481:AM481,"")</f>
        <v>28</v>
      </c>
      <c r="J481" s="34">
        <f t="shared" ref="J481:J490" si="71">COUNTIF(L481:AM481,"APAGADO")</f>
        <v>0</v>
      </c>
      <c r="K481" s="35">
        <f t="shared" ref="K481:K490" si="72">(I481)/(J481+I481)</f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1394</v>
      </c>
      <c r="B482" s="33" t="s">
        <v>1395</v>
      </c>
      <c r="C482" s="132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70"/>
        <v>28</v>
      </c>
      <c r="J482" s="34">
        <f t="shared" si="71"/>
        <v>0</v>
      </c>
      <c r="K482" s="35">
        <f t="shared" si="72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1394</v>
      </c>
      <c r="B483" s="33">
        <v>22</v>
      </c>
      <c r="C483" s="132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70"/>
        <v>28</v>
      </c>
      <c r="J483" s="34">
        <f t="shared" si="71"/>
        <v>0</v>
      </c>
      <c r="K483" s="35">
        <f t="shared" si="72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1394</v>
      </c>
      <c r="B484" s="33" t="s">
        <v>1396</v>
      </c>
      <c r="C484" s="132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70"/>
        <v>28</v>
      </c>
      <c r="J484" s="34">
        <f t="shared" si="71"/>
        <v>0</v>
      </c>
      <c r="K484" s="35">
        <f t="shared" si="72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1394</v>
      </c>
      <c r="B485" s="33">
        <v>23</v>
      </c>
      <c r="C485" s="132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1394</v>
      </c>
      <c r="B486" s="33" t="s">
        <v>1397</v>
      </c>
      <c r="C486" s="132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1394</v>
      </c>
      <c r="B487" s="33">
        <v>24</v>
      </c>
      <c r="C487" s="132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1394</v>
      </c>
      <c r="B488" s="33" t="s">
        <v>1398</v>
      </c>
      <c r="C488" s="132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1394</v>
      </c>
      <c r="B489" s="33">
        <v>25</v>
      </c>
      <c r="C489" s="132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70"/>
        <v>28</v>
      </c>
      <c r="J489" s="34">
        <f t="shared" si="71"/>
        <v>0</v>
      </c>
      <c r="K489" s="35">
        <f t="shared" si="72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1394</v>
      </c>
      <c r="B490" s="33" t="s">
        <v>1399</v>
      </c>
      <c r="C490" s="132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1394</v>
      </c>
      <c r="B491" s="33">
        <v>26</v>
      </c>
      <c r="C491" s="132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3">COUNTIF(L491:AM491,"")</f>
        <v>28</v>
      </c>
      <c r="J491" s="34">
        <f t="shared" ref="J491:J512" si="74">COUNTIF(L491:AM491,"APAGADO")</f>
        <v>0</v>
      </c>
      <c r="K491" s="35">
        <f t="shared" ref="K491:K512" si="75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1394</v>
      </c>
      <c r="B492" s="33" t="s">
        <v>1443</v>
      </c>
      <c r="C492" s="132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3"/>
        <v>28</v>
      </c>
      <c r="J492" s="34">
        <f t="shared" si="74"/>
        <v>0</v>
      </c>
      <c r="K492" s="35">
        <f t="shared" si="75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s="134" t="s">
        <v>1394</v>
      </c>
      <c r="B493" s="135">
        <v>27</v>
      </c>
      <c r="C493" s="132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3"/>
        <v>28</v>
      </c>
      <c r="J493" s="34">
        <f t="shared" si="74"/>
        <v>0</v>
      </c>
      <c r="K493" s="35">
        <f t="shared" si="75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s="134" t="s">
        <v>1394</v>
      </c>
      <c r="B494" s="135" t="s">
        <v>1444</v>
      </c>
      <c r="C494" s="132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3"/>
        <v>28</v>
      </c>
      <c r="J494" s="34">
        <f t="shared" si="74"/>
        <v>0</v>
      </c>
      <c r="K494" s="35">
        <f t="shared" si="75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1394</v>
      </c>
      <c r="B495" s="33">
        <v>28</v>
      </c>
      <c r="C495" s="132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1394</v>
      </c>
      <c r="B496" s="33" t="s">
        <v>1445</v>
      </c>
      <c r="C496" s="132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1394</v>
      </c>
      <c r="B497" s="33">
        <v>29</v>
      </c>
      <c r="C497" s="132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1394</v>
      </c>
      <c r="B498" s="33" t="s">
        <v>1446</v>
      </c>
      <c r="C498" s="132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s="134" t="s">
        <v>1394</v>
      </c>
      <c r="B499" s="135">
        <v>30</v>
      </c>
      <c r="C499" s="132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3"/>
        <v>28</v>
      </c>
      <c r="J499" s="34">
        <f t="shared" si="74"/>
        <v>0</v>
      </c>
      <c r="K499" s="35">
        <f t="shared" si="75"/>
        <v>1</v>
      </c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s="134" t="s">
        <v>1394</v>
      </c>
      <c r="B500" s="135" t="s">
        <v>1447</v>
      </c>
      <c r="C500" s="132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3"/>
        <v>28</v>
      </c>
      <c r="J500" s="34">
        <f t="shared" si="74"/>
        <v>0</v>
      </c>
      <c r="K500" s="35">
        <f t="shared" si="75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1394</v>
      </c>
      <c r="B501" s="33">
        <v>31</v>
      </c>
      <c r="C501" s="132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1394</v>
      </c>
      <c r="B502" s="33" t="s">
        <v>1448</v>
      </c>
      <c r="C502" s="132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3"/>
        <v>28</v>
      </c>
      <c r="J502" s="34">
        <f t="shared" si="74"/>
        <v>0</v>
      </c>
      <c r="K502" s="35">
        <f t="shared" si="75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1394</v>
      </c>
      <c r="B503" s="33" t="s">
        <v>1487</v>
      </c>
      <c r="C503" s="132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1394</v>
      </c>
      <c r="B504" s="33" t="s">
        <v>1449</v>
      </c>
      <c r="C504" s="132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s="134" t="s">
        <v>1394</v>
      </c>
      <c r="B505" s="135" t="s">
        <v>1450</v>
      </c>
      <c r="C505" s="132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3"/>
        <v>28</v>
      </c>
      <c r="J505" s="34">
        <f t="shared" si="74"/>
        <v>0</v>
      </c>
      <c r="K505" s="35">
        <f t="shared" si="75"/>
        <v>1</v>
      </c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1394</v>
      </c>
      <c r="B506" s="33" t="s">
        <v>1451</v>
      </c>
      <c r="C506" s="132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3"/>
        <v>28</v>
      </c>
      <c r="J506" s="34">
        <f t="shared" si="74"/>
        <v>0</v>
      </c>
      <c r="K506" s="35">
        <f t="shared" si="75"/>
        <v>1</v>
      </c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1394</v>
      </c>
      <c r="B507" s="33" t="s">
        <v>1452</v>
      </c>
      <c r="C507" s="132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3"/>
        <v>28</v>
      </c>
      <c r="J507" s="34">
        <f t="shared" si="74"/>
        <v>0</v>
      </c>
      <c r="K507" s="35">
        <f t="shared" si="75"/>
        <v>1</v>
      </c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s="134" t="s">
        <v>1394</v>
      </c>
      <c r="B508" s="135" t="s">
        <v>1453</v>
      </c>
      <c r="C508" s="132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3"/>
        <v>28</v>
      </c>
      <c r="J508" s="34">
        <f t="shared" si="74"/>
        <v>0</v>
      </c>
      <c r="K508" s="35">
        <f t="shared" si="75"/>
        <v>1</v>
      </c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</row>
    <row r="509" spans="1:42" ht="15.75" thickBot="1" x14ac:dyDescent="0.3">
      <c r="A509" t="s">
        <v>1394</v>
      </c>
      <c r="B509" s="33" t="s">
        <v>1454</v>
      </c>
      <c r="C509" s="132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3"/>
        <v>28</v>
      </c>
      <c r="J509" s="34">
        <f t="shared" si="74"/>
        <v>0</v>
      </c>
      <c r="K509" s="35">
        <f t="shared" si="75"/>
        <v>1</v>
      </c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  <c r="AP509" s="88"/>
    </row>
    <row r="510" spans="1:42" ht="15.75" thickBot="1" x14ac:dyDescent="0.3">
      <c r="A510" t="s">
        <v>1394</v>
      </c>
      <c r="B510" s="33" t="s">
        <v>1455</v>
      </c>
      <c r="C510" s="132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3"/>
        <v>28</v>
      </c>
      <c r="J510" s="34">
        <f t="shared" si="74"/>
        <v>0</v>
      </c>
      <c r="K510" s="35">
        <f t="shared" si="75"/>
        <v>1</v>
      </c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</row>
    <row r="511" spans="1:42" ht="15.75" thickBot="1" x14ac:dyDescent="0.3">
      <c r="A511" t="s">
        <v>1394</v>
      </c>
      <c r="B511" s="33" t="s">
        <v>1575</v>
      </c>
      <c r="C511" s="132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3"/>
        <v>28</v>
      </c>
      <c r="J511" s="34">
        <f t="shared" si="74"/>
        <v>0</v>
      </c>
      <c r="K511" s="35">
        <f t="shared" si="75"/>
        <v>1</v>
      </c>
      <c r="L511" s="88"/>
      <c r="M511" s="90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90"/>
      <c r="AL511" s="88"/>
      <c r="AM511" s="88"/>
      <c r="AN511" s="90"/>
      <c r="AO511" s="88"/>
      <c r="AP511" s="88"/>
    </row>
    <row r="512" spans="1:42" ht="15.75" thickBot="1" x14ac:dyDescent="0.3">
      <c r="A512" t="s">
        <v>1394</v>
      </c>
      <c r="B512" s="33" t="s">
        <v>1576</v>
      </c>
      <c r="C512" s="132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3"/>
        <v>28</v>
      </c>
      <c r="J512" s="34">
        <f t="shared" si="74"/>
        <v>0</v>
      </c>
      <c r="K512" s="35">
        <f t="shared" si="75"/>
        <v>1</v>
      </c>
      <c r="L512" s="88"/>
      <c r="M512" s="90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90"/>
      <c r="AL512" s="88"/>
      <c r="AM512" s="88"/>
      <c r="AN512" s="90"/>
      <c r="AO512" s="88"/>
      <c r="AP512" s="88"/>
    </row>
    <row r="513" spans="1:42" ht="15.75" thickBot="1" x14ac:dyDescent="0.3">
      <c r="A513" t="s">
        <v>1394</v>
      </c>
      <c r="B513" s="33" t="s">
        <v>1469</v>
      </c>
      <c r="C513" s="132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6">COUNTIF(L513:AM513,"")</f>
        <v>28</v>
      </c>
      <c r="J513" s="34">
        <f t="shared" ref="J513:J525" si="77">COUNTIF(L513:AM513,"APAGADO")</f>
        <v>0</v>
      </c>
      <c r="K513" s="35">
        <f t="shared" ref="K513:K525" si="78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  <c r="AO513" s="88"/>
      <c r="AP513" s="88"/>
    </row>
    <row r="514" spans="1:42" ht="15.75" thickBot="1" x14ac:dyDescent="0.3">
      <c r="A514" t="s">
        <v>1394</v>
      </c>
      <c r="B514" s="33" t="s">
        <v>1488</v>
      </c>
      <c r="C514" s="132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6"/>
        <v>28</v>
      </c>
      <c r="J514" s="34">
        <f t="shared" si="77"/>
        <v>0</v>
      </c>
      <c r="K514" s="35">
        <f t="shared" si="78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  <c r="AO514" s="88"/>
      <c r="AP514" s="88"/>
    </row>
    <row r="515" spans="1:42" ht="15.75" thickBot="1" x14ac:dyDescent="0.3">
      <c r="A515" t="s">
        <v>1394</v>
      </c>
      <c r="B515" s="33" t="s">
        <v>1470</v>
      </c>
      <c r="C515" s="132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6"/>
        <v>28</v>
      </c>
      <c r="J515" s="34">
        <f t="shared" si="77"/>
        <v>0</v>
      </c>
      <c r="K515" s="35">
        <f t="shared" si="78"/>
        <v>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  <c r="AO515" s="88"/>
      <c r="AP515" s="88"/>
    </row>
    <row r="516" spans="1:42" ht="15.75" thickBot="1" x14ac:dyDescent="0.3">
      <c r="A516" t="s">
        <v>1394</v>
      </c>
      <c r="B516" s="33" t="s">
        <v>1471</v>
      </c>
      <c r="C516" s="132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  <c r="AO516" s="88"/>
      <c r="AP516" s="88"/>
    </row>
    <row r="517" spans="1:42" ht="15.75" thickBot="1" x14ac:dyDescent="0.3">
      <c r="A517" t="s">
        <v>1394</v>
      </c>
      <c r="B517" s="33" t="s">
        <v>1472</v>
      </c>
      <c r="C517" s="132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  <c r="AO517" s="88"/>
      <c r="AP517" s="88"/>
    </row>
    <row r="518" spans="1:42" ht="15.75" thickBot="1" x14ac:dyDescent="0.3">
      <c r="A518" t="s">
        <v>1394</v>
      </c>
      <c r="B518" s="33" t="s">
        <v>1473</v>
      </c>
      <c r="C518" s="132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  <c r="AO518" s="88"/>
      <c r="AP518" s="88"/>
    </row>
    <row r="519" spans="1:42" ht="15.75" thickBot="1" x14ac:dyDescent="0.3">
      <c r="A519" t="s">
        <v>1394</v>
      </c>
      <c r="B519" s="33" t="s">
        <v>1474</v>
      </c>
      <c r="C519" s="132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6"/>
        <v>28</v>
      </c>
      <c r="J519" s="34">
        <f t="shared" si="77"/>
        <v>0</v>
      </c>
      <c r="K519" s="35">
        <f t="shared" si="78"/>
        <v>1</v>
      </c>
      <c r="L519" s="88"/>
      <c r="M519" s="90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  <c r="AA519" s="88"/>
      <c r="AB519" s="88"/>
      <c r="AC519" s="88"/>
      <c r="AD519" s="88"/>
      <c r="AE519" s="88"/>
      <c r="AF519" s="88"/>
      <c r="AG519" s="88"/>
      <c r="AH519" s="88"/>
      <c r="AI519" s="88"/>
      <c r="AJ519" s="88"/>
      <c r="AK519" s="90"/>
      <c r="AL519" s="88"/>
      <c r="AM519" s="88"/>
      <c r="AN519" s="90"/>
      <c r="AO519" s="88"/>
      <c r="AP519" s="88"/>
    </row>
    <row r="520" spans="1:42" ht="15.75" thickBot="1" x14ac:dyDescent="0.3">
      <c r="A520" t="s">
        <v>1394</v>
      </c>
      <c r="B520" s="33" t="s">
        <v>1475</v>
      </c>
      <c r="C520" s="132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6"/>
        <v>28</v>
      </c>
      <c r="J520" s="34">
        <f t="shared" si="77"/>
        <v>0</v>
      </c>
      <c r="K520" s="35">
        <f t="shared" si="78"/>
        <v>1</v>
      </c>
      <c r="L520" s="88"/>
      <c r="M520" s="90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  <c r="AA520" s="88"/>
      <c r="AB520" s="88"/>
      <c r="AC520" s="88"/>
      <c r="AD520" s="88"/>
      <c r="AE520" s="88"/>
      <c r="AF520" s="88"/>
      <c r="AG520" s="88"/>
      <c r="AH520" s="88"/>
      <c r="AI520" s="88"/>
      <c r="AJ520" s="88"/>
      <c r="AK520" s="90"/>
      <c r="AL520" s="88"/>
      <c r="AM520" s="88"/>
      <c r="AN520" s="90"/>
      <c r="AO520" s="88"/>
      <c r="AP520" s="88"/>
    </row>
    <row r="521" spans="1:42" ht="15.75" thickBot="1" x14ac:dyDescent="0.3">
      <c r="A521" t="s">
        <v>1394</v>
      </c>
      <c r="B521" s="33" t="s">
        <v>1476</v>
      </c>
      <c r="C521" s="132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8"/>
      <c r="M521" s="90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  <c r="AA521" s="88"/>
      <c r="AB521" s="88"/>
      <c r="AC521" s="88"/>
      <c r="AD521" s="88"/>
      <c r="AE521" s="88"/>
      <c r="AF521" s="88"/>
      <c r="AG521" s="88"/>
      <c r="AH521" s="88"/>
      <c r="AI521" s="88"/>
      <c r="AJ521" s="88"/>
      <c r="AK521" s="90"/>
      <c r="AL521" s="88"/>
      <c r="AM521" s="88"/>
      <c r="AN521" s="90"/>
      <c r="AO521" s="88"/>
      <c r="AP521" s="88"/>
    </row>
    <row r="522" spans="1:42" ht="15.75" thickBot="1" x14ac:dyDescent="0.3">
      <c r="A522" t="s">
        <v>1394</v>
      </c>
      <c r="B522" s="33" t="s">
        <v>1477</v>
      </c>
      <c r="C522" s="132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8"/>
      <c r="M522" s="90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  <c r="AA522" s="88"/>
      <c r="AB522" s="88"/>
      <c r="AC522" s="88"/>
      <c r="AD522" s="88"/>
      <c r="AE522" s="88"/>
      <c r="AF522" s="88"/>
      <c r="AG522" s="88"/>
      <c r="AH522" s="88"/>
      <c r="AI522" s="88"/>
      <c r="AJ522" s="88"/>
      <c r="AK522" s="90"/>
      <c r="AL522" s="88"/>
      <c r="AM522" s="88"/>
      <c r="AN522" s="90"/>
      <c r="AO522" s="88"/>
      <c r="AP522" s="88"/>
    </row>
    <row r="523" spans="1:42" ht="15.75" thickBot="1" x14ac:dyDescent="0.3">
      <c r="A523" t="s">
        <v>1394</v>
      </c>
      <c r="B523" s="33" t="s">
        <v>1478</v>
      </c>
      <c r="C523" s="132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  <c r="AO523" s="88"/>
      <c r="AP523" s="88"/>
    </row>
    <row r="524" spans="1:42" ht="15.75" thickBot="1" x14ac:dyDescent="0.3">
      <c r="A524" t="s">
        <v>1394</v>
      </c>
      <c r="B524" s="33" t="s">
        <v>1479</v>
      </c>
      <c r="C524" s="132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  <c r="AO524" s="88"/>
      <c r="AP524" s="88"/>
    </row>
    <row r="525" spans="1:42" ht="15.75" thickBot="1" x14ac:dyDescent="0.3">
      <c r="A525" t="s">
        <v>1394</v>
      </c>
      <c r="B525" s="33" t="s">
        <v>1480</v>
      </c>
      <c r="C525" s="132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  <c r="AO525" s="88"/>
      <c r="AP525" s="88"/>
    </row>
    <row r="526" spans="1:42" ht="15.75" thickBot="1" x14ac:dyDescent="0.3">
      <c r="A526" t="s">
        <v>1394</v>
      </c>
      <c r="B526" s="33" t="s">
        <v>1481</v>
      </c>
      <c r="C526" s="132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9">COUNTIF(L526:AM526,"")</f>
        <v>28</v>
      </c>
      <c r="J526" s="34">
        <f t="shared" ref="J526:J532" si="80">COUNTIF(L526:AM526,"APAGADO")</f>
        <v>0</v>
      </c>
      <c r="K526" s="35">
        <f t="shared" ref="K526:K532" si="81">(I526)/(J526+I526)</f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  <c r="AO526" s="88"/>
      <c r="AP526" s="88"/>
    </row>
    <row r="527" spans="1:42" ht="15.75" thickBot="1" x14ac:dyDescent="0.3">
      <c r="A527" t="s">
        <v>1394</v>
      </c>
      <c r="B527" s="33" t="s">
        <v>1482</v>
      </c>
      <c r="C527" s="132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  <c r="AO527" s="88"/>
      <c r="AP527" s="88"/>
    </row>
    <row r="528" spans="1:42" ht="15.75" thickBot="1" x14ac:dyDescent="0.3">
      <c r="A528" t="s">
        <v>1394</v>
      </c>
      <c r="B528" s="33" t="s">
        <v>1483</v>
      </c>
      <c r="C528" s="132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  <c r="AO528" s="88"/>
      <c r="AP528" s="88"/>
    </row>
    <row r="529" spans="1:42" ht="15.75" thickBot="1" x14ac:dyDescent="0.3">
      <c r="A529" t="s">
        <v>1394</v>
      </c>
      <c r="B529" s="33" t="s">
        <v>1484</v>
      </c>
      <c r="C529" s="132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  <c r="AO529" s="88"/>
      <c r="AP529" s="88"/>
    </row>
    <row r="530" spans="1:42" ht="15.75" thickBot="1" x14ac:dyDescent="0.3">
      <c r="A530" t="s">
        <v>1394</v>
      </c>
      <c r="B530" s="33" t="s">
        <v>1485</v>
      </c>
      <c r="C530" s="132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  <c r="AO530" s="88"/>
      <c r="AP530" s="88"/>
    </row>
    <row r="531" spans="1:42" ht="15.75" thickBot="1" x14ac:dyDescent="0.3">
      <c r="A531" t="s">
        <v>1394</v>
      </c>
      <c r="B531" s="33" t="s">
        <v>1486</v>
      </c>
      <c r="C531" s="132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9"/>
        <v>28</v>
      </c>
      <c r="J531" s="34">
        <f t="shared" si="80"/>
        <v>0</v>
      </c>
      <c r="K531" s="35">
        <f t="shared" si="81"/>
        <v>1</v>
      </c>
      <c r="L531" s="88"/>
      <c r="M531" s="90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  <c r="AO531" s="88"/>
      <c r="AP531" s="88"/>
    </row>
    <row r="532" spans="1:42" ht="15.75" thickBot="1" x14ac:dyDescent="0.3">
      <c r="A532" t="s">
        <v>1394</v>
      </c>
      <c r="B532" s="33" t="s">
        <v>1489</v>
      </c>
      <c r="C532" s="132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9"/>
        <v>28</v>
      </c>
      <c r="J532" s="34">
        <f t="shared" si="80"/>
        <v>0</v>
      </c>
      <c r="K532" s="35">
        <f t="shared" si="81"/>
        <v>1</v>
      </c>
      <c r="L532" s="88"/>
      <c r="M532" s="90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  <c r="AO532" s="88"/>
      <c r="AP532" s="88"/>
    </row>
    <row r="533" spans="1:42" ht="15.75" thickBot="1" x14ac:dyDescent="0.3">
      <c r="A533" t="s">
        <v>1394</v>
      </c>
      <c r="B533" s="33" t="s">
        <v>1572</v>
      </c>
      <c r="C533" s="132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2">COUNTIF(L533:AM533,"")</f>
        <v>28</v>
      </c>
      <c r="J533" s="34">
        <f t="shared" ref="J533:J538" si="83">COUNTIF(L533:AM533,"APAGADO")</f>
        <v>0</v>
      </c>
      <c r="K533" s="35">
        <f t="shared" ref="K533:K538" si="84">(I533)/(J533+I533)</f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  <c r="AO533" s="88"/>
      <c r="AP533" s="88"/>
    </row>
    <row r="534" spans="1:42" ht="15.75" thickBot="1" x14ac:dyDescent="0.3">
      <c r="A534" t="s">
        <v>1394</v>
      </c>
      <c r="B534" s="33" t="s">
        <v>1573</v>
      </c>
      <c r="C534" s="132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2"/>
        <v>28</v>
      </c>
      <c r="J534" s="34">
        <f t="shared" si="83"/>
        <v>0</v>
      </c>
      <c r="K534" s="35">
        <f t="shared" si="84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  <c r="AO534" s="88"/>
      <c r="AP534" s="88"/>
    </row>
    <row r="535" spans="1:42" ht="15.75" thickBot="1" x14ac:dyDescent="0.3">
      <c r="A535" t="s">
        <v>1394</v>
      </c>
      <c r="B535" s="33" t="s">
        <v>1569</v>
      </c>
      <c r="C535" s="132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2"/>
        <v>28</v>
      </c>
      <c r="J535" s="34">
        <f t="shared" si="83"/>
        <v>0</v>
      </c>
      <c r="K535" s="35">
        <f t="shared" si="84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  <c r="AO535" s="88"/>
      <c r="AP535" s="88"/>
    </row>
    <row r="536" spans="1:42" ht="15.75" thickBot="1" x14ac:dyDescent="0.3">
      <c r="A536" t="s">
        <v>1394</v>
      </c>
      <c r="B536" s="33" t="s">
        <v>1571</v>
      </c>
      <c r="C536" s="132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  <c r="AO536" s="88"/>
      <c r="AP536" s="88"/>
    </row>
    <row r="537" spans="1:42" ht="15.75" thickBot="1" x14ac:dyDescent="0.3">
      <c r="A537" s="28" t="s">
        <v>1394</v>
      </c>
      <c r="B537" s="81" t="s">
        <v>1566</v>
      </c>
      <c r="C537" s="132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2"/>
        <v>28</v>
      </c>
      <c r="J537" s="34">
        <f t="shared" si="83"/>
        <v>0</v>
      </c>
      <c r="K537" s="35">
        <f t="shared" si="84"/>
        <v>1</v>
      </c>
      <c r="L537" s="88"/>
      <c r="M537" s="90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  <c r="AO537" s="88"/>
      <c r="AP537" s="88"/>
    </row>
    <row r="538" spans="1:42" ht="15.75" thickBot="1" x14ac:dyDescent="0.3">
      <c r="A538" s="28" t="s">
        <v>1394</v>
      </c>
      <c r="B538" s="81" t="s">
        <v>1568</v>
      </c>
      <c r="C538" s="132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2"/>
        <v>28</v>
      </c>
      <c r="J538" s="34">
        <f t="shared" si="83"/>
        <v>0</v>
      </c>
      <c r="K538" s="35">
        <f t="shared" si="84"/>
        <v>1</v>
      </c>
      <c r="L538" s="90"/>
      <c r="M538" s="90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  <c r="AO538" s="88"/>
      <c r="AP538" s="90"/>
    </row>
    <row r="539" spans="1:42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2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2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2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2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2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1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1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88"/>
      <c r="AH546" s="90"/>
      <c r="AI546" s="90"/>
      <c r="AJ546" s="90"/>
      <c r="AK546" s="90"/>
      <c r="AL546" s="90"/>
      <c r="AM546" s="90"/>
      <c r="AN546" s="90"/>
      <c r="AO546" s="90"/>
    </row>
    <row r="547" spans="1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1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1:41" x14ac:dyDescent="0.25">
      <c r="A549" t="s">
        <v>1583</v>
      </c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1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1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1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1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1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1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1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1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1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1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1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E717" s="33"/>
      <c r="F717" s="33"/>
      <c r="G717" s="33"/>
      <c r="H717" s="33"/>
      <c r="K717" s="15"/>
      <c r="N717" s="88"/>
    </row>
    <row r="718" spans="5:41" x14ac:dyDescent="0.25">
      <c r="K718" s="15"/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17" priority="453" operator="equal">
      <formula>$C$215</formula>
    </cfRule>
    <cfRule type="cellIs" dxfId="116" priority="452" operator="equal">
      <formula>$C$227</formula>
    </cfRule>
  </conditionalFormatting>
  <conditionalFormatting sqref="E1:E440 E453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2">
    <cfRule type="containsText" dxfId="112" priority="401" operator="containsText" text="Radio">
      <formula>NOT(ISERROR(SEARCH("Radio",E442)))</formula>
    </cfRule>
    <cfRule type="containsText" dxfId="111" priority="400" operator="containsText" text="domo">
      <formula>NOT(ISERROR(SEARCH("domo",E442)))</formula>
    </cfRule>
    <cfRule type="containsText" dxfId="110" priority="399" operator="containsText" text="fija">
      <formula>NOT(ISERROR(SEARCH("fija",E442)))</formula>
    </cfRule>
  </conditionalFormatting>
  <conditionalFormatting sqref="E442:E443">
    <cfRule type="containsText" dxfId="109" priority="395" operator="containsText" text="domo">
      <formula>NOT(ISERROR(SEARCH("domo",E442)))</formula>
    </cfRule>
    <cfRule type="containsText" dxfId="108" priority="394" operator="containsText" text="fija">
      <formula>NOT(ISERROR(SEARCH("fija",E442)))</formula>
    </cfRule>
  </conditionalFormatting>
  <conditionalFormatting sqref="E443">
    <cfRule type="containsText" dxfId="107" priority="396" operator="containsText" text="Radio">
      <formula>NOT(ISERROR(SEARCH("Radio",E443)))</formula>
    </cfRule>
    <cfRule type="containsText" dxfId="106" priority="393" operator="containsText" text="domo">
      <formula>NOT(ISERROR(SEARCH("domo",E443)))</formula>
    </cfRule>
    <cfRule type="containsText" dxfId="105" priority="392" operator="containsText" text="fija">
      <formula>NOT(ISERROR(SEARCH("fija",E443)))</formula>
    </cfRule>
  </conditionalFormatting>
  <conditionalFormatting sqref="E446">
    <cfRule type="containsText" dxfId="104" priority="391" operator="containsText" text="Radio">
      <formula>NOT(ISERROR(SEARCH("Radio",E446)))</formula>
    </cfRule>
    <cfRule type="containsText" dxfId="103" priority="390" operator="containsText" text="domo">
      <formula>NOT(ISERROR(SEARCH("domo",E446)))</formula>
    </cfRule>
    <cfRule type="containsText" dxfId="102" priority="389" operator="containsText" text="fija">
      <formula>NOT(ISERROR(SEARCH("fija",E446)))</formula>
    </cfRule>
  </conditionalFormatting>
  <conditionalFormatting sqref="E446:E447">
    <cfRule type="containsText" dxfId="101" priority="385" operator="containsText" text="domo">
      <formula>NOT(ISERROR(SEARCH("domo",E446)))</formula>
    </cfRule>
    <cfRule type="containsText" dxfId="100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99" priority="386" operator="containsText" text="Radio">
      <formula>NOT(ISERROR(SEARCH("Radio",E27)))</formula>
    </cfRule>
  </conditionalFormatting>
  <conditionalFormatting sqref="E447:E448">
    <cfRule type="containsText" dxfId="98" priority="379" operator="containsText" text="fija">
      <formula>NOT(ISERROR(SEARCH("fija",E447)))</formula>
    </cfRule>
    <cfRule type="containsText" dxfId="97" priority="380" operator="containsText" text="domo">
      <formula>NOT(ISERROR(SEARCH("domo",E447)))</formula>
    </cfRule>
  </conditionalFormatting>
  <conditionalFormatting sqref="E448">
    <cfRule type="containsText" dxfId="96" priority="381" operator="containsText" text="Radio">
      <formula>NOT(ISERROR(SEARCH("Radio",E448)))</formula>
    </cfRule>
  </conditionalFormatting>
  <conditionalFormatting sqref="E448:E449">
    <cfRule type="containsText" dxfId="95" priority="374" operator="containsText" text="fija">
      <formula>NOT(ISERROR(SEARCH("fija",E448)))</formula>
    </cfRule>
    <cfRule type="containsText" dxfId="94" priority="375" operator="containsText" text="domo">
      <formula>NOT(ISERROR(SEARCH("domo",E448)))</formula>
    </cfRule>
  </conditionalFormatting>
  <conditionalFormatting sqref="E449">
    <cfRule type="containsText" dxfId="93" priority="372" operator="containsText" text="fija">
      <formula>NOT(ISERROR(SEARCH("fija",E449)))</formula>
    </cfRule>
    <cfRule type="containsText" dxfId="92" priority="373" operator="containsText" text="domo">
      <formula>NOT(ISERROR(SEARCH("domo",E449)))</formula>
    </cfRule>
    <cfRule type="containsText" dxfId="91" priority="376" operator="containsText" text="Radio">
      <formula>NOT(ISERROR(SEARCH("Radio",E449)))</formula>
    </cfRule>
  </conditionalFormatting>
  <conditionalFormatting sqref="E451">
    <cfRule type="containsText" dxfId="90" priority="670" operator="containsText" text="fija">
      <formula>NOT(ISERROR(SEARCH("fija",E451)))</formula>
    </cfRule>
    <cfRule type="containsText" dxfId="89" priority="671" operator="containsText" text="domo">
      <formula>NOT(ISERROR(SEARCH("domo",E451)))</formula>
    </cfRule>
  </conditionalFormatting>
  <conditionalFormatting sqref="E454:E456">
    <cfRule type="containsText" dxfId="88" priority="403" operator="containsText" text="domo">
      <formula>NOT(ISERROR(SEARCH("domo",E454)))</formula>
    </cfRule>
    <cfRule type="containsText" dxfId="87" priority="402" operator="containsText" text="fija">
      <formula>NOT(ISERROR(SEARCH("fija",E454)))</formula>
    </cfRule>
  </conditionalFormatting>
  <conditionalFormatting sqref="E461:F480">
    <cfRule type="containsText" dxfId="86" priority="1" operator="containsText" text="Radio">
      <formula>NOT(ISERROR(SEARCH("Radio",E461)))</formula>
    </cfRule>
  </conditionalFormatting>
  <conditionalFormatting sqref="E491:G512">
    <cfRule type="containsText" dxfId="85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4" priority="927" operator="containsText" text="Radio">
      <formula>NOT(ISERROR(SEARCH("Radio",E1)))</formula>
    </cfRule>
  </conditionalFormatting>
  <conditionalFormatting sqref="F441">
    <cfRule type="cellIs" dxfId="83" priority="50" operator="equal">
      <formula>"PTP A FO"</formula>
    </cfRule>
    <cfRule type="containsText" dxfId="82" priority="49" operator="containsText" text="Radio">
      <formula>NOT(ISERROR(SEARCH("Radio",F441)))</formula>
    </cfRule>
  </conditionalFormatting>
  <conditionalFormatting sqref="F1:G440 F451:G451 F453:G491 F492:F497 F498:G1048576">
    <cfRule type="cellIs" dxfId="81" priority="651" operator="equal">
      <formula>"PTP A FO"</formula>
    </cfRule>
  </conditionalFormatting>
  <conditionalFormatting sqref="F1:G491 F492:F497 F498:G1048576">
    <cfRule type="cellIs" dxfId="80" priority="456" operator="equal">
      <formula>"PTP A FO"</formula>
    </cfRule>
  </conditionalFormatting>
  <conditionalFormatting sqref="F1:G491 F498:G1048576 F492:F497">
    <cfRule type="cellIs" dxfId="79" priority="455" operator="equal">
      <formula>$F$10</formula>
    </cfRule>
  </conditionalFormatting>
  <conditionalFormatting sqref="G492:G497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2 H494 H496 H498 H500 H502">
    <cfRule type="containsText" dxfId="75" priority="27" operator="containsText" text="Radio">
      <formula>NOT(ISERROR(SEARCH("Radio",H492)))</formula>
    </cfRule>
  </conditionalFormatting>
  <conditionalFormatting sqref="H504">
    <cfRule type="containsText" dxfId="74" priority="26" operator="containsText" text="Radio">
      <formula>NOT(ISERROR(SEARCH("Radio",H504)))</formula>
    </cfRule>
  </conditionalFormatting>
  <conditionalFormatting sqref="H508 H510:H512">
    <cfRule type="containsText" dxfId="73" priority="25" operator="containsText" text="Radio">
      <formula>NOT(ISERROR(SEARCH("Radio",H508)))</formula>
    </cfRule>
  </conditionalFormatting>
  <conditionalFormatting sqref="K4:K538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:AO70 AP5:AP538 L71:AF71 AH71:AO71 L72:AO272 L273:AA273 AC273:AO273 L274:AO509 L510:AA510 AC510:AF510 AG510:AG537 AB510:AB539 AH510:AO1048576 M511:N512 AE511:AF537 P511:Q538 S511:AA538 AC511:AD538 R511:R539 L511:L541 O511:O544 AG546">
    <cfRule type="cellIs" dxfId="70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9" priority="583" operator="containsText" text="Caida">
      <formula>NOT(ISERROR(SEARCH("Caida",L513)))</formula>
    </cfRule>
  </conditionalFormatting>
  <conditionalFormatting sqref="N513:N1070">
    <cfRule type="cellIs" dxfId="68" priority="215" operator="greaterThan">
      <formula>0.8</formula>
    </cfRule>
    <cfRule type="cellIs" dxfId="67" priority="214" operator="lessThan">
      <formula>0.8</formula>
    </cfRule>
    <cfRule type="containsText" dxfId="66" priority="213" operator="containsText" text="Caida">
      <formula>NOT(ISERROR(SEARCH("Caida",N513)))</formula>
    </cfRule>
    <cfRule type="notContainsText" dxfId="65" priority="212" operator="notContains" text="Caida">
      <formula>ISERROR(SEARCH("Caida",N513))</formula>
    </cfRule>
    <cfRule type="cellIs" dxfId="64" priority="342" operator="equal">
      <formula>"APAGADO"</formula>
    </cfRule>
    <cfRule type="cellIs" dxfId="63" priority="238" operator="greaterThan">
      <formula>0.8</formula>
    </cfRule>
  </conditionalFormatting>
  <conditionalFormatting sqref="N513:N1048576 N2">
    <cfRule type="cellIs" dxfId="62" priority="232" operator="equal">
      <formula>$N$13</formula>
    </cfRule>
  </conditionalFormatting>
  <conditionalFormatting sqref="V3:AG3">
    <cfRule type="cellIs" dxfId="61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0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59" priority="33" operator="equal">
      <formula>"apagado"</formula>
    </cfRule>
  </conditionalFormatting>
  <conditionalFormatting sqref="AP513:AP538 AO513:AO1048576">
    <cfRule type="containsText" dxfId="58" priority="165" operator="containsText" text="Caida">
      <formula>NOT(ISERROR(SEARCH("Caida",AO513)))</formula>
    </cfRule>
    <cfRule type="notContainsText" dxfId="57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>
        <f>'RESUMEN TOTAL'!L235</f>
        <v>0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>
        <f>'RESUMEN TOTAL'!L247</f>
        <v>0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>
        <f>'RESUMEN TOTAL'!L493</f>
        <v>0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>
        <f>'RESUMEN TOTAL'!L499</f>
        <v>0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>
        <f>'RESUMEN TOTAL'!L500</f>
        <v>0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>
        <f>'RESUMEN TOTAL'!M505</f>
        <v>0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>
        <f>'RESUMEN TOTAL'!M509</f>
        <v>0</v>
      </c>
      <c r="H482">
        <f>'RESUMEN TOTAL'!N509</f>
        <v>0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>
        <f>'RESUMEN TOTAL'!L519</f>
        <v>0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>
        <f>'RESUMEN TOTAL'!L520</f>
        <v>0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0</v>
      </c>
      <c r="G1" s="18">
        <f t="shared" ref="G1:AG1" si="0">COUNTIF(G3:G403, "APAGADO")</f>
        <v>0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f>ESTADISTICA!AI1</f>
        <v>45321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0</v>
      </c>
      <c r="G2" s="18">
        <f>COUNTIFS(G4:G501, "=APAGADO",E4:E501,"=Fibra Optica")</f>
        <v>0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>
        <f>'RESUMEN TOTAL'!L235</f>
        <v>0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>
        <f>'RESUMEN TOTAL'!L247</f>
        <v>0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>
        <f>'RESUMEN TOTAL'!L493</f>
        <v>0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>
        <f>'RESUMEN TOTAL'!L499</f>
        <v>0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>
        <f>'RESUMEN TOTAL'!L500</f>
        <v>0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>
        <f>'RESUMEN TOTAL'!M505</f>
        <v>0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>
        <f>'RESUMEN TOTAL'!M509</f>
        <v>0</v>
      </c>
      <c r="H482">
        <f>'RESUMEN TOTAL'!N509</f>
        <v>0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>
        <f>'RESUMEN TOTAL'!L519</f>
        <v>0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>
        <f>'RESUMEN TOTAL'!L520</f>
        <v>0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0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>
        <f>'RESUMEN TOTAL'!L509</f>
        <v>0</v>
      </c>
      <c r="G483">
        <f>'RESUMEN TOTAL'!M509</f>
        <v>0</v>
      </c>
      <c r="H483">
        <f>'RESUMEN TOTAL'!N509</f>
        <v>0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>
        <f>'RESUMEN TOTAL'!L519</f>
        <v>0</v>
      </c>
      <c r="G493">
        <f>'RESUMEN TOTAL'!M519</f>
        <v>0</v>
      </c>
      <c r="H493">
        <f>'RESUMEN TOTAL'!N519</f>
        <v>0</v>
      </c>
      <c r="I493">
        <f>'RESUMEN TOTAL'!O519</f>
        <v>0</v>
      </c>
      <c r="J493">
        <f>'RESUMEN TOTAL'!P519</f>
        <v>0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>
        <f>'RESUMEN TOTAL'!L520</f>
        <v>0</v>
      </c>
      <c r="G494">
        <f>'RESUMEN TOTAL'!M520</f>
        <v>0</v>
      </c>
      <c r="H494">
        <f>'RESUMEN TOTAL'!N520</f>
        <v>0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T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0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>
        <f>'RESUMEN TOTAL'!L235</f>
        <v>0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>
        <f>'RESUMEN TOTAL'!L247</f>
        <v>0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>
        <f>'RESUMEN TOTAL'!L493</f>
        <v>0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>
        <f>'RESUMEN TOTAL'!L499</f>
        <v>0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>
        <f>'RESUMEN TOTAL'!L500</f>
        <v>0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>
        <f>'RESUMEN TOTAL'!M505</f>
        <v>0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>
        <f>'RESUMEN TOTAL'!M509</f>
        <v>0</v>
      </c>
      <c r="H482">
        <f>'RESUMEN TOTAL'!N509</f>
        <v>0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>
        <f>'RESUMEN TOTAL'!L519</f>
        <v>0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>
        <f>'RESUMEN TOTAL'!L520</f>
        <v>0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160" zoomScaleNormal="100" workbookViewId="0">
      <selection activeCell="L213" sqref="L21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7">
        <v>45292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0</v>
      </c>
      <c r="D3" s="68">
        <f>C3</f>
        <v>0</v>
      </c>
      <c r="E3" s="69">
        <f>D3/C2</f>
        <v>0</v>
      </c>
      <c r="F3" s="138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0</v>
      </c>
      <c r="D4" s="68">
        <f>D3-C4</f>
        <v>0</v>
      </c>
      <c r="E4" s="69">
        <f>D4/C2</f>
        <v>0</v>
      </c>
      <c r="F4" s="138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0</v>
      </c>
      <c r="D5" s="68">
        <v>0</v>
      </c>
      <c r="E5" s="69">
        <f>D5/C2</f>
        <v>0</v>
      </c>
      <c r="F5" s="138"/>
      <c r="G5" s="67" t="s">
        <v>1153</v>
      </c>
      <c r="H5" s="120">
        <f>paradas!K1</f>
        <v>38</v>
      </c>
      <c r="I5" s="124">
        <f>paradas!F2</f>
        <v>0</v>
      </c>
      <c r="J5" s="114">
        <f t="shared" ref="J5:J7" si="0">I5/H5</f>
        <v>0</v>
      </c>
    </row>
    <row r="6" spans="1:10" ht="16.5" thickBot="1" x14ac:dyDescent="0.3">
      <c r="A6" s="94"/>
      <c r="B6" s="70" t="s">
        <v>16</v>
      </c>
      <c r="C6" s="71">
        <v>0</v>
      </c>
      <c r="D6" s="72">
        <v>0</v>
      </c>
      <c r="E6" s="92">
        <f>D6/C2</f>
        <v>0</v>
      </c>
      <c r="F6" s="138"/>
      <c r="G6" s="67" t="s">
        <v>1418</v>
      </c>
      <c r="H6" s="120">
        <f>paradas!O1</f>
        <v>38</v>
      </c>
      <c r="I6" s="125">
        <f>paradas!F3</f>
        <v>0</v>
      </c>
      <c r="J6" s="109">
        <v>0</v>
      </c>
    </row>
    <row r="7" spans="1:10" ht="15" customHeight="1" thickTop="1" thickBot="1" x14ac:dyDescent="0.3">
      <c r="A7" s="40"/>
      <c r="B7" s="95" t="s">
        <v>1144</v>
      </c>
      <c r="C7" s="96">
        <v>0</v>
      </c>
      <c r="D7" s="96"/>
      <c r="E7" s="97">
        <v>0</v>
      </c>
      <c r="F7" s="138"/>
      <c r="G7" s="67" t="s">
        <v>1424</v>
      </c>
      <c r="H7" s="120">
        <f>H5+H6</f>
        <v>76</v>
      </c>
      <c r="I7" s="126">
        <f>I5+I6</f>
        <v>0</v>
      </c>
      <c r="J7" s="112">
        <f t="shared" si="0"/>
        <v>0</v>
      </c>
    </row>
    <row r="8" spans="1:10" ht="17.25" thickTop="1" thickBot="1" x14ac:dyDescent="0.3">
      <c r="B8" s="95" t="s">
        <v>1145</v>
      </c>
      <c r="C8" s="96">
        <v>0</v>
      </c>
      <c r="E8" s="98">
        <v>0</v>
      </c>
      <c r="F8" s="139"/>
      <c r="G8" s="70" t="s">
        <v>1423</v>
      </c>
      <c r="H8" s="121">
        <f>I5+I6</f>
        <v>0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7">
        <v>45293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0</v>
      </c>
      <c r="D10" s="68">
        <v>0</v>
      </c>
      <c r="E10" s="69">
        <f>D10/C9</f>
        <v>0</v>
      </c>
      <c r="F10" s="138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v>0</v>
      </c>
      <c r="E11" s="69">
        <v>0</v>
      </c>
      <c r="F11" s="138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0</v>
      </c>
      <c r="D12" s="68">
        <v>0</v>
      </c>
      <c r="E12" s="69">
        <v>0</v>
      </c>
      <c r="F12" s="138"/>
      <c r="G12" s="67" t="s">
        <v>1153</v>
      </c>
      <c r="H12" s="120">
        <f>paradas!K1</f>
        <v>38</v>
      </c>
      <c r="I12" s="124">
        <f>paradas!G2</f>
        <v>0</v>
      </c>
      <c r="J12" s="114">
        <f>I12/H12</f>
        <v>0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8"/>
      <c r="G13" s="67" t="s">
        <v>1418</v>
      </c>
      <c r="H13" s="120">
        <f>paradas!O1</f>
        <v>38</v>
      </c>
      <c r="I13" s="125">
        <f>paradas!G3</f>
        <v>0</v>
      </c>
      <c r="J13" s="109">
        <f>I13/H13</f>
        <v>0</v>
      </c>
    </row>
    <row r="14" spans="1:10" ht="17.25" thickTop="1" thickBot="1" x14ac:dyDescent="0.3">
      <c r="B14" s="95" t="s">
        <v>1144</v>
      </c>
      <c r="C14" s="96">
        <v>0</v>
      </c>
      <c r="D14" s="96">
        <v>0</v>
      </c>
      <c r="E14" s="97">
        <v>0</v>
      </c>
      <c r="F14" s="138"/>
      <c r="G14" s="67" t="s">
        <v>1424</v>
      </c>
      <c r="H14" s="120">
        <f>paradas!H1</f>
        <v>76</v>
      </c>
      <c r="I14" s="126">
        <f>I12+I13</f>
        <v>0</v>
      </c>
      <c r="J14" s="112">
        <f>I14/H14</f>
        <v>0</v>
      </c>
    </row>
    <row r="15" spans="1:10" ht="15" customHeight="1" thickTop="1" thickBot="1" x14ac:dyDescent="0.3">
      <c r="B15" s="95" t="s">
        <v>1145</v>
      </c>
      <c r="C15" s="96">
        <v>0</v>
      </c>
      <c r="D15" s="96">
        <v>0</v>
      </c>
      <c r="E15" s="98">
        <v>0</v>
      </c>
      <c r="F15" s="139"/>
      <c r="G15" s="70" t="s">
        <v>1423</v>
      </c>
      <c r="H15" s="121">
        <f>I14</f>
        <v>0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7">
        <v>45294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8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8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8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8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0</v>
      </c>
      <c r="D21" s="96"/>
      <c r="E21" s="97">
        <f>Hoja1!H4</f>
        <v>0</v>
      </c>
      <c r="F21" s="138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9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7">
        <v>45295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8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8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8"/>
      <c r="G26" s="67" t="s">
        <v>1153</v>
      </c>
      <c r="H26" s="120">
        <v>38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8"/>
      <c r="G27" s="67" t="s">
        <v>1418</v>
      </c>
      <c r="H27" s="120">
        <v>38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0</v>
      </c>
      <c r="D28" s="96"/>
      <c r="E28" s="97">
        <f>Hoja1!I4</f>
        <v>0</v>
      </c>
      <c r="F28" s="138"/>
      <c r="G28" s="67" t="s">
        <v>1424</v>
      </c>
      <c r="H28" s="120">
        <v>76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0</v>
      </c>
      <c r="D29" s="96"/>
      <c r="E29" s="98">
        <v>0</v>
      </c>
      <c r="F29" s="139"/>
      <c r="G29" s="70" t="s">
        <v>1423</v>
      </c>
      <c r="H29" s="121">
        <v>0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7">
        <v>45296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0</v>
      </c>
      <c r="D31" s="68">
        <f>C31</f>
        <v>0</v>
      </c>
      <c r="E31" s="69">
        <f>D31/C30</f>
        <v>0</v>
      </c>
      <c r="F31" s="138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0</v>
      </c>
      <c r="D32" s="68">
        <f>D31-C32</f>
        <v>0</v>
      </c>
      <c r="E32" s="69">
        <f>D32/C30</f>
        <v>0</v>
      </c>
      <c r="F32" s="138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0</v>
      </c>
      <c r="D33" s="68">
        <v>0</v>
      </c>
      <c r="E33" s="69">
        <v>0</v>
      </c>
      <c r="F33" s="138"/>
      <c r="G33" s="67" t="s">
        <v>1153</v>
      </c>
      <c r="H33" s="120">
        <v>38</v>
      </c>
      <c r="I33" s="124">
        <v>0</v>
      </c>
      <c r="J33" s="114">
        <f t="shared" ref="J33:J35" si="2">I33/H33</f>
        <v>0</v>
      </c>
    </row>
    <row r="34" spans="1:10" ht="16.5" thickBot="1" x14ac:dyDescent="0.3">
      <c r="B34" s="70" t="s">
        <v>16</v>
      </c>
      <c r="C34" s="71">
        <v>0</v>
      </c>
      <c r="D34" s="72">
        <v>0</v>
      </c>
      <c r="E34" s="92">
        <v>0</v>
      </c>
      <c r="F34" s="138"/>
      <c r="G34" s="67" t="s">
        <v>1418</v>
      </c>
      <c r="H34" s="120">
        <v>38</v>
      </c>
      <c r="I34" s="125">
        <v>0</v>
      </c>
      <c r="J34" s="109">
        <f t="shared" si="2"/>
        <v>0</v>
      </c>
    </row>
    <row r="35" spans="1:10" ht="17.25" thickTop="1" thickBot="1" x14ac:dyDescent="0.3">
      <c r="A35" t="s">
        <v>1561</v>
      </c>
      <c r="B35" s="95" t="s">
        <v>1144</v>
      </c>
      <c r="C35" s="96">
        <v>0</v>
      </c>
      <c r="D35" s="96"/>
      <c r="E35" s="97">
        <f>Hoja1!J4</f>
        <v>0</v>
      </c>
      <c r="F35" s="138"/>
      <c r="G35" s="67" t="s">
        <v>1424</v>
      </c>
      <c r="H35" s="120">
        <v>76</v>
      </c>
      <c r="I35" s="126">
        <v>0</v>
      </c>
      <c r="J35" s="112">
        <f t="shared" si="2"/>
        <v>0</v>
      </c>
    </row>
    <row r="36" spans="1:10" ht="17.25" thickTop="1" thickBot="1" x14ac:dyDescent="0.3">
      <c r="B36" s="95" t="s">
        <v>1145</v>
      </c>
      <c r="C36" s="96">
        <v>0</v>
      </c>
      <c r="D36" s="96"/>
      <c r="E36" s="98">
        <v>0</v>
      </c>
      <c r="F36" s="139"/>
      <c r="G36" s="70" t="s">
        <v>1423</v>
      </c>
      <c r="H36" s="121">
        <v>0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7">
        <v>45297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0</v>
      </c>
      <c r="D38" s="68">
        <v>0</v>
      </c>
      <c r="E38" s="69">
        <f>D38/C37</f>
        <v>0</v>
      </c>
      <c r="F38" s="138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0</v>
      </c>
      <c r="D39" s="68">
        <v>0</v>
      </c>
      <c r="E39" s="69">
        <v>0</v>
      </c>
      <c r="F39" s="138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0</v>
      </c>
      <c r="D40" s="68">
        <v>0</v>
      </c>
      <c r="E40" s="69">
        <v>0</v>
      </c>
      <c r="F40" s="138"/>
      <c r="G40" s="67" t="s">
        <v>1153</v>
      </c>
      <c r="H40" s="120">
        <v>38</v>
      </c>
      <c r="I40" s="124">
        <v>0</v>
      </c>
      <c r="J40" s="114">
        <v>0</v>
      </c>
    </row>
    <row r="41" spans="1:10" ht="16.5" thickBot="1" x14ac:dyDescent="0.3">
      <c r="B41" s="70" t="s">
        <v>16</v>
      </c>
      <c r="C41" s="71">
        <v>0</v>
      </c>
      <c r="D41" s="72">
        <v>0</v>
      </c>
      <c r="E41" s="92">
        <f>D41/C37</f>
        <v>0</v>
      </c>
      <c r="F41" s="138"/>
      <c r="G41" s="67" t="s">
        <v>1418</v>
      </c>
      <c r="H41" s="120">
        <v>38</v>
      </c>
      <c r="I41" s="125">
        <v>0</v>
      </c>
      <c r="J41" s="109">
        <f t="shared" ref="J40:J42" si="3">I41/H41</f>
        <v>0</v>
      </c>
    </row>
    <row r="42" spans="1:10" ht="15" customHeight="1" thickTop="1" thickBot="1" x14ac:dyDescent="0.3">
      <c r="B42" s="95" t="s">
        <v>1144</v>
      </c>
      <c r="C42" s="96">
        <v>0</v>
      </c>
      <c r="D42" s="96"/>
      <c r="E42" s="97">
        <v>0</v>
      </c>
      <c r="F42" s="138"/>
      <c r="G42" s="67" t="s">
        <v>1424</v>
      </c>
      <c r="H42" s="120">
        <v>76</v>
      </c>
      <c r="I42" s="126">
        <v>0</v>
      </c>
      <c r="J42" s="112">
        <f t="shared" si="3"/>
        <v>0</v>
      </c>
    </row>
    <row r="43" spans="1:10" ht="17.25" thickTop="1" thickBot="1" x14ac:dyDescent="0.3">
      <c r="B43" s="95" t="s">
        <v>1145</v>
      </c>
      <c r="C43" s="96">
        <v>0</v>
      </c>
      <c r="D43" s="96"/>
      <c r="E43" s="98">
        <v>0</v>
      </c>
      <c r="F43" s="139"/>
      <c r="G43" s="70" t="s">
        <v>1423</v>
      </c>
      <c r="H43" s="121">
        <v>0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7">
        <v>45298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v>0</v>
      </c>
      <c r="F45" s="138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v>0</v>
      </c>
      <c r="F46" s="138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v>0</v>
      </c>
      <c r="F47" s="138"/>
      <c r="G47" s="67" t="s">
        <v>1153</v>
      </c>
      <c r="H47" s="120">
        <v>38</v>
      </c>
      <c r="I47" s="124">
        <v>0</v>
      </c>
      <c r="J47" s="114">
        <f t="shared" ref="J47:J49" si="4">I47/H47</f>
        <v>0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v>0</v>
      </c>
      <c r="F48" s="138"/>
      <c r="G48" s="67" t="s">
        <v>1418</v>
      </c>
      <c r="H48" s="120">
        <v>38</v>
      </c>
      <c r="I48" s="125">
        <v>0</v>
      </c>
      <c r="J48" s="109">
        <f t="shared" si="4"/>
        <v>0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</v>
      </c>
      <c r="F49" s="138"/>
      <c r="G49" s="67" t="s">
        <v>1424</v>
      </c>
      <c r="H49" s="120">
        <v>76</v>
      </c>
      <c r="I49" s="126">
        <v>0</v>
      </c>
      <c r="J49" s="112">
        <f t="shared" si="4"/>
        <v>0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</v>
      </c>
      <c r="F50" s="139"/>
      <c r="G50" s="70" t="s">
        <v>1423</v>
      </c>
      <c r="H50" s="121">
        <v>0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7">
        <v>45299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0</v>
      </c>
      <c r="D52" s="68">
        <v>0</v>
      </c>
      <c r="E52" s="69">
        <v>0</v>
      </c>
      <c r="F52" s="138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v>0</v>
      </c>
      <c r="E53" s="69">
        <v>0</v>
      </c>
      <c r="F53" s="138"/>
      <c r="G53" s="116" t="s">
        <v>1416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0</v>
      </c>
      <c r="D54" s="68">
        <v>0</v>
      </c>
      <c r="E54" s="69">
        <v>0</v>
      </c>
      <c r="F54" s="138"/>
      <c r="G54" s="67" t="s">
        <v>1153</v>
      </c>
      <c r="H54" s="120">
        <v>33</v>
      </c>
      <c r="I54" s="124">
        <v>0</v>
      </c>
      <c r="J54" s="114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8"/>
      <c r="G55" s="67" t="s">
        <v>1418</v>
      </c>
      <c r="H55" s="120">
        <v>33</v>
      </c>
      <c r="I55" s="125">
        <v>0</v>
      </c>
      <c r="J55" s="109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0</v>
      </c>
      <c r="D56" s="96"/>
      <c r="E56" s="97">
        <f>Hoja1!M4</f>
        <v>0</v>
      </c>
      <c r="F56" s="138"/>
      <c r="G56" s="67" t="s">
        <v>1424</v>
      </c>
      <c r="H56" s="120">
        <v>66</v>
      </c>
      <c r="I56" s="126">
        <f t="shared" ref="I56" si="6">SUM(I54:I55)</f>
        <v>0</v>
      </c>
      <c r="J56" s="112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0</v>
      </c>
      <c r="D57" s="96"/>
      <c r="E57" s="98">
        <v>0</v>
      </c>
      <c r="F57" s="139"/>
      <c r="G57" s="70" t="s">
        <v>1423</v>
      </c>
      <c r="H57" s="121">
        <v>0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7">
        <v>45300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0</v>
      </c>
      <c r="D59" s="68">
        <v>0</v>
      </c>
      <c r="E59" s="69">
        <v>0</v>
      </c>
      <c r="F59" s="138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v>0</v>
      </c>
      <c r="F60" s="138"/>
      <c r="G60" s="116" t="s">
        <v>1416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v>0</v>
      </c>
      <c r="F61" s="138"/>
      <c r="G61" s="67" t="s">
        <v>1153</v>
      </c>
      <c r="H61" s="120">
        <v>33</v>
      </c>
      <c r="I61" s="124">
        <v>0</v>
      </c>
      <c r="J61" s="114"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v>0</v>
      </c>
      <c r="F62" s="138"/>
      <c r="G62" s="67" t="s">
        <v>1418</v>
      </c>
      <c r="H62" s="120">
        <v>33</v>
      </c>
      <c r="I62" s="125">
        <v>0</v>
      </c>
      <c r="J62" s="109">
        <f>I62/H62</f>
        <v>0</v>
      </c>
    </row>
    <row r="63" spans="2:10" ht="17.25" thickTop="1" thickBot="1" x14ac:dyDescent="0.3">
      <c r="B63" s="95" t="s">
        <v>1144</v>
      </c>
      <c r="C63" s="96">
        <f>Hoja1!N3</f>
        <v>0</v>
      </c>
      <c r="D63" s="96"/>
      <c r="E63" s="97">
        <v>0</v>
      </c>
      <c r="F63" s="138"/>
      <c r="G63" s="67" t="s">
        <v>1424</v>
      </c>
      <c r="H63" s="120">
        <v>66</v>
      </c>
      <c r="I63" s="126">
        <v>0</v>
      </c>
      <c r="J63" s="112">
        <f>I63/H63</f>
        <v>0</v>
      </c>
    </row>
    <row r="64" spans="2:10" ht="17.25" thickTop="1" thickBot="1" x14ac:dyDescent="0.3">
      <c r="B64" s="95" t="s">
        <v>1145</v>
      </c>
      <c r="C64" s="96">
        <f>Hoja1!N5</f>
        <v>0</v>
      </c>
      <c r="D64" s="96"/>
      <c r="E64" s="98">
        <v>0</v>
      </c>
      <c r="F64" s="139"/>
      <c r="G64" s="70" t="s">
        <v>1423</v>
      </c>
      <c r="H64" s="121">
        <v>0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7">
        <v>45301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8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8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8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8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v>0</v>
      </c>
      <c r="F70" s="138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</v>
      </c>
      <c r="F71" s="139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7">
        <v>45302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0</v>
      </c>
      <c r="D73" s="68">
        <f>C73</f>
        <v>0</v>
      </c>
      <c r="E73" s="69">
        <f>D73/C72</f>
        <v>0</v>
      </c>
      <c r="F73" s="138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8"/>
      <c r="G74" s="116" t="s">
        <v>1416</v>
      </c>
      <c r="H74" s="119">
        <v>38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v>0</v>
      </c>
      <c r="F75" s="138"/>
      <c r="G75" s="67" t="s">
        <v>1153</v>
      </c>
      <c r="H75" s="120">
        <v>38</v>
      </c>
      <c r="I75" s="124">
        <v>0</v>
      </c>
      <c r="J75" s="114"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8"/>
      <c r="G76" s="67" t="s">
        <v>1418</v>
      </c>
      <c r="H76" s="120">
        <v>38</v>
      </c>
      <c r="I76" s="125">
        <v>0</v>
      </c>
      <c r="J76" s="109">
        <f t="shared" ref="J75:J77" si="7">I76/H76</f>
        <v>0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v>0</v>
      </c>
      <c r="F77" s="138"/>
      <c r="G77" s="67" t="s">
        <v>1424</v>
      </c>
      <c r="H77" s="120">
        <v>76</v>
      </c>
      <c r="I77" s="126">
        <v>0</v>
      </c>
      <c r="J77" s="112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9"/>
      <c r="G78" s="70" t="s">
        <v>1423</v>
      </c>
      <c r="H78" s="121">
        <v>0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7">
        <v>45303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0</v>
      </c>
      <c r="D80" s="68">
        <f>C80</f>
        <v>0</v>
      </c>
      <c r="E80" s="69">
        <f>D80/C79</f>
        <v>0</v>
      </c>
      <c r="F80" s="138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8"/>
      <c r="G81" s="116" t="s">
        <v>1416</v>
      </c>
      <c r="H81" s="119">
        <v>38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8"/>
      <c r="G82" s="67" t="s">
        <v>1153</v>
      </c>
      <c r="H82" s="120">
        <v>38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v>0</v>
      </c>
      <c r="D83" s="72">
        <v>6</v>
      </c>
      <c r="E83" s="92">
        <v>0</v>
      </c>
      <c r="F83" s="138"/>
      <c r="G83" s="67" t="s">
        <v>1418</v>
      </c>
      <c r="H83" s="120">
        <v>38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8"/>
      <c r="G84" s="67" t="s">
        <v>1424</v>
      </c>
      <c r="H84" s="120">
        <v>76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</v>
      </c>
      <c r="F85" s="139"/>
      <c r="G85" s="70" t="s">
        <v>1423</v>
      </c>
      <c r="H85" s="121">
        <v>0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AUXILIAR!F20</f>
        <v>534</v>
      </c>
      <c r="D86" s="65"/>
      <c r="E86" s="66"/>
      <c r="F86" s="137">
        <v>45304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0</v>
      </c>
      <c r="D87" s="68">
        <f>C87</f>
        <v>0</v>
      </c>
      <c r="E87" s="69">
        <f>D87/C86</f>
        <v>0</v>
      </c>
      <c r="F87" s="138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f>D87-C88</f>
        <v>0</v>
      </c>
      <c r="E88" s="69">
        <f>D88/C86</f>
        <v>0</v>
      </c>
      <c r="F88" s="138"/>
      <c r="G88" s="116" t="s">
        <v>1416</v>
      </c>
      <c r="H88" s="119">
        <v>38</v>
      </c>
      <c r="I88" s="123"/>
      <c r="J88" s="115"/>
    </row>
    <row r="89" spans="2:10" ht="16.5" thickTop="1" x14ac:dyDescent="0.25">
      <c r="B89" s="67" t="s">
        <v>1331</v>
      </c>
      <c r="C89" s="85">
        <v>0</v>
      </c>
      <c r="D89" s="68">
        <v>0</v>
      </c>
      <c r="E89" s="69">
        <f>D89/C86</f>
        <v>0</v>
      </c>
      <c r="F89" s="138"/>
      <c r="G89" s="67" t="s">
        <v>1153</v>
      </c>
      <c r="H89" s="120">
        <v>38</v>
      </c>
      <c r="I89" s="124">
        <v>0</v>
      </c>
      <c r="J89" s="114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8"/>
      <c r="G90" s="67" t="s">
        <v>1418</v>
      </c>
      <c r="H90" s="120">
        <v>38</v>
      </c>
      <c r="I90" s="125">
        <v>0</v>
      </c>
      <c r="J90" s="109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8"/>
      <c r="G91" s="67" t="s">
        <v>1424</v>
      </c>
      <c r="H91" s="120">
        <v>76</v>
      </c>
      <c r="I91" s="126">
        <v>0</v>
      </c>
      <c r="J91" s="112">
        <f>I91/H91</f>
        <v>0</v>
      </c>
    </row>
    <row r="92" spans="2:10" ht="17.25" thickTop="1" thickBot="1" x14ac:dyDescent="0.3">
      <c r="B92" s="95" t="s">
        <v>1145</v>
      </c>
      <c r="C92" s="96">
        <v>0</v>
      </c>
      <c r="E92" s="98">
        <v>0</v>
      </c>
      <c r="F92" s="139"/>
      <c r="G92" s="70" t="s">
        <v>1423</v>
      </c>
      <c r="H92" s="121">
        <v>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AUXILIAR!F27</f>
        <v>534</v>
      </c>
      <c r="D93" s="65"/>
      <c r="E93" s="66"/>
      <c r="F93" s="137">
        <v>45305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0</v>
      </c>
      <c r="D94" s="68">
        <f>C94</f>
        <v>0</v>
      </c>
      <c r="E94" s="69">
        <f>D94/C93</f>
        <v>0</v>
      </c>
      <c r="F94" s="138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v>0</v>
      </c>
      <c r="E95" s="69">
        <v>0</v>
      </c>
      <c r="F95" s="138"/>
      <c r="G95" s="116" t="s">
        <v>1416</v>
      </c>
      <c r="H95" s="119">
        <v>38</v>
      </c>
      <c r="I95" s="123"/>
      <c r="J95" s="115"/>
    </row>
    <row r="96" spans="2:10" ht="16.5" thickTop="1" x14ac:dyDescent="0.25">
      <c r="B96" s="67" t="s">
        <v>1331</v>
      </c>
      <c r="C96" s="85">
        <v>0</v>
      </c>
      <c r="D96" s="68">
        <v>0</v>
      </c>
      <c r="E96" s="69">
        <f>D96/C93</f>
        <v>0</v>
      </c>
      <c r="F96" s="138"/>
      <c r="G96" s="67" t="s">
        <v>1153</v>
      </c>
      <c r="H96" s="120">
        <v>38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v>0</v>
      </c>
      <c r="F97" s="138"/>
      <c r="G97" s="67" t="s">
        <v>1418</v>
      </c>
      <c r="H97" s="120">
        <v>38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1144</v>
      </c>
      <c r="C98" s="96">
        <v>0</v>
      </c>
      <c r="D98" s="96"/>
      <c r="E98" s="97">
        <v>0</v>
      </c>
      <c r="F98" s="138"/>
      <c r="G98" s="67" t="s">
        <v>1424</v>
      </c>
      <c r="H98" s="120">
        <v>76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1145</v>
      </c>
      <c r="C99" s="96">
        <v>0</v>
      </c>
      <c r="E99" s="98">
        <v>0</v>
      </c>
      <c r="F99" s="139"/>
      <c r="G99" s="70" t="s">
        <v>1423</v>
      </c>
      <c r="H99" s="121">
        <v>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7">
        <v>45306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0</v>
      </c>
      <c r="D101" s="68">
        <v>0</v>
      </c>
      <c r="E101" s="69">
        <v>0</v>
      </c>
      <c r="F101" s="138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v>0</v>
      </c>
      <c r="E102" s="69">
        <v>0</v>
      </c>
      <c r="F102" s="138"/>
      <c r="G102" s="116" t="s">
        <v>1416</v>
      </c>
      <c r="H102" s="119">
        <v>38</v>
      </c>
      <c r="I102" s="123"/>
      <c r="J102" s="115"/>
    </row>
    <row r="103" spans="2:10" ht="16.5" thickTop="1" x14ac:dyDescent="0.25">
      <c r="B103" s="67" t="s">
        <v>1331</v>
      </c>
      <c r="C103" s="85">
        <v>0</v>
      </c>
      <c r="D103" s="68">
        <v>0</v>
      </c>
      <c r="E103" s="69">
        <v>0</v>
      </c>
      <c r="F103" s="138"/>
      <c r="G103" s="67" t="s">
        <v>1153</v>
      </c>
      <c r="H103" s="120">
        <v>38</v>
      </c>
      <c r="I103" s="124">
        <v>0</v>
      </c>
      <c r="J103" s="114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v>0</v>
      </c>
      <c r="F104" s="138"/>
      <c r="G104" s="67" t="s">
        <v>1418</v>
      </c>
      <c r="H104" s="120">
        <v>38</v>
      </c>
      <c r="I104" s="125">
        <v>0</v>
      </c>
      <c r="J104" s="109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v>0</v>
      </c>
      <c r="F105" s="138"/>
      <c r="G105" s="67" t="s">
        <v>1424</v>
      </c>
      <c r="H105" s="120">
        <v>76</v>
      </c>
      <c r="I105" s="126">
        <v>0</v>
      </c>
      <c r="J105" s="112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9"/>
      <c r="G106" s="70" t="s">
        <v>1423</v>
      </c>
      <c r="H106" s="121">
        <v>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7">
        <v>45307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8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8"/>
      <c r="G109" s="116" t="s">
        <v>1416</v>
      </c>
      <c r="H109" s="119">
        <v>38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8"/>
      <c r="G110" s="67" t="s">
        <v>1153</v>
      </c>
      <c r="H110" s="120">
        <v>38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8"/>
      <c r="G111" s="67" t="s">
        <v>1418</v>
      </c>
      <c r="H111" s="120">
        <v>38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8"/>
      <c r="G112" s="67" t="s">
        <v>1424</v>
      </c>
      <c r="H112" s="120">
        <v>76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v>0</v>
      </c>
      <c r="F113" s="139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7">
        <v>45308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8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v>0</v>
      </c>
      <c r="E116" s="69">
        <f>D116/C114</f>
        <v>0</v>
      </c>
      <c r="F116" s="138"/>
      <c r="G116" s="116" t="s">
        <v>1416</v>
      </c>
      <c r="H116" s="119">
        <v>38</v>
      </c>
      <c r="I116" s="123"/>
      <c r="J116" s="115"/>
    </row>
    <row r="117" spans="2:10" ht="16.5" thickTop="1" x14ac:dyDescent="0.25">
      <c r="B117" s="67" t="s">
        <v>1331</v>
      </c>
      <c r="C117" s="85">
        <v>0</v>
      </c>
      <c r="D117" s="68">
        <v>0</v>
      </c>
      <c r="E117" s="69">
        <f>D117/C114</f>
        <v>0</v>
      </c>
      <c r="F117" s="138"/>
      <c r="G117" s="67" t="s">
        <v>1153</v>
      </c>
      <c r="H117" s="120">
        <v>38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8"/>
      <c r="G118" s="67" t="s">
        <v>1418</v>
      </c>
      <c r="H118" s="120">
        <v>38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8"/>
      <c r="G119" s="67" t="s">
        <v>1424</v>
      </c>
      <c r="H119" s="120">
        <v>76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9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7">
        <v>45309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8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8"/>
      <c r="G123" s="116" t="s">
        <v>1416</v>
      </c>
      <c r="H123" s="119">
        <v>38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8"/>
      <c r="G124" s="67" t="s">
        <v>1153</v>
      </c>
      <c r="H124" s="120">
        <v>38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8"/>
      <c r="G125" s="67" t="s">
        <v>1418</v>
      </c>
      <c r="H125" s="120">
        <v>38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8"/>
      <c r="G126" s="67" t="s">
        <v>1424</v>
      </c>
      <c r="H126" s="120">
        <v>76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9"/>
      <c r="G127" s="70" t="s">
        <v>1423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7">
        <v>45310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8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8"/>
      <c r="G130" s="116" t="s">
        <v>1416</v>
      </c>
      <c r="H130" s="119">
        <v>38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8"/>
      <c r="G131" s="67" t="s">
        <v>1153</v>
      </c>
      <c r="H131" s="120">
        <v>38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8"/>
      <c r="G132" s="67" t="s">
        <v>1418</v>
      </c>
      <c r="H132" s="120">
        <v>38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8"/>
      <c r="G133" s="67" t="s">
        <v>1424</v>
      </c>
      <c r="H133" s="120">
        <v>76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9"/>
      <c r="G134" s="70" t="s">
        <v>1423</v>
      </c>
      <c r="H134" s="121">
        <v>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7">
        <v>45311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8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8"/>
      <c r="G137" s="116" t="s">
        <v>1416</v>
      </c>
      <c r="H137" s="119">
        <v>38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8"/>
      <c r="G138" s="67" t="s">
        <v>1153</v>
      </c>
      <c r="H138" s="120">
        <v>38</v>
      </c>
      <c r="I138" s="124">
        <v>0</v>
      </c>
      <c r="J138" s="114">
        <f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8"/>
      <c r="G139" s="67" t="s">
        <v>1418</v>
      </c>
      <c r="H139" s="120">
        <v>38</v>
      </c>
      <c r="I139" s="125">
        <v>0</v>
      </c>
      <c r="J139" s="109">
        <f>I139/H139</f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8"/>
      <c r="G140" s="67" t="s">
        <v>1424</v>
      </c>
      <c r="H140" s="120">
        <v>76</v>
      </c>
      <c r="I140" s="126">
        <v>0</v>
      </c>
      <c r="J140" s="112">
        <f>I140/H140</f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9"/>
      <c r="G141" s="70" t="s">
        <v>1423</v>
      </c>
      <c r="H141" s="121">
        <v>0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7">
        <v>45312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0</v>
      </c>
      <c r="D143" s="68">
        <v>0</v>
      </c>
      <c r="E143" s="69">
        <v>0</v>
      </c>
      <c r="F143" s="138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v>0</v>
      </c>
      <c r="F144" s="138"/>
      <c r="G144" s="116" t="s">
        <v>1416</v>
      </c>
      <c r="H144" s="119">
        <v>38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v>0</v>
      </c>
      <c r="F145" s="138"/>
      <c r="G145" s="67" t="s">
        <v>1153</v>
      </c>
      <c r="H145" s="120">
        <v>38</v>
      </c>
      <c r="I145" s="124">
        <v>0</v>
      </c>
      <c r="J145" s="114">
        <f>I145/H145</f>
        <v>0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v>0</v>
      </c>
      <c r="F146" s="138"/>
      <c r="G146" s="67" t="s">
        <v>1418</v>
      </c>
      <c r="H146" s="120">
        <v>38</v>
      </c>
      <c r="I146" s="125">
        <v>0</v>
      </c>
      <c r="J146" s="109">
        <f>I146/H146</f>
        <v>0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8"/>
      <c r="G147" s="67" t="s">
        <v>1424</v>
      </c>
      <c r="H147" s="120">
        <v>76</v>
      </c>
      <c r="I147" s="126">
        <v>0</v>
      </c>
      <c r="J147" s="112">
        <f>I147/H147</f>
        <v>0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</v>
      </c>
      <c r="F148" s="139"/>
      <c r="G148" s="70" t="s">
        <v>1423</v>
      </c>
      <c r="H148" s="121">
        <v>0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7">
        <v>45313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0</v>
      </c>
      <c r="D150" s="68">
        <v>0</v>
      </c>
      <c r="E150" s="69">
        <v>0</v>
      </c>
      <c r="F150" s="138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v>0</v>
      </c>
      <c r="E151" s="69">
        <f>D151/C149</f>
        <v>0</v>
      </c>
      <c r="F151" s="138"/>
      <c r="G151" s="116" t="s">
        <v>1416</v>
      </c>
      <c r="H151" s="119">
        <v>38</v>
      </c>
      <c r="I151" s="123"/>
      <c r="J151" s="115"/>
    </row>
    <row r="152" spans="2:10" ht="16.5" thickTop="1" x14ac:dyDescent="0.25">
      <c r="B152" s="67" t="s">
        <v>1331</v>
      </c>
      <c r="C152" s="85">
        <v>0</v>
      </c>
      <c r="D152" s="68">
        <v>0</v>
      </c>
      <c r="E152" s="69">
        <v>0</v>
      </c>
      <c r="F152" s="138"/>
      <c r="G152" s="67" t="s">
        <v>1153</v>
      </c>
      <c r="H152" s="120">
        <v>38</v>
      </c>
      <c r="I152" s="124">
        <v>0</v>
      </c>
      <c r="J152" s="114">
        <f t="shared" ref="J152:J154" si="8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8"/>
      <c r="G153" s="67" t="s">
        <v>1418</v>
      </c>
      <c r="H153" s="120">
        <v>38</v>
      </c>
      <c r="I153" s="125">
        <v>0</v>
      </c>
      <c r="J153" s="109">
        <f t="shared" si="8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8"/>
      <c r="G154" s="67" t="s">
        <v>1424</v>
      </c>
      <c r="H154" s="120">
        <v>76</v>
      </c>
      <c r="I154" s="126">
        <v>0</v>
      </c>
      <c r="J154" s="112">
        <f t="shared" si="8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9"/>
      <c r="G155" s="70" t="s">
        <v>1423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7">
        <v>45314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8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8"/>
      <c r="G158" s="116" t="s">
        <v>1416</v>
      </c>
      <c r="H158" s="119">
        <v>38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8"/>
      <c r="G159" s="67" t="s">
        <v>1153</v>
      </c>
      <c r="H159" s="120">
        <v>38</v>
      </c>
      <c r="I159" s="124">
        <v>0</v>
      </c>
      <c r="J159" s="114">
        <f t="shared" ref="J159:J161" si="9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8"/>
      <c r="G160" s="67" t="s">
        <v>1418</v>
      </c>
      <c r="H160" s="120">
        <v>38</v>
      </c>
      <c r="I160" s="125">
        <v>0</v>
      </c>
      <c r="J160" s="109">
        <f t="shared" si="9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8"/>
      <c r="G161" s="67" t="s">
        <v>1424</v>
      </c>
      <c r="H161" s="120">
        <v>76</v>
      </c>
      <c r="I161" s="126">
        <v>0</v>
      </c>
      <c r="J161" s="112">
        <f t="shared" si="9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9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7">
        <v>45315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8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3" t="s">
        <v>1581</v>
      </c>
      <c r="E165" s="69">
        <v>0</v>
      </c>
      <c r="F165" s="138"/>
      <c r="G165" s="116" t="s">
        <v>1416</v>
      </c>
      <c r="H165" s="119">
        <v>38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8"/>
      <c r="G166" s="67" t="s">
        <v>1153</v>
      </c>
      <c r="H166" s="120">
        <v>38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0</v>
      </c>
      <c r="D167" s="72" t="s">
        <v>1582</v>
      </c>
      <c r="E167" s="92">
        <v>0</v>
      </c>
      <c r="F167" s="138"/>
      <c r="G167" s="67" t="s">
        <v>1418</v>
      </c>
      <c r="H167" s="120">
        <v>38</v>
      </c>
      <c r="I167" s="125">
        <v>0</v>
      </c>
      <c r="J167" s="109">
        <f t="shared" ref="J167:J168" si="10">I167/H167</f>
        <v>0</v>
      </c>
    </row>
    <row r="168" spans="2:10" ht="17.25" thickTop="1" thickBot="1" x14ac:dyDescent="0.3">
      <c r="B168" s="95" t="s">
        <v>1144</v>
      </c>
      <c r="C168" s="96">
        <v>0</v>
      </c>
      <c r="D168" s="96"/>
      <c r="E168" s="97">
        <v>0</v>
      </c>
      <c r="F168" s="138"/>
      <c r="G168" s="67" t="s">
        <v>1424</v>
      </c>
      <c r="H168" s="120">
        <f t="shared" ref="H168" si="11">H84</f>
        <v>76</v>
      </c>
      <c r="I168" s="126">
        <v>0</v>
      </c>
      <c r="J168" s="112">
        <f t="shared" si="10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9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7">
        <v>45316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8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8"/>
      <c r="G172" s="116" t="s">
        <v>1416</v>
      </c>
      <c r="H172" s="119">
        <v>38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8"/>
      <c r="G173" s="67" t="s">
        <v>1153</v>
      </c>
      <c r="H173" s="120">
        <v>38</v>
      </c>
      <c r="I173" s="124">
        <v>0</v>
      </c>
      <c r="J173" s="114">
        <f t="shared" ref="J173:J175" si="12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8"/>
      <c r="G174" s="67" t="s">
        <v>1418</v>
      </c>
      <c r="H174" s="120">
        <v>38</v>
      </c>
      <c r="I174" s="125">
        <v>0</v>
      </c>
      <c r="J174" s="109">
        <f t="shared" si="12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8"/>
      <c r="G175" s="67" t="s">
        <v>1424</v>
      </c>
      <c r="H175" s="120">
        <v>76</v>
      </c>
      <c r="I175" s="126">
        <v>0</v>
      </c>
      <c r="J175" s="112">
        <f t="shared" si="12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9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7">
        <v>45317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v>0</v>
      </c>
      <c r="D178" s="68">
        <f>C178</f>
        <v>0</v>
      </c>
      <c r="E178" s="69">
        <f>D178/C177</f>
        <v>0</v>
      </c>
      <c r="F178" s="138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8"/>
      <c r="G179" s="116" t="s">
        <v>1416</v>
      </c>
      <c r="H179" s="119">
        <v>38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8"/>
      <c r="G180" s="67" t="s">
        <v>1153</v>
      </c>
      <c r="H180" s="120">
        <v>38</v>
      </c>
      <c r="I180" s="124">
        <v>0</v>
      </c>
      <c r="J180" s="114">
        <f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8"/>
      <c r="G181" s="67" t="s">
        <v>1418</v>
      </c>
      <c r="H181" s="120">
        <v>38</v>
      </c>
      <c r="I181" s="125">
        <v>0</v>
      </c>
      <c r="J181" s="109">
        <f>I181/H181</f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8"/>
      <c r="G182" s="67" t="s">
        <v>1424</v>
      </c>
      <c r="H182" s="120">
        <v>76</v>
      </c>
      <c r="I182" s="126">
        <v>0</v>
      </c>
      <c r="J182" s="112">
        <f>I182/H182</f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9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7">
        <v>45318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v>0</v>
      </c>
      <c r="D185" s="68">
        <f>C185</f>
        <v>0</v>
      </c>
      <c r="E185" s="69">
        <f>D185/C184</f>
        <v>0</v>
      </c>
      <c r="F185" s="138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8"/>
      <c r="G186" s="116" t="s">
        <v>1416</v>
      </c>
      <c r="H186" s="119">
        <v>38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v>0</v>
      </c>
      <c r="E187" s="69">
        <f>D187/C184</f>
        <v>0</v>
      </c>
      <c r="F187" s="138"/>
      <c r="G187" s="67" t="s">
        <v>1153</v>
      </c>
      <c r="H187" s="120">
        <v>38</v>
      </c>
      <c r="I187" s="124">
        <v>0</v>
      </c>
      <c r="J187" s="114">
        <f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v>0</v>
      </c>
      <c r="E188" s="92">
        <f>D188/C184</f>
        <v>0</v>
      </c>
      <c r="F188" s="138"/>
      <c r="G188" s="67" t="s">
        <v>1418</v>
      </c>
      <c r="H188" s="120">
        <v>38</v>
      </c>
      <c r="I188" s="125">
        <v>0</v>
      </c>
      <c r="J188" s="109">
        <f>I188/H188</f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8"/>
      <c r="G189" s="67" t="s">
        <v>1424</v>
      </c>
      <c r="H189" s="120">
        <v>76</v>
      </c>
      <c r="I189" s="126">
        <v>0</v>
      </c>
      <c r="J189" s="112">
        <f>I189/H189</f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9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7">
        <v>45319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8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8"/>
      <c r="G193" s="116" t="s">
        <v>1416</v>
      </c>
      <c r="H193" s="119">
        <v>38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v>0</v>
      </c>
      <c r="E194" s="69">
        <f>D194/C191</f>
        <v>0</v>
      </c>
      <c r="F194" s="138"/>
      <c r="G194" s="67" t="s">
        <v>1153</v>
      </c>
      <c r="H194" s="120">
        <v>38</v>
      </c>
      <c r="I194" s="124">
        <v>0</v>
      </c>
      <c r="J194" s="114">
        <f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v>0</v>
      </c>
      <c r="E195" s="92">
        <f>D195/C191</f>
        <v>0</v>
      </c>
      <c r="F195" s="138"/>
      <c r="G195" s="67" t="s">
        <v>1418</v>
      </c>
      <c r="H195" s="120">
        <v>38</v>
      </c>
      <c r="I195" s="125">
        <v>0</v>
      </c>
      <c r="J195" s="109">
        <f>I195/H195</f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8"/>
      <c r="G196" s="67" t="s">
        <v>1424</v>
      </c>
      <c r="H196" s="120">
        <v>76</v>
      </c>
      <c r="I196" s="126">
        <v>0</v>
      </c>
      <c r="J196" s="112">
        <f>I196/H196</f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9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7">
        <v>45320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8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8"/>
      <c r="G200" s="116" t="s">
        <v>1416</v>
      </c>
      <c r="H200" s="119">
        <v>38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8"/>
      <c r="G201" s="67" t="s">
        <v>1153</v>
      </c>
      <c r="H201" s="120">
        <v>38</v>
      </c>
      <c r="I201" s="124">
        <v>0</v>
      </c>
      <c r="J201" s="114">
        <f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8"/>
      <c r="G202" s="67" t="s">
        <v>1418</v>
      </c>
      <c r="H202" s="120">
        <v>38</v>
      </c>
      <c r="I202" s="125">
        <v>0</v>
      </c>
      <c r="J202" s="109">
        <f>I202/H202</f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8"/>
      <c r="G203" s="67" t="s">
        <v>1424</v>
      </c>
      <c r="H203" s="120">
        <v>76</v>
      </c>
      <c r="I203" s="126">
        <v>0</v>
      </c>
      <c r="J203" s="112">
        <f>I203/H203</f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9"/>
      <c r="G204" s="70" t="s">
        <v>1423</v>
      </c>
      <c r="H204" s="121">
        <v>0</v>
      </c>
      <c r="I204" s="127"/>
      <c r="J204" s="113"/>
    </row>
    <row r="205" spans="2:10" ht="17.25" customHeight="1" thickTop="1" thickBot="1" x14ac:dyDescent="0.3">
      <c r="B205" s="63" t="s">
        <v>1329</v>
      </c>
      <c r="C205" s="64">
        <f>AUXILIAR!F31</f>
        <v>534</v>
      </c>
      <c r="D205" s="65"/>
      <c r="E205" s="66"/>
      <c r="F205" s="137">
        <v>45321</v>
      </c>
      <c r="G205" s="108" t="s">
        <v>1394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8"/>
      <c r="G206" s="107"/>
      <c r="H206" s="118" t="s">
        <v>1329</v>
      </c>
      <c r="I206" s="122" t="s">
        <v>1422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8"/>
      <c r="G207" s="116" t="s">
        <v>1416</v>
      </c>
      <c r="H207" s="119">
        <v>38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8"/>
      <c r="G208" s="67" t="s">
        <v>1153</v>
      </c>
      <c r="H208" s="120">
        <v>38</v>
      </c>
      <c r="I208" s="124">
        <v>0</v>
      </c>
      <c r="J208" s="114">
        <f t="shared" ref="J208:J210" si="13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8"/>
      <c r="G209" s="67" t="s">
        <v>1418</v>
      </c>
      <c r="H209" s="120">
        <v>38</v>
      </c>
      <c r="I209" s="125">
        <v>0</v>
      </c>
      <c r="J209" s="109">
        <f t="shared" si="13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8"/>
      <c r="G210" s="67" t="s">
        <v>1424</v>
      </c>
      <c r="H210" s="120">
        <v>76</v>
      </c>
      <c r="I210" s="126">
        <v>0</v>
      </c>
      <c r="J210" s="112">
        <f t="shared" si="13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9"/>
      <c r="G211" s="70" t="s">
        <v>1423</v>
      </c>
      <c r="H211" s="121">
        <v>0</v>
      </c>
      <c r="I211" s="127"/>
      <c r="J211" s="113"/>
    </row>
    <row r="212" spans="2:10" ht="17.25" thickTop="1" thickBot="1" x14ac:dyDescent="0.3">
      <c r="B212" s="63" t="s">
        <v>1329</v>
      </c>
      <c r="C212" s="64">
        <f>AUXILIAR!F38</f>
        <v>0</v>
      </c>
      <c r="D212" s="65"/>
      <c r="E212" s="66"/>
      <c r="F212" s="137">
        <v>45322</v>
      </c>
      <c r="G212" s="108"/>
      <c r="H212" s="117"/>
      <c r="I212" s="117"/>
      <c r="J212" s="110"/>
    </row>
    <row r="213" spans="2:10" ht="16.5" thickTop="1" thickBot="1" x14ac:dyDescent="0.3">
      <c r="B213" s="67" t="s">
        <v>6</v>
      </c>
      <c r="C213" s="84">
        <v>0</v>
      </c>
      <c r="D213" s="68">
        <f>C213</f>
        <v>0</v>
      </c>
      <c r="E213" s="69" t="e">
        <f>D213/C212</f>
        <v>#DIV/0!</v>
      </c>
      <c r="F213" s="138"/>
      <c r="G213" s="107"/>
      <c r="H213" s="118" t="s">
        <v>1329</v>
      </c>
      <c r="I213" s="122" t="s">
        <v>1422</v>
      </c>
      <c r="J213" s="111" t="s">
        <v>994</v>
      </c>
    </row>
    <row r="214" spans="2:10" ht="17.25" thickTop="1" thickBot="1" x14ac:dyDescent="0.3">
      <c r="B214" s="67" t="s">
        <v>1330</v>
      </c>
      <c r="C214" s="85">
        <v>0</v>
      </c>
      <c r="D214" s="68">
        <f>D213-C214</f>
        <v>0</v>
      </c>
      <c r="E214" s="69" t="e">
        <f>D214/C212</f>
        <v>#DIV/0!</v>
      </c>
      <c r="F214" s="138"/>
      <c r="G214" s="116" t="s">
        <v>1416</v>
      </c>
      <c r="H214" s="119">
        <v>38</v>
      </c>
      <c r="I214" s="123"/>
      <c r="J214" s="115"/>
    </row>
    <row r="215" spans="2:10" ht="16.5" thickTop="1" x14ac:dyDescent="0.25">
      <c r="B215" s="67" t="s">
        <v>1331</v>
      </c>
      <c r="C215" s="85">
        <v>0</v>
      </c>
      <c r="D215" s="68">
        <f>D214-C215</f>
        <v>0</v>
      </c>
      <c r="E215" s="69" t="e">
        <f>D215/C212</f>
        <v>#DIV/0!</v>
      </c>
      <c r="F215" s="138"/>
      <c r="G215" s="67" t="s">
        <v>1153</v>
      </c>
      <c r="H215" s="120">
        <v>38</v>
      </c>
      <c r="I215" s="124">
        <v>0</v>
      </c>
      <c r="J215" s="114">
        <f t="shared" ref="J215:J217" si="14">I215/H215</f>
        <v>0</v>
      </c>
    </row>
    <row r="216" spans="2:10" ht="16.5" thickBot="1" x14ac:dyDescent="0.3">
      <c r="B216" s="70" t="s">
        <v>16</v>
      </c>
      <c r="C216" s="71">
        <v>0</v>
      </c>
      <c r="D216" s="72">
        <f>D215-C216</f>
        <v>0</v>
      </c>
      <c r="E216" s="92" t="e">
        <f>D216/C212</f>
        <v>#DIV/0!</v>
      </c>
      <c r="F216" s="138"/>
      <c r="G216" s="67" t="s">
        <v>1418</v>
      </c>
      <c r="H216" s="120">
        <v>38</v>
      </c>
      <c r="I216" s="125">
        <v>0</v>
      </c>
      <c r="J216" s="109">
        <f t="shared" si="14"/>
        <v>0</v>
      </c>
    </row>
    <row r="217" spans="2:10" ht="17.25" thickTop="1" thickBot="1" x14ac:dyDescent="0.3">
      <c r="B217" s="95" t="s">
        <v>1144</v>
      </c>
      <c r="C217" s="96">
        <v>0</v>
      </c>
      <c r="D217" s="131">
        <v>0</v>
      </c>
      <c r="E217" s="97">
        <v>0</v>
      </c>
      <c r="F217" s="138"/>
      <c r="G217" s="67" t="s">
        <v>1424</v>
      </c>
      <c r="H217" s="120">
        <v>76</v>
      </c>
      <c r="I217" s="126">
        <v>0</v>
      </c>
      <c r="J217" s="112">
        <f t="shared" si="14"/>
        <v>0</v>
      </c>
    </row>
    <row r="218" spans="2:10" ht="17.25" thickTop="1" thickBot="1" x14ac:dyDescent="0.3">
      <c r="B218" s="95" t="s">
        <v>1145</v>
      </c>
      <c r="C218" s="96">
        <v>0</v>
      </c>
      <c r="D218" s="131">
        <v>0</v>
      </c>
      <c r="E218" s="98">
        <v>0</v>
      </c>
      <c r="F218" s="139"/>
      <c r="G218" s="70" t="s">
        <v>1423</v>
      </c>
      <c r="H218" s="121">
        <v>0</v>
      </c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45292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534</v>
      </c>
      <c r="G2" s="36">
        <f t="shared" ref="G2" si="1">E2/F2</f>
        <v>0</v>
      </c>
    </row>
    <row r="3" spans="1:7" x14ac:dyDescent="0.25">
      <c r="A3" s="17">
        <f>'APAGADOS RADIO'!G3</f>
        <v>45293</v>
      </c>
      <c r="B3">
        <f>'APAGADOS RADIO'!G2+D3</f>
        <v>0</v>
      </c>
      <c r="C3">
        <f>'APAGADOS FIBRA'!G2</f>
        <v>0</v>
      </c>
      <c r="D3">
        <f>'APAGADOS ANTENA'!G2</f>
        <v>0</v>
      </c>
      <c r="E3">
        <f t="shared" ref="E3" si="2">B3+C3</f>
        <v>0</v>
      </c>
      <c r="F3">
        <f>'RESUMEN TOTAL'!B1</f>
        <v>534</v>
      </c>
      <c r="G3" s="36">
        <f t="shared" ref="G3" si="3">E3/F3</f>
        <v>0</v>
      </c>
    </row>
    <row r="4" spans="1:7" x14ac:dyDescent="0.25">
      <c r="A4" s="17">
        <f>'APAGADOS RADIO'!H3</f>
        <v>45294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534</v>
      </c>
      <c r="G4" s="36">
        <f t="shared" ref="G4:G7" si="5">E4/F4</f>
        <v>0</v>
      </c>
    </row>
    <row r="5" spans="1:7" x14ac:dyDescent="0.25">
      <c r="A5" s="17">
        <f>'APAGADOS RADIO'!I3</f>
        <v>45295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534</v>
      </c>
      <c r="G5" s="36">
        <f t="shared" si="5"/>
        <v>0</v>
      </c>
    </row>
    <row r="6" spans="1:7" x14ac:dyDescent="0.25">
      <c r="A6" s="17">
        <f>'APAGADOS RADIO'!J3</f>
        <v>45296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534</v>
      </c>
      <c r="G6" s="36">
        <f t="shared" si="5"/>
        <v>0</v>
      </c>
    </row>
    <row r="7" spans="1:7" x14ac:dyDescent="0.25">
      <c r="A7" s="17">
        <f>'APAGADOS RADIO'!K3</f>
        <v>45297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534</v>
      </c>
      <c r="G7" s="36">
        <f t="shared" si="5"/>
        <v>0</v>
      </c>
    </row>
    <row r="8" spans="1:7" x14ac:dyDescent="0.25">
      <c r="A8" s="17">
        <f>'APAGADOS RADIO'!L3</f>
        <v>45298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534</v>
      </c>
      <c r="G8" s="36">
        <f t="shared" ref="G8:G18" si="7">E8/F8</f>
        <v>0</v>
      </c>
    </row>
    <row r="9" spans="1:7" x14ac:dyDescent="0.25">
      <c r="A9" s="17">
        <f>'APAGADOS RADIO'!M3</f>
        <v>45299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534</v>
      </c>
      <c r="G9" s="36">
        <f t="shared" si="7"/>
        <v>0</v>
      </c>
    </row>
    <row r="10" spans="1:7" x14ac:dyDescent="0.25">
      <c r="A10" s="17">
        <f>'APAGADOS RADIO'!N3</f>
        <v>45300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534</v>
      </c>
      <c r="G10" s="36">
        <f t="shared" si="7"/>
        <v>0</v>
      </c>
    </row>
    <row r="11" spans="1:7" x14ac:dyDescent="0.25">
      <c r="A11" s="17">
        <f>'APAGADOS RADIO'!O3</f>
        <v>45301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534</v>
      </c>
      <c r="G11" s="36">
        <f t="shared" si="7"/>
        <v>0</v>
      </c>
    </row>
    <row r="12" spans="1:7" x14ac:dyDescent="0.25">
      <c r="A12" s="17">
        <f>'APAGADOS RADIO'!P3</f>
        <v>45302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534</v>
      </c>
      <c r="G12" s="36">
        <f t="shared" si="7"/>
        <v>0</v>
      </c>
    </row>
    <row r="13" spans="1:7" x14ac:dyDescent="0.25">
      <c r="A13" s="17">
        <f>'APAGADOS RADIO'!Q3</f>
        <v>45303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534</v>
      </c>
      <c r="G13" s="36">
        <f t="shared" si="7"/>
        <v>0</v>
      </c>
    </row>
    <row r="14" spans="1:7" x14ac:dyDescent="0.25">
      <c r="A14" s="17">
        <f>'APAGADOS RADIO'!R3</f>
        <v>45304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25">
      <c r="A15" s="17">
        <f>'APAGADOS RADIO'!S3</f>
        <v>45305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534</v>
      </c>
      <c r="G15" s="36">
        <f t="shared" si="7"/>
        <v>0</v>
      </c>
    </row>
    <row r="16" spans="1:7" x14ac:dyDescent="0.25">
      <c r="A16" s="17">
        <f>'APAGADOS RADIO'!T3</f>
        <v>45306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534</v>
      </c>
      <c r="G16" s="36">
        <f t="shared" si="7"/>
        <v>0</v>
      </c>
    </row>
    <row r="17" spans="1:7" x14ac:dyDescent="0.25">
      <c r="A17" s="17">
        <f>'APAGADOS RADIO'!U3</f>
        <v>45307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45308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45309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45310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45311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45312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45313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45314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45315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45316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45321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45292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0</v>
      </c>
      <c r="F35" s="106">
        <f>paradas!F3</f>
        <v>0</v>
      </c>
      <c r="G35" s="106">
        <f t="shared" ref="G35:G47" si="11">E35+F35</f>
        <v>0</v>
      </c>
    </row>
    <row r="36" spans="1:30" x14ac:dyDescent="0.25">
      <c r="A36" s="14">
        <f t="shared" si="10"/>
        <v>45293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0</v>
      </c>
      <c r="F36">
        <f>paradas!G3</f>
        <v>0</v>
      </c>
      <c r="G36" s="106">
        <f t="shared" si="11"/>
        <v>0</v>
      </c>
    </row>
    <row r="37" spans="1:30" s="14" customFormat="1" x14ac:dyDescent="0.25">
      <c r="A37" s="14">
        <f t="shared" si="10"/>
        <v>45294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0</v>
      </c>
      <c r="F37">
        <f>paradas!H3</f>
        <v>0</v>
      </c>
      <c r="G37" s="106">
        <f t="shared" si="11"/>
        <v>0</v>
      </c>
    </row>
    <row r="38" spans="1:30" x14ac:dyDescent="0.25">
      <c r="A38" s="14">
        <f t="shared" si="10"/>
        <v>45295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0</v>
      </c>
      <c r="F38">
        <f>paradas!I3</f>
        <v>0</v>
      </c>
      <c r="G38" s="106">
        <f t="shared" si="11"/>
        <v>0</v>
      </c>
    </row>
    <row r="39" spans="1:30" x14ac:dyDescent="0.25">
      <c r="A39" s="14">
        <f t="shared" si="10"/>
        <v>45296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0</v>
      </c>
      <c r="F39">
        <f>paradas!J3</f>
        <v>0</v>
      </c>
      <c r="G39" s="106">
        <f t="shared" si="11"/>
        <v>0</v>
      </c>
    </row>
    <row r="40" spans="1:30" x14ac:dyDescent="0.25">
      <c r="A40" s="14">
        <f t="shared" si="10"/>
        <v>45297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0</v>
      </c>
      <c r="F40">
        <f>paradas!K3</f>
        <v>0</v>
      </c>
      <c r="G40" s="106">
        <f t="shared" si="11"/>
        <v>0</v>
      </c>
    </row>
    <row r="41" spans="1:30" x14ac:dyDescent="0.25">
      <c r="A41" s="14">
        <f t="shared" si="10"/>
        <v>45298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0</v>
      </c>
      <c r="F41">
        <f>paradas!L3</f>
        <v>0</v>
      </c>
      <c r="G41" s="106">
        <f t="shared" si="11"/>
        <v>0</v>
      </c>
    </row>
    <row r="42" spans="1:30" x14ac:dyDescent="0.25">
      <c r="A42" s="14">
        <f t="shared" si="10"/>
        <v>45299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0</v>
      </c>
      <c r="F42">
        <f>paradas!M3</f>
        <v>0</v>
      </c>
      <c r="G42" s="106">
        <f t="shared" si="11"/>
        <v>0</v>
      </c>
    </row>
    <row r="43" spans="1:30" x14ac:dyDescent="0.25">
      <c r="A43" s="14">
        <f t="shared" si="10"/>
        <v>45300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0</v>
      </c>
      <c r="F43">
        <f>paradas!N3</f>
        <v>0</v>
      </c>
      <c r="G43" s="106">
        <f t="shared" si="11"/>
        <v>0</v>
      </c>
    </row>
    <row r="44" spans="1:30" x14ac:dyDescent="0.25">
      <c r="A44" s="14">
        <f t="shared" si="10"/>
        <v>45301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0</v>
      </c>
      <c r="F44">
        <f>paradas!O3</f>
        <v>0</v>
      </c>
      <c r="G44" s="106">
        <f t="shared" si="11"/>
        <v>0</v>
      </c>
    </row>
    <row r="45" spans="1:30" x14ac:dyDescent="0.25">
      <c r="A45" s="14">
        <f t="shared" si="10"/>
        <v>45302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45303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45304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25">
      <c r="A48" s="14">
        <f t="shared" si="10"/>
        <v>45305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0</v>
      </c>
      <c r="F48">
        <f>paradas!S3</f>
        <v>0</v>
      </c>
      <c r="G48" s="106">
        <f>E48+F48</f>
        <v>0</v>
      </c>
    </row>
    <row r="49" spans="1:7" x14ac:dyDescent="0.25">
      <c r="A49" s="14">
        <f t="shared" si="10"/>
        <v>45306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0</v>
      </c>
      <c r="F49">
        <f>paradas!T3</f>
        <v>0</v>
      </c>
      <c r="G49" s="106">
        <f t="shared" ref="G49:G53" si="12">E49+F49</f>
        <v>0</v>
      </c>
    </row>
    <row r="50" spans="1:7" x14ac:dyDescent="0.25">
      <c r="A50" s="14">
        <f t="shared" si="10"/>
        <v>45307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45308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45309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45310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45311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45312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45313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45314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45315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45316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45317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45318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45319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45320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>
        <f t="shared" si="10"/>
        <v>45321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G1" zoomScale="70" zoomScaleNormal="70" workbookViewId="0">
      <selection activeCell="AF13" sqref="AF1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TOTAL'!C5:C539,"=BONOMO")</f>
        <v>246</v>
      </c>
      <c r="F2" s="41">
        <v>45292</v>
      </c>
      <c r="G2" s="41">
        <v>45293</v>
      </c>
      <c r="H2" s="41">
        <v>45294</v>
      </c>
      <c r="I2" s="41">
        <v>45295</v>
      </c>
      <c r="J2" s="41">
        <v>45296</v>
      </c>
      <c r="K2" s="41">
        <v>45297</v>
      </c>
      <c r="L2" s="41">
        <v>45298</v>
      </c>
      <c r="M2" s="41">
        <v>45299</v>
      </c>
      <c r="N2" s="41">
        <v>45300</v>
      </c>
      <c r="O2" s="41">
        <v>45301</v>
      </c>
      <c r="P2" s="41">
        <v>45302</v>
      </c>
      <c r="Q2" s="41">
        <v>45303</v>
      </c>
      <c r="R2" s="41">
        <v>45304</v>
      </c>
      <c r="S2" s="41">
        <v>45305</v>
      </c>
      <c r="T2" s="41">
        <v>45306</v>
      </c>
      <c r="U2" s="41">
        <v>45307</v>
      </c>
      <c r="V2" s="41">
        <v>45308</v>
      </c>
      <c r="W2" s="41">
        <v>45309</v>
      </c>
      <c r="X2" s="41">
        <v>45310</v>
      </c>
      <c r="Y2" s="41">
        <v>45311</v>
      </c>
      <c r="Z2" s="41">
        <v>45312</v>
      </c>
      <c r="AA2" s="41">
        <v>45313</v>
      </c>
      <c r="AB2" s="41">
        <v>45314</v>
      </c>
      <c r="AC2" s="41">
        <v>45315</v>
      </c>
      <c r="AD2" s="41">
        <v>45316</v>
      </c>
      <c r="AE2" s="41">
        <v>45317</v>
      </c>
      <c r="AF2" s="41">
        <v>45318</v>
      </c>
      <c r="AG2" s="41">
        <v>45319</v>
      </c>
      <c r="AH2" s="41">
        <v>45320</v>
      </c>
      <c r="AI2" s="41">
        <v>45321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TOTAL'!C5:C540, "=BONOMO",'RESUMEN TOTAL'!M5:M540,"=APAGADO")</f>
        <v>0</v>
      </c>
      <c r="H3" s="53">
        <f>COUNTIFS('RESUMEN TOTAL'!C5:C540, "=BONOMO",'RESUMEN TOTAL'!N5:N540,"=APAGADO")</f>
        <v>0</v>
      </c>
      <c r="I3" s="53">
        <f>COUNTIFS('RESUMEN TOTAL'!C5:C540, "=BONOMO",'RESUMEN TOTAL'!O5:O540,"=APAGADO")</f>
        <v>0</v>
      </c>
      <c r="J3" s="53">
        <f>COUNTIFS('RESUMEN TOTAL'!C5:C540, "=BONOMO",'RESUMEN TOTAL'!P5:P540,"=APAGADO")</f>
        <v>0</v>
      </c>
      <c r="K3" s="53">
        <f>COUNTIFS('RESUMEN TOTAL'!C5:C540, "=BONOMO",'RESUMEN TOTAL'!Q5:Q540,"=APAGADO")</f>
        <v>0</v>
      </c>
      <c r="L3" s="53">
        <f>COUNTIFS('RESUMEN TOTAL'!C5:C540, "=BONOMO",'RESUMEN TOTAL'!R5:R540,"=APAGADO")</f>
        <v>0</v>
      </c>
      <c r="M3" s="53">
        <f>COUNTIFS('RESUMEN TOTAL'!C5:C540, "=BONOMO",'RESUMEN TOTAL'!S5:S540,"=APAGADO")</f>
        <v>0</v>
      </c>
      <c r="N3" s="53">
        <f>COUNTIFS('RESUMEN TOTAL'!C5:C540, "=BONOMO",'RESUMEN TOTAL'!T5:T540,"=APAGADO")</f>
        <v>0</v>
      </c>
      <c r="O3" s="53">
        <f>COUNTIFS('RESUMEN TOTAL'!C5:C540, "=BONOMO",'RESUMEN TOTAL'!U5:U540,"=APAGADO")</f>
        <v>0</v>
      </c>
      <c r="P3" s="54">
        <f>COUNTIFS('RESUMEN TOTAL'!C5:C540, "=BONOMO",'RESUMEN TOTAL'!V5:V540,"=APAGADO")</f>
        <v>0</v>
      </c>
      <c r="Q3" s="54">
        <f>COUNTIFS('RESUMEN TOTAL'!C5:C540, "=BONOMO",'RESUMEN TOTAL'!W5:W540,"=APAGADO")</f>
        <v>0</v>
      </c>
      <c r="R3" s="54">
        <v>0</v>
      </c>
      <c r="S3" s="54">
        <f>COUNTIFS('RESUMEN TOTAL'!C5:C540, "=BONOMO",'RESUMEN TOTAL'!Y5:Y540,"=APAGADO")</f>
        <v>0</v>
      </c>
      <c r="T3" s="54">
        <f>COUNTIFS('RESUMEN TOTAL'!C5:C540, "=BONOMO",'RESUMEN TOTAL'!Z5:Z540,"=APAGADO")</f>
        <v>0</v>
      </c>
      <c r="U3" s="54">
        <f>COUNTIFS('RESUMEN TOTAL'!C5:C540, "=BONOMO",'RESUMEN TOTAL'!AA5:AA540,"=APAGADO")</f>
        <v>0</v>
      </c>
      <c r="V3" s="54">
        <f>COUNTIFS('RESUMEN TOTAL'!C5:C540, "=BONOMO",'RESUMEN TOTAL'!AB5:AB540,"=APAGADO")</f>
        <v>0</v>
      </c>
      <c r="W3" s="54">
        <f>COUNTIFS('RESUMEN TOTAL'!C5:C540, "=BONOMO",'RESUMEN TOTAL'!AC5:AC540,"=APAGADO")</f>
        <v>0</v>
      </c>
      <c r="X3" s="54">
        <f>COUNTIFS('RESUMEN TOTAL'!C5:C540, "=BONOMO",'RESUMEN TOTAL'!AD5:AD540,"=APAGADO")</f>
        <v>0</v>
      </c>
      <c r="Y3" s="54">
        <f>COUNTIFS('RESUMEN TOTAL'!C5:C540, "=BONOMO",'RESUMEN TOTAL'!AE5:AE540,"=APAGADO")</f>
        <v>0</v>
      </c>
      <c r="Z3" s="54">
        <v>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0</v>
      </c>
      <c r="AI3" s="54">
        <v>0</v>
      </c>
    </row>
    <row r="4" spans="1:35" ht="16.5" thickTop="1" thickBot="1" x14ac:dyDescent="0.3">
      <c r="A4" s="57" t="s">
        <v>1145</v>
      </c>
      <c r="B4" s="47">
        <f>COUNTIFS('RESUMEN TOTAL'!C5:C539,"=COSEIDI")</f>
        <v>209</v>
      </c>
      <c r="D4" s="45"/>
      <c r="E4" s="43" t="s">
        <v>1156</v>
      </c>
      <c r="F4" s="59">
        <v>0</v>
      </c>
      <c r="G4" s="60">
        <f t="shared" ref="G4:AG4" si="0">G3/BONOMOcam</f>
        <v>0</v>
      </c>
      <c r="H4" s="60">
        <f t="shared" si="0"/>
        <v>0</v>
      </c>
      <c r="I4" s="60">
        <f t="shared" si="0"/>
        <v>0</v>
      </c>
      <c r="J4" s="60">
        <f t="shared" si="0"/>
        <v>0</v>
      </c>
      <c r="K4" s="60">
        <f t="shared" ref="K4" si="1">K3/BONOMOcam</f>
        <v>0</v>
      </c>
      <c r="L4" s="60">
        <f t="shared" si="0"/>
        <v>0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" si="5">AI3/BONOMOcam</f>
        <v>0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TOTAL'!C5:C536, "=COSEIDI",'RESUMEN TOTAL'!L5:L536,"=APAGADO")</f>
        <v>0</v>
      </c>
      <c r="G5" s="56">
        <f>COUNTIFS('RESUMEN TOTAL'!C3:C536, "=COSEIDI",'RESUMEN TOTAL'!M3:M536,"=APAGADO")</f>
        <v>0</v>
      </c>
      <c r="H5" s="56">
        <f>COUNTIFS('RESUMEN TOTAL'!C5:C526, "=COSEIDI",'RESUMEN TOTAL'!N5:N526,"=APAGADO")</f>
        <v>0</v>
      </c>
      <c r="I5" s="56">
        <f>COUNTIFS('RESUMEN TOTAL'!C5:C526, "=COSEIDI",'RESUMEN TOTAL'!O5:O526,"=APAGADO")</f>
        <v>0</v>
      </c>
      <c r="J5" s="56">
        <f>COUNTIFS('RESUMEN TOTAL'!C5:C526, "=COSEIDI",'RESUMEN TOTAL'!P5:P526,"=APAGADO")</f>
        <v>0</v>
      </c>
      <c r="K5" s="56">
        <f>COUNTIFS('RESUMEN TOTAL'!C5:C526, "=COSEIDI",'RESUMEN TOTAL'!Q5:Q526,"=APAGADO")</f>
        <v>0</v>
      </c>
      <c r="L5" s="56">
        <f>COUNTIFS('RESUMEN TOTAL'!C5:C526, "=COSEIDI",'RESUMEN TOTAL'!R5:R526,"=APAGADO")</f>
        <v>0</v>
      </c>
      <c r="M5" s="56">
        <f>COUNTIFS('RESUMEN TOTAL'!C5:C526, "=COSEIDI",'RESUMEN TOTAL'!S5:S526,"=APAGADO")</f>
        <v>0</v>
      </c>
      <c r="N5" s="56">
        <f>COUNTIFS('RESUMEN TOTAL'!C5:C526, "=COSEIDI",'RESUMEN TOTAL'!T5:T526,"=APAGADO")</f>
        <v>0</v>
      </c>
      <c r="O5" s="56">
        <f>COUNTIFS('RESUMEN TOTAL'!C5:C526, "=COSEIDI",'RESUMEN TOTAL'!U5:U526,"=APAGADO")</f>
        <v>0</v>
      </c>
      <c r="P5" s="56">
        <f>COUNTIFS('RESUMEN TOTAL'!C5:C526, "=COSEIDI",'RESUMEN TOTAL'!V5:V526,"=APAGADO")</f>
        <v>0</v>
      </c>
      <c r="Q5" s="56">
        <f>COUNTIFS('RESUMEN TOTAL'!C5:C526, "=COSEIDI",'RESUMEN TOTAL'!W5:W526,"=APAGADO")</f>
        <v>0</v>
      </c>
      <c r="R5" s="56">
        <v>30</v>
      </c>
      <c r="S5" s="56">
        <f>COUNTIFS('RESUMEN TOTAL'!C5:C526, "=COSEIDI",'RESUMEN TOTAL'!Y5:Y526,"=APAGADO")</f>
        <v>0</v>
      </c>
      <c r="T5" s="56">
        <f>COUNTIFS('RESUMEN TOTAL'!C5:C526, "=COSEIDI",'RESUMEN TOTAL'!Z5:Z526,"=APAGADO")</f>
        <v>0</v>
      </c>
      <c r="U5" s="56">
        <f>COUNTIFS('RESUMEN TOTAL'!C5:C526, "=COSEIDI",'RESUMEN TOTAL'!AA5:AA526,"=APAGADO")</f>
        <v>0</v>
      </c>
      <c r="V5" s="56">
        <f>COUNTIFS('RESUMEN TOTAL'!C5:C526, "=COSEIDI",'RESUMEN TOTAL'!AB5:AB526,"=APAGADO")</f>
        <v>0</v>
      </c>
      <c r="W5" s="56">
        <f>COUNTIFS('RESUMEN TOTAL'!C5:C526, "=COSEIDI",'RESUMEN TOTAL'!AC5:AC526,"=APAGADO")</f>
        <v>0</v>
      </c>
      <c r="X5" s="56">
        <f>COUNTIFS('RESUMEN TOTAL'!C5:C526, "=COSEIDI",'RESUMEN TOTAL'!AD5:AD526,"=APAGADO")</f>
        <v>0</v>
      </c>
      <c r="Y5" s="56">
        <f>COUNTIFS('RESUMEN TOTAL'!C5:C526, "=COSEIDI",'RESUMEN TOTAL'!AE5:AE526,"=APAGADO")</f>
        <v>0</v>
      </c>
      <c r="Z5" s="56">
        <f>COUNTIFS('RESUMEN TOTAL'!C5:C526, "=COSEIDI",'RESUMEN TOTAL'!AF5:AF526,"=APAGADO")</f>
        <v>0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0</v>
      </c>
      <c r="AI5" s="56">
        <v>0</v>
      </c>
    </row>
    <row r="6" spans="1:35" ht="16.5" thickTop="1" thickBot="1" x14ac:dyDescent="0.3">
      <c r="D6" s="45"/>
      <c r="E6" s="43" t="s">
        <v>1157</v>
      </c>
      <c r="F6" s="60">
        <v>0</v>
      </c>
      <c r="G6" s="60">
        <f t="shared" ref="G6:AG6" si="6">G5/COSEIDIcam</f>
        <v>0</v>
      </c>
      <c r="H6" s="60">
        <f t="shared" si="6"/>
        <v>0</v>
      </c>
      <c r="I6" s="60">
        <f t="shared" si="6"/>
        <v>0</v>
      </c>
      <c r="J6" s="60">
        <f t="shared" si="6"/>
        <v>0</v>
      </c>
      <c r="K6" s="60">
        <f t="shared" ref="K6" si="7">K5/COSEIDIcam</f>
        <v>0</v>
      </c>
      <c r="L6" s="60">
        <f t="shared" si="6"/>
        <v>0</v>
      </c>
      <c r="M6" s="60">
        <f t="shared" ref="M6" si="8">M5/COSEIDIcam</f>
        <v>0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v>0</v>
      </c>
      <c r="AG6" s="42">
        <f t="shared" si="6"/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J664"/>
  <sheetViews>
    <sheetView workbookViewId="0">
      <pane xSplit="5" ySplit="4" topLeftCell="AA371" activePane="bottomRight" state="frozen"/>
      <selection pane="topRight" activeCell="F1" sqref="F1"/>
      <selection pane="bottomLeft" activeCell="A5" sqref="A5"/>
      <selection pane="bottomRight" activeCell="AF365" sqref="AF36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140625" customWidth="1"/>
  </cols>
  <sheetData>
    <row r="1" spans="1:36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1415</v>
      </c>
      <c r="F2" s="18">
        <f>COUNTIFS(F4:F600, "=APAGADO",D4:D600,"=GFIJA")</f>
        <v>0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1392</v>
      </c>
      <c r="F3" s="18">
        <f>COUNTIFS(F6:F602, "=APAGADO",D4:D600,"=INTERCOMUNICADOR")</f>
        <v>0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>
        <f>'RESUMEN TOTAL'!AP5</f>
        <v>0</v>
      </c>
    </row>
    <row r="6" spans="1:36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>
        <f>'RESUMEN TOTAL'!AP6</f>
        <v>0</v>
      </c>
    </row>
    <row r="7" spans="1:36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>
        <f>'RESUMEN TOTAL'!AP7</f>
        <v>0</v>
      </c>
    </row>
    <row r="8" spans="1:36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>
        <f>'RESUMEN TOTAL'!AP8</f>
        <v>0</v>
      </c>
    </row>
    <row r="9" spans="1:36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>
        <f>'RESUMEN TOTAL'!AP9</f>
        <v>0</v>
      </c>
    </row>
    <row r="10" spans="1:36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>
        <f>'RESUMEN TOTAL'!AP10</f>
        <v>0</v>
      </c>
    </row>
    <row r="11" spans="1:36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>
        <f>'RESUMEN TOTAL'!AP11</f>
        <v>0</v>
      </c>
    </row>
    <row r="12" spans="1:36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>
        <f>'RESUMEN TOTAL'!AP12</f>
        <v>0</v>
      </c>
    </row>
    <row r="13" spans="1:36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>
        <f>'RESUMEN TOTAL'!AP13</f>
        <v>0</v>
      </c>
    </row>
    <row r="14" spans="1:36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>
        <f>'RESUMEN TOTAL'!AP14</f>
        <v>0</v>
      </c>
    </row>
    <row r="15" spans="1:36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>
        <f>'RESUMEN TOTAL'!AP15</f>
        <v>0</v>
      </c>
    </row>
    <row r="16" spans="1:36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>
        <f>'RESUMEN TOTAL'!AP16</f>
        <v>0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>
        <f>'RESUMEN TOTAL'!AP17</f>
        <v>0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>
        <f>'RESUMEN TOTAL'!AP18</f>
        <v>0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>
        <f>'RESUMEN TOTAL'!AP19</f>
        <v>0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>
        <f>'RESUMEN TOTAL'!AP20</f>
        <v>0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>
        <f>'RESUMEN TOTAL'!AP21</f>
        <v>0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>
        <f>'RESUMEN TOTAL'!AP22</f>
        <v>0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>
        <f>'RESUMEN TOTAL'!AP23</f>
        <v>0</v>
      </c>
    </row>
    <row r="24" spans="1:36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>
        <f>'RESUMEN TOTAL'!AP24</f>
        <v>0</v>
      </c>
    </row>
    <row r="25" spans="1:36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>
        <f>'RESUMEN TOTAL'!AP25</f>
        <v>0</v>
      </c>
    </row>
    <row r="26" spans="1:36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>
        <f>'RESUMEN TOTAL'!AP26</f>
        <v>0</v>
      </c>
    </row>
    <row r="27" spans="1:36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>
        <f>'RESUMEN TOTAL'!AP27</f>
        <v>0</v>
      </c>
    </row>
    <row r="28" spans="1:36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>
        <f>'RESUMEN TOTAL'!AP28</f>
        <v>0</v>
      </c>
    </row>
    <row r="29" spans="1:36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>
        <f>'RESUMEN TOTAL'!AP29</f>
        <v>0</v>
      </c>
    </row>
    <row r="30" spans="1:36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>
        <f>'RESUMEN TOTAL'!AP30</f>
        <v>0</v>
      </c>
    </row>
    <row r="31" spans="1:36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>
        <f>'RESUMEN TOTAL'!AP31</f>
        <v>0</v>
      </c>
    </row>
    <row r="32" spans="1:36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>
        <f>'RESUMEN TOTAL'!AP32</f>
        <v>0</v>
      </c>
    </row>
    <row r="33" spans="1:36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>
        <f>'RESUMEN TOTAL'!AP33</f>
        <v>0</v>
      </c>
    </row>
    <row r="34" spans="1:36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>
        <f>'RESUMEN TOTAL'!AP34</f>
        <v>0</v>
      </c>
    </row>
    <row r="35" spans="1:36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>
        <f>'RESUMEN TOTAL'!AP35</f>
        <v>0</v>
      </c>
    </row>
    <row r="36" spans="1:36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>
        <f>'RESUMEN TOTAL'!AP36</f>
        <v>0</v>
      </c>
    </row>
    <row r="37" spans="1:36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>
        <f>'RESUMEN TOTAL'!AP37</f>
        <v>0</v>
      </c>
    </row>
    <row r="38" spans="1:36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>
        <f>'RESUMEN TOTAL'!AP38</f>
        <v>0</v>
      </c>
    </row>
    <row r="39" spans="1:36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>
        <f>'RESUMEN TOTAL'!AP39</f>
        <v>0</v>
      </c>
    </row>
    <row r="40" spans="1:36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>
        <f>'RESUMEN TOTAL'!AP40</f>
        <v>0</v>
      </c>
    </row>
    <row r="41" spans="1:36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>
        <f>'RESUMEN TOTAL'!AP41</f>
        <v>0</v>
      </c>
    </row>
    <row r="42" spans="1:36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>
        <f>'RESUMEN TOTAL'!AP42</f>
        <v>0</v>
      </c>
    </row>
    <row r="43" spans="1:36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>
        <f>'RESUMEN TOTAL'!AP43</f>
        <v>0</v>
      </c>
    </row>
    <row r="44" spans="1:36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>
        <f>'RESUMEN TOTAL'!AP44</f>
        <v>0</v>
      </c>
    </row>
    <row r="45" spans="1:36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>
        <f>'RESUMEN TOTAL'!AP45</f>
        <v>0</v>
      </c>
    </row>
    <row r="46" spans="1:36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>
        <f>'RESUMEN TOTAL'!AP46</f>
        <v>0</v>
      </c>
    </row>
    <row r="47" spans="1:36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>
        <f>'RESUMEN TOTAL'!AP47</f>
        <v>0</v>
      </c>
    </row>
    <row r="48" spans="1:36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>
        <f>'RESUMEN TOTAL'!AP48</f>
        <v>0</v>
      </c>
    </row>
    <row r="49" spans="1:36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>
        <f>'RESUMEN TOTAL'!AP49</f>
        <v>0</v>
      </c>
    </row>
    <row r="50" spans="1:36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>
        <f>'RESUMEN TOTAL'!AP50</f>
        <v>0</v>
      </c>
    </row>
    <row r="51" spans="1:36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>
        <f>'RESUMEN TOTAL'!AP51</f>
        <v>0</v>
      </c>
    </row>
    <row r="52" spans="1:36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>
        <f>'RESUMEN TOTAL'!AP52</f>
        <v>0</v>
      </c>
    </row>
    <row r="53" spans="1:36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>
        <f>'RESUMEN TOTAL'!AP53</f>
        <v>0</v>
      </c>
    </row>
    <row r="54" spans="1:36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>
        <f>'RESUMEN TOTAL'!AP54</f>
        <v>0</v>
      </c>
    </row>
    <row r="55" spans="1:36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>
        <f>'RESUMEN TOTAL'!AP55</f>
        <v>0</v>
      </c>
    </row>
    <row r="56" spans="1:36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>
        <f>'RESUMEN TOTAL'!AP56</f>
        <v>0</v>
      </c>
    </row>
    <row r="57" spans="1:36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>
        <f>'RESUMEN TOTAL'!AP57</f>
        <v>0</v>
      </c>
    </row>
    <row r="58" spans="1:36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>
        <f>'RESUMEN TOTAL'!AP58</f>
        <v>0</v>
      </c>
    </row>
    <row r="59" spans="1:36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>
        <f>'RESUMEN TOTAL'!AP59</f>
        <v>0</v>
      </c>
    </row>
    <row r="60" spans="1:36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>
        <f>'RESUMEN TOTAL'!AP60</f>
        <v>0</v>
      </c>
    </row>
    <row r="61" spans="1:36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>
        <f>'RESUMEN TOTAL'!AP61</f>
        <v>0</v>
      </c>
    </row>
    <row r="62" spans="1:36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>
        <f>'RESUMEN TOTAL'!AP62</f>
        <v>0</v>
      </c>
    </row>
    <row r="63" spans="1:36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>
        <f>'RESUMEN TOTAL'!AP63</f>
        <v>0</v>
      </c>
    </row>
    <row r="64" spans="1:36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>
        <f>'RESUMEN TOTAL'!AP64</f>
        <v>0</v>
      </c>
    </row>
    <row r="65" spans="1:36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>
        <f>'RESUMEN TOTAL'!AP65</f>
        <v>0</v>
      </c>
    </row>
    <row r="66" spans="1:36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>
        <f>'RESUMEN TOTAL'!AP66</f>
        <v>0</v>
      </c>
    </row>
    <row r="67" spans="1:36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>
        <f>'RESUMEN TOTAL'!AP67</f>
        <v>0</v>
      </c>
    </row>
    <row r="68" spans="1:36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>
        <f>'RESUMEN TOTAL'!AP68</f>
        <v>0</v>
      </c>
    </row>
    <row r="69" spans="1:36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>
        <f>'RESUMEN TOTAL'!AP69</f>
        <v>0</v>
      </c>
    </row>
    <row r="70" spans="1:36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>
        <f>'RESUMEN TOTAL'!AP70</f>
        <v>0</v>
      </c>
    </row>
    <row r="71" spans="1:36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TOTAL'!AG546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>
        <f>'RESUMEN TOTAL'!AP71</f>
        <v>0</v>
      </c>
    </row>
    <row r="72" spans="1:36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>
        <f>'RESUMEN TOTAL'!AP72</f>
        <v>0</v>
      </c>
    </row>
    <row r="73" spans="1:36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>
        <f>'RESUMEN TOTAL'!AP73</f>
        <v>0</v>
      </c>
    </row>
    <row r="74" spans="1:36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>
        <f>'RESUMEN TOTAL'!AP74</f>
        <v>0</v>
      </c>
    </row>
    <row r="75" spans="1:36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>
        <f>'RESUMEN TOTAL'!AP75</f>
        <v>0</v>
      </c>
    </row>
    <row r="76" spans="1:36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>
        <f>'RESUMEN TOTAL'!AP76</f>
        <v>0</v>
      </c>
    </row>
    <row r="77" spans="1:36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>
        <f>'RESUMEN TOTAL'!AP77</f>
        <v>0</v>
      </c>
    </row>
    <row r="78" spans="1:36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>
        <f>'RESUMEN TOTAL'!AP78</f>
        <v>0</v>
      </c>
    </row>
    <row r="79" spans="1:36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>
        <f>'RESUMEN TOTAL'!AP79</f>
        <v>0</v>
      </c>
    </row>
    <row r="80" spans="1:36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>
        <f>'RESUMEN TOTAL'!AP80</f>
        <v>0</v>
      </c>
    </row>
    <row r="81" spans="1:36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>
        <f>'RESUMEN TOTAL'!AP81</f>
        <v>0</v>
      </c>
    </row>
    <row r="82" spans="1:36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>
        <f>'RESUMEN TOTAL'!AP82</f>
        <v>0</v>
      </c>
    </row>
    <row r="83" spans="1:36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>
        <f>'RESUMEN TOTAL'!AP83</f>
        <v>0</v>
      </c>
    </row>
    <row r="84" spans="1:36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>
        <f>'RESUMEN TOTAL'!AP84</f>
        <v>0</v>
      </c>
    </row>
    <row r="85" spans="1:36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>
        <f>'RESUMEN TOTAL'!AP85</f>
        <v>0</v>
      </c>
    </row>
    <row r="86" spans="1:36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>
        <f>'RESUMEN TOTAL'!AP86</f>
        <v>0</v>
      </c>
    </row>
    <row r="87" spans="1:36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>
        <f>'RESUMEN TOTAL'!AP87</f>
        <v>0</v>
      </c>
    </row>
    <row r="88" spans="1:36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>
        <f>'RESUMEN TOTAL'!AP88</f>
        <v>0</v>
      </c>
    </row>
    <row r="89" spans="1:36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>
        <f>'RESUMEN TOTAL'!AP89</f>
        <v>0</v>
      </c>
    </row>
    <row r="90" spans="1:36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>
        <f>'RESUMEN TOTAL'!AP90</f>
        <v>0</v>
      </c>
    </row>
    <row r="91" spans="1:36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>
        <f>'RESUMEN TOTAL'!AP91</f>
        <v>0</v>
      </c>
    </row>
    <row r="92" spans="1:36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>
        <f>'RESUMEN TOTAL'!AP92</f>
        <v>0</v>
      </c>
    </row>
    <row r="93" spans="1:36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>
        <f>'RESUMEN TOTAL'!AP93</f>
        <v>0</v>
      </c>
    </row>
    <row r="94" spans="1:36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>
        <f>'RESUMEN TOTAL'!AP94</f>
        <v>0</v>
      </c>
    </row>
    <row r="95" spans="1:36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>
        <f>'RESUMEN TOTAL'!AP95</f>
        <v>0</v>
      </c>
    </row>
    <row r="96" spans="1:36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>
        <f>'RESUMEN TOTAL'!AP96</f>
        <v>0</v>
      </c>
    </row>
    <row r="97" spans="1:36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>
        <f>'RESUMEN TOTAL'!AP97</f>
        <v>0</v>
      </c>
    </row>
    <row r="98" spans="1:36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>
        <f>'RESUMEN TOTAL'!AP98</f>
        <v>0</v>
      </c>
    </row>
    <row r="99" spans="1:36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>
        <f>'RESUMEN TOTAL'!AP99</f>
        <v>0</v>
      </c>
    </row>
    <row r="100" spans="1:36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>
        <f>'RESUMEN TOTAL'!AP100</f>
        <v>0</v>
      </c>
    </row>
    <row r="101" spans="1:36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>
        <f>'RESUMEN TOTAL'!AP101</f>
        <v>0</v>
      </c>
    </row>
    <row r="102" spans="1:36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>
        <f>'RESUMEN TOTAL'!AP102</f>
        <v>0</v>
      </c>
    </row>
    <row r="103" spans="1:36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>
        <f>'RESUMEN TOTAL'!AP103</f>
        <v>0</v>
      </c>
    </row>
    <row r="104" spans="1:36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>
        <f>'RESUMEN TOTAL'!AP104</f>
        <v>0</v>
      </c>
    </row>
    <row r="105" spans="1:36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>
        <f>'RESUMEN TOTAL'!AP105</f>
        <v>0</v>
      </c>
    </row>
    <row r="106" spans="1:36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>
        <f>'RESUMEN TOTAL'!AP106</f>
        <v>0</v>
      </c>
    </row>
    <row r="107" spans="1:36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>
        <f>'RESUMEN TOTAL'!AP107</f>
        <v>0</v>
      </c>
    </row>
    <row r="108" spans="1:36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>
        <f>'RESUMEN TOTAL'!AP108</f>
        <v>0</v>
      </c>
    </row>
    <row r="109" spans="1:36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>
        <f>'RESUMEN TOTAL'!AP109</f>
        <v>0</v>
      </c>
    </row>
    <row r="110" spans="1:36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>
        <f>'RESUMEN TOTAL'!AP110</f>
        <v>0</v>
      </c>
    </row>
    <row r="111" spans="1:36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>
        <f>'RESUMEN TOTAL'!AP111</f>
        <v>0</v>
      </c>
    </row>
    <row r="112" spans="1:36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>
        <f>'RESUMEN TOTAL'!AP112</f>
        <v>0</v>
      </c>
    </row>
    <row r="113" spans="1:36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>
        <f>'RESUMEN TOTAL'!AP113</f>
        <v>0</v>
      </c>
    </row>
    <row r="114" spans="1:36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>
        <f>'RESUMEN TOTAL'!AP114</f>
        <v>0</v>
      </c>
    </row>
    <row r="115" spans="1:36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>
        <f>'RESUMEN TOTAL'!AP115</f>
        <v>0</v>
      </c>
    </row>
    <row r="116" spans="1:36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>
        <f>'RESUMEN TOTAL'!AP116</f>
        <v>0</v>
      </c>
    </row>
    <row r="117" spans="1:36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>
        <f>'RESUMEN TOTAL'!AP117</f>
        <v>0</v>
      </c>
    </row>
    <row r="118" spans="1:36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>
        <f>'RESUMEN TOTAL'!AP118</f>
        <v>0</v>
      </c>
    </row>
    <row r="119" spans="1:36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>
        <f>'RESUMEN TOTAL'!AP119</f>
        <v>0</v>
      </c>
    </row>
    <row r="120" spans="1:36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>
        <f>'RESUMEN TOTAL'!AP120</f>
        <v>0</v>
      </c>
    </row>
    <row r="121" spans="1:36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>
        <f>'RESUMEN TOTAL'!AP121</f>
        <v>0</v>
      </c>
    </row>
    <row r="122" spans="1:36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>
        <f>'RESUMEN TOTAL'!AP122</f>
        <v>0</v>
      </c>
    </row>
    <row r="123" spans="1:36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>
        <f>'RESUMEN TOTAL'!AP123</f>
        <v>0</v>
      </c>
    </row>
    <row r="124" spans="1:36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>
        <f>'RESUMEN TOTAL'!AP124</f>
        <v>0</v>
      </c>
    </row>
    <row r="125" spans="1:36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>
        <f>'RESUMEN TOTAL'!M126</f>
        <v>0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  <c r="AI125" s="88">
        <f>'RESUMEN TOTAL'!AO126</f>
        <v>0</v>
      </c>
      <c r="AJ125" s="88">
        <f>'RESUMEN TOTAL'!AP126</f>
        <v>0</v>
      </c>
    </row>
    <row r="126" spans="1:36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  <c r="AI126" s="88">
        <f>'RESUMEN TOTAL'!AO127</f>
        <v>0</v>
      </c>
      <c r="AJ126" s="88">
        <f>'RESUMEN TOTAL'!AP127</f>
        <v>0</v>
      </c>
    </row>
    <row r="127" spans="1:36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>
        <f>'RESUMEN TOTAL'!L128</f>
        <v>0</v>
      </c>
      <c r="G127" s="88">
        <f>'RESUMEN TOTAL'!M128</f>
        <v>0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  <c r="AI127" s="88">
        <f>'RESUMEN TOTAL'!AO128</f>
        <v>0</v>
      </c>
      <c r="AJ127" s="88">
        <f>'RESUMEN TOTAL'!AP128</f>
        <v>0</v>
      </c>
    </row>
    <row r="128" spans="1:36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>
        <f>'RESUMEN TOTAL'!M129</f>
        <v>0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  <c r="AI128" s="88">
        <f>'RESUMEN TOTAL'!AO129</f>
        <v>0</v>
      </c>
      <c r="AJ128" s="88">
        <f>'RESUMEN TOTAL'!AP129</f>
        <v>0</v>
      </c>
    </row>
    <row r="129" spans="1:36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  <c r="AI129" s="88">
        <f>'RESUMEN TOTAL'!AO130</f>
        <v>0</v>
      </c>
      <c r="AJ129" s="88">
        <f>'RESUMEN TOTAL'!AP130</f>
        <v>0</v>
      </c>
    </row>
    <row r="130" spans="1:36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  <c r="AI130" s="88">
        <f>'RESUMEN TOTAL'!AO131</f>
        <v>0</v>
      </c>
      <c r="AJ130" s="88">
        <f>'RESUMEN TOTAL'!AP131</f>
        <v>0</v>
      </c>
    </row>
    <row r="131" spans="1:36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  <c r="AI131" s="88">
        <f>'RESUMEN TOTAL'!AO132</f>
        <v>0</v>
      </c>
      <c r="AJ131" s="88">
        <f>'RESUMEN TOTAL'!AP132</f>
        <v>0</v>
      </c>
    </row>
    <row r="132" spans="1:36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>
        <f>'RESUMEN TOTAL'!L133</f>
        <v>0</v>
      </c>
      <c r="G132" s="88">
        <f>'RESUMEN TOTAL'!M133</f>
        <v>0</v>
      </c>
      <c r="H132" s="88">
        <f>'RESUMEN TOTAL'!N133</f>
        <v>0</v>
      </c>
      <c r="I132" s="88">
        <f>'RESUMEN TOTAL'!O133</f>
        <v>0</v>
      </c>
      <c r="J132" s="88">
        <f>'RESUMEN TOTAL'!P133</f>
        <v>0</v>
      </c>
      <c r="K132" s="88">
        <f>'RESUMEN TOTAL'!Q133</f>
        <v>0</v>
      </c>
      <c r="L132" s="88">
        <f>'RESUMEN TOTAL'!R133</f>
        <v>0</v>
      </c>
      <c r="M132" s="88">
        <f>'RESUMEN TOTAL'!S133</f>
        <v>0</v>
      </c>
      <c r="N132" s="88">
        <f>'RESUMEN TOTAL'!T133</f>
        <v>0</v>
      </c>
      <c r="O132" s="88">
        <f>'RESUMEN TOTAL'!U133</f>
        <v>0</v>
      </c>
      <c r="P132" s="88">
        <f>'RESUMEN TOTAL'!V133</f>
        <v>0</v>
      </c>
      <c r="Q132" s="88">
        <f>'RESUMEN TOTAL'!W133</f>
        <v>0</v>
      </c>
      <c r="R132" s="88">
        <f>'RESUMEN TOTAL'!X133</f>
        <v>0</v>
      </c>
      <c r="S132" s="88">
        <f>'RESUMEN TOTAL'!Y133</f>
        <v>0</v>
      </c>
      <c r="T132" s="88">
        <f>'RESUMEN TOTAL'!Z133</f>
        <v>0</v>
      </c>
      <c r="U132" s="88">
        <f>'RESUMEN TOTAL'!AA133</f>
        <v>0</v>
      </c>
      <c r="V132" s="88">
        <f>'RESUMEN TOTAL'!AB133</f>
        <v>0</v>
      </c>
      <c r="W132" s="88">
        <f>'RESUMEN TOTAL'!AC133</f>
        <v>0</v>
      </c>
      <c r="X132" s="88">
        <f>'RESUMEN TOTAL'!AD133</f>
        <v>0</v>
      </c>
      <c r="Y132" s="88">
        <f>'RESUMEN TOTAL'!AE133</f>
        <v>0</v>
      </c>
      <c r="Z132" s="88">
        <f>'RESUMEN TOTAL'!AF133</f>
        <v>0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  <c r="AI132" s="88">
        <f>'RESUMEN TOTAL'!AO133</f>
        <v>0</v>
      </c>
      <c r="AJ132" s="88">
        <f>'RESUMEN TOTAL'!AP133</f>
        <v>0</v>
      </c>
    </row>
    <row r="133" spans="1:36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>
        <f>'RESUMEN TOTAL'!L134</f>
        <v>0</v>
      </c>
      <c r="G133" s="88">
        <f>'RESUMEN TOTAL'!M134</f>
        <v>0</v>
      </c>
      <c r="H133" s="88">
        <f>'RESUMEN TOTAL'!N134</f>
        <v>0</v>
      </c>
      <c r="I133" s="88">
        <f>'RESUMEN TOTAL'!O134</f>
        <v>0</v>
      </c>
      <c r="J133" s="88">
        <f>'RESUMEN TOTAL'!P134</f>
        <v>0</v>
      </c>
      <c r="K133" s="88">
        <f>'RESUMEN TOTAL'!Q134</f>
        <v>0</v>
      </c>
      <c r="L133" s="88">
        <f>'RESUMEN TOTAL'!R134</f>
        <v>0</v>
      </c>
      <c r="M133" s="88">
        <f>'RESUMEN TOTAL'!S134</f>
        <v>0</v>
      </c>
      <c r="N133" s="88">
        <f>'RESUMEN TOTAL'!T134</f>
        <v>0</v>
      </c>
      <c r="O133" s="88">
        <f>'RESUMEN TOTAL'!U134</f>
        <v>0</v>
      </c>
      <c r="P133" s="88">
        <f>'RESUMEN TOTAL'!V134</f>
        <v>0</v>
      </c>
      <c r="Q133" s="88">
        <f>'RESUMEN TOTAL'!W134</f>
        <v>0</v>
      </c>
      <c r="R133" s="88">
        <f>'RESUMEN TOTAL'!X134</f>
        <v>0</v>
      </c>
      <c r="S133" s="88">
        <f>'RESUMEN TOTAL'!Y134</f>
        <v>0</v>
      </c>
      <c r="T133" s="88">
        <f>'RESUMEN TOTAL'!Z134</f>
        <v>0</v>
      </c>
      <c r="U133" s="88">
        <f>'RESUMEN TOTAL'!AA134</f>
        <v>0</v>
      </c>
      <c r="V133" s="88">
        <f>'RESUMEN TOTAL'!AB134</f>
        <v>0</v>
      </c>
      <c r="W133" s="88">
        <f>'RESUMEN TOTAL'!AC134</f>
        <v>0</v>
      </c>
      <c r="X133" s="88">
        <f>'RESUMEN TOTAL'!AD134</f>
        <v>0</v>
      </c>
      <c r="Y133" s="88">
        <f>'RESUMEN TOTAL'!AE134</f>
        <v>0</v>
      </c>
      <c r="Z133" s="88">
        <f>'RESUMEN TOTAL'!AF134</f>
        <v>0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  <c r="AI133" s="88">
        <f>'RESUMEN TOTAL'!AO134</f>
        <v>0</v>
      </c>
      <c r="AJ133" s="88">
        <f>'RESUMEN TOTAL'!AP134</f>
        <v>0</v>
      </c>
    </row>
    <row r="134" spans="1:36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  <c r="AI134" s="88">
        <f>'RESUMEN TOTAL'!AO135</f>
        <v>0</v>
      </c>
      <c r="AJ134" s="88">
        <f>'RESUMEN TOTAL'!AP135</f>
        <v>0</v>
      </c>
    </row>
    <row r="135" spans="1:36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  <c r="AI135" s="88">
        <f>'RESUMEN TOTAL'!AO136</f>
        <v>0</v>
      </c>
      <c r="AJ135" s="88">
        <f>'RESUMEN TOTAL'!AP136</f>
        <v>0</v>
      </c>
    </row>
    <row r="136" spans="1:36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  <c r="AI136" s="88">
        <f>'RESUMEN TOTAL'!AO137</f>
        <v>0</v>
      </c>
      <c r="AJ136" s="88">
        <f>'RESUMEN TOTAL'!AP137</f>
        <v>0</v>
      </c>
    </row>
    <row r="137" spans="1:36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  <c r="AI137" s="88">
        <f>'RESUMEN TOTAL'!AO138</f>
        <v>0</v>
      </c>
      <c r="AJ137" s="88">
        <f>'RESUMEN TOTAL'!AP138</f>
        <v>0</v>
      </c>
    </row>
    <row r="138" spans="1:36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  <c r="AI138" s="88">
        <f>'RESUMEN TOTAL'!AO139</f>
        <v>0</v>
      </c>
      <c r="AJ138" s="88">
        <f>'RESUMEN TOTAL'!AP139</f>
        <v>0</v>
      </c>
    </row>
    <row r="139" spans="1:36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  <c r="AI139" s="88">
        <f>'RESUMEN TOTAL'!AO140</f>
        <v>0</v>
      </c>
      <c r="AJ139" s="88">
        <f>'RESUMEN TOTAL'!AP140</f>
        <v>0</v>
      </c>
    </row>
    <row r="140" spans="1:36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  <c r="AI140" s="88">
        <f>'RESUMEN TOTAL'!AO141</f>
        <v>0</v>
      </c>
      <c r="AJ140" s="88">
        <f>'RESUMEN TOTAL'!AP141</f>
        <v>0</v>
      </c>
    </row>
    <row r="141" spans="1:36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>
        <f>'RESUMEN TOTAL'!L142</f>
        <v>0</v>
      </c>
      <c r="G141" s="88">
        <f>'RESUMEN TOTAL'!M142</f>
        <v>0</v>
      </c>
      <c r="H141" s="88">
        <f>'RESUMEN TOTAL'!N142</f>
        <v>0</v>
      </c>
      <c r="I141" s="88">
        <f>'RESUMEN TOTAL'!O142</f>
        <v>0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  <c r="AI141" s="88">
        <f>'RESUMEN TOTAL'!AO142</f>
        <v>0</v>
      </c>
      <c r="AJ141" s="88">
        <f>'RESUMEN TOTAL'!AP142</f>
        <v>0</v>
      </c>
    </row>
    <row r="142" spans="1:36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  <c r="AI142" s="88">
        <f>'RESUMEN TOTAL'!AO143</f>
        <v>0</v>
      </c>
      <c r="AJ142" s="88">
        <f>'RESUMEN TOTAL'!AP143</f>
        <v>0</v>
      </c>
    </row>
    <row r="143" spans="1:36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>
        <f>'RESUMEN TOTAL'!L144</f>
        <v>0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  <c r="AI143" s="88">
        <f>'RESUMEN TOTAL'!AO144</f>
        <v>0</v>
      </c>
      <c r="AJ143" s="88">
        <f>'RESUMEN TOTAL'!AP144</f>
        <v>0</v>
      </c>
    </row>
    <row r="144" spans="1:36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>
        <f>'RESUMEN TOTAL'!L145</f>
        <v>0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  <c r="AI144" s="88">
        <f>'RESUMEN TOTAL'!AO145</f>
        <v>0</v>
      </c>
      <c r="AJ144" s="88">
        <f>'RESUMEN TOTAL'!AP145</f>
        <v>0</v>
      </c>
    </row>
    <row r="145" spans="1:36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  <c r="AI145" s="88">
        <f>'RESUMEN TOTAL'!AO146</f>
        <v>0</v>
      </c>
      <c r="AJ145" s="88">
        <f>'RESUMEN TOTAL'!AP146</f>
        <v>0</v>
      </c>
    </row>
    <row r="146" spans="1:36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>
        <f>'RESUMEN TOTAL'!L147</f>
        <v>0</v>
      </c>
      <c r="G146" s="88">
        <f>'RESUMEN TOTAL'!M147</f>
        <v>0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  <c r="AI146" s="88">
        <f>'RESUMEN TOTAL'!AO147</f>
        <v>0</v>
      </c>
      <c r="AJ146" s="88">
        <f>'RESUMEN TOTAL'!AP147</f>
        <v>0</v>
      </c>
    </row>
    <row r="147" spans="1:36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  <c r="AI147" s="88">
        <f>'RESUMEN TOTAL'!AO148</f>
        <v>0</v>
      </c>
      <c r="AJ147" s="88">
        <f>'RESUMEN TOTAL'!AP148</f>
        <v>0</v>
      </c>
    </row>
    <row r="148" spans="1:36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>
        <f>'RESUMEN TOTAL'!L149</f>
        <v>0</v>
      </c>
      <c r="G148" s="88">
        <f>'RESUMEN TOTAL'!M149</f>
        <v>0</v>
      </c>
      <c r="H148" s="88">
        <f>'RESUMEN TOTAL'!N149</f>
        <v>0</v>
      </c>
      <c r="I148" s="88">
        <f>'RESUMEN TOTAL'!O149</f>
        <v>0</v>
      </c>
      <c r="J148" s="88">
        <f>'RESUMEN TOTAL'!P149</f>
        <v>0</v>
      </c>
      <c r="K148" s="88">
        <f>'RESUMEN TOTAL'!Q149</f>
        <v>0</v>
      </c>
      <c r="L148" s="88">
        <f>'RESUMEN TOTAL'!R149</f>
        <v>0</v>
      </c>
      <c r="M148" s="88">
        <f>'RESUMEN TOTAL'!S149</f>
        <v>0</v>
      </c>
      <c r="N148" s="88">
        <f>'RESUMEN TOTAL'!T149</f>
        <v>0</v>
      </c>
      <c r="O148" s="88">
        <f>'RESUMEN TOTAL'!U149</f>
        <v>0</v>
      </c>
      <c r="P148" s="88">
        <f>'RESUMEN TOTAL'!V149</f>
        <v>0</v>
      </c>
      <c r="Q148" s="88">
        <f>'RESUMEN TOTAL'!W149</f>
        <v>0</v>
      </c>
      <c r="R148" s="88">
        <f>'RESUMEN TOTAL'!X149</f>
        <v>0</v>
      </c>
      <c r="S148" s="88">
        <f>'RESUMEN TOTAL'!Y149</f>
        <v>0</v>
      </c>
      <c r="T148" s="88">
        <f>'RESUMEN TOTAL'!Z149</f>
        <v>0</v>
      </c>
      <c r="U148" s="88">
        <f>'RESUMEN TOTAL'!AA149</f>
        <v>0</v>
      </c>
      <c r="V148" s="88">
        <f>'RESUMEN TOTAL'!AB149</f>
        <v>0</v>
      </c>
      <c r="W148" s="88">
        <f>'RESUMEN TOTAL'!AC149</f>
        <v>0</v>
      </c>
      <c r="X148" s="88">
        <f>'RESUMEN TOTAL'!AD149</f>
        <v>0</v>
      </c>
      <c r="Y148" s="88">
        <f>'RESUMEN TOTAL'!AE149</f>
        <v>0</v>
      </c>
      <c r="Z148" s="88">
        <f>'RESUMEN TOTAL'!AF149</f>
        <v>0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  <c r="AI148" s="88">
        <f>'RESUMEN TOTAL'!AO149</f>
        <v>0</v>
      </c>
      <c r="AJ148" s="88">
        <f>'RESUMEN TOTAL'!AP149</f>
        <v>0</v>
      </c>
    </row>
    <row r="149" spans="1:36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  <c r="AI149" s="88">
        <f>'RESUMEN TOTAL'!AO150</f>
        <v>0</v>
      </c>
      <c r="AJ149" s="88">
        <f>'RESUMEN TOTAL'!AP150</f>
        <v>0</v>
      </c>
    </row>
    <row r="150" spans="1:36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  <c r="AI150" s="88">
        <f>'RESUMEN TOTAL'!AO151</f>
        <v>0</v>
      </c>
      <c r="AJ150" s="88">
        <f>'RESUMEN TOTAL'!AP151</f>
        <v>0</v>
      </c>
    </row>
    <row r="151" spans="1:36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>
        <f>'RESUMEN TOTAL'!Z152</f>
        <v>0</v>
      </c>
      <c r="U151" s="88">
        <f>'RESUMEN TOTAL'!AA152</f>
        <v>0</v>
      </c>
      <c r="V151" s="88">
        <f>'RESUMEN TOTAL'!AB152</f>
        <v>0</v>
      </c>
      <c r="W151" s="88">
        <f>'RESUMEN TOTAL'!AC152</f>
        <v>0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  <c r="AI151" s="88">
        <f>'RESUMEN TOTAL'!AO152</f>
        <v>0</v>
      </c>
      <c r="AJ151" s="88">
        <f>'RESUMEN TOTAL'!AP152</f>
        <v>0</v>
      </c>
    </row>
    <row r="152" spans="1:36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>
        <f>'RESUMEN TOTAL'!L153</f>
        <v>0</v>
      </c>
      <c r="G152" s="88">
        <f>'RESUMEN TOTAL'!M153</f>
        <v>0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  <c r="AI152" s="88">
        <f>'RESUMEN TOTAL'!AO153</f>
        <v>0</v>
      </c>
      <c r="AJ152" s="88">
        <f>'RESUMEN TOTAL'!AP153</f>
        <v>0</v>
      </c>
    </row>
    <row r="153" spans="1:36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  <c r="AI153" s="88">
        <f>'RESUMEN TOTAL'!AO154</f>
        <v>0</v>
      </c>
      <c r="AJ153" s="88">
        <f>'RESUMEN TOTAL'!AP154</f>
        <v>0</v>
      </c>
    </row>
    <row r="154" spans="1:36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  <c r="AI154" s="88">
        <f>'RESUMEN TOTAL'!AO155</f>
        <v>0</v>
      </c>
      <c r="AJ154" s="88">
        <f>'RESUMEN TOTAL'!AP155</f>
        <v>0</v>
      </c>
    </row>
    <row r="155" spans="1:36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  <c r="AI155" s="88">
        <f>'RESUMEN TOTAL'!AO156</f>
        <v>0</v>
      </c>
      <c r="AJ155" s="88">
        <f>'RESUMEN TOTAL'!AP156</f>
        <v>0</v>
      </c>
    </row>
    <row r="156" spans="1:36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  <c r="AI156" s="88">
        <f>'RESUMEN TOTAL'!AO157</f>
        <v>0</v>
      </c>
      <c r="AJ156" s="88">
        <f>'RESUMEN TOTAL'!AP157</f>
        <v>0</v>
      </c>
    </row>
    <row r="157" spans="1:36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  <c r="AI157" s="88">
        <f>'RESUMEN TOTAL'!AO158</f>
        <v>0</v>
      </c>
      <c r="AJ157" s="88">
        <f>'RESUMEN TOTAL'!AP158</f>
        <v>0</v>
      </c>
    </row>
    <row r="158" spans="1:36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  <c r="AI158" s="88">
        <f>'RESUMEN TOTAL'!AO159</f>
        <v>0</v>
      </c>
      <c r="AJ158" s="88">
        <f>'RESUMEN TOTAL'!AP159</f>
        <v>0</v>
      </c>
    </row>
    <row r="159" spans="1:36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  <c r="AI159" s="88">
        <f>'RESUMEN TOTAL'!AO160</f>
        <v>0</v>
      </c>
      <c r="AJ159" s="88">
        <f>'RESUMEN TOTAL'!AP160</f>
        <v>0</v>
      </c>
    </row>
    <row r="160" spans="1:36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  <c r="AI160" s="88">
        <f>'RESUMEN TOTAL'!AO161</f>
        <v>0</v>
      </c>
      <c r="AJ160" s="88">
        <f>'RESUMEN TOTAL'!AP161</f>
        <v>0</v>
      </c>
    </row>
    <row r="161" spans="1:36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  <c r="AI161" s="88">
        <f>'RESUMEN TOTAL'!AO162</f>
        <v>0</v>
      </c>
      <c r="AJ161" s="88">
        <f>'RESUMEN TOTAL'!AP162</f>
        <v>0</v>
      </c>
    </row>
    <row r="162" spans="1:36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  <c r="AI162" s="88">
        <f>'RESUMEN TOTAL'!AO163</f>
        <v>0</v>
      </c>
      <c r="AJ162" s="88">
        <f>'RESUMEN TOTAL'!AP163</f>
        <v>0</v>
      </c>
    </row>
    <row r="163" spans="1:36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  <c r="AI163" s="88">
        <f>'RESUMEN TOTAL'!AO164</f>
        <v>0</v>
      </c>
      <c r="AJ163" s="88">
        <f>'RESUMEN TOTAL'!AP164</f>
        <v>0</v>
      </c>
    </row>
    <row r="164" spans="1:36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  <c r="AI164" s="88">
        <f>'RESUMEN TOTAL'!AO165</f>
        <v>0</v>
      </c>
      <c r="AJ164" s="88">
        <f>'RESUMEN TOTAL'!AP165</f>
        <v>0</v>
      </c>
    </row>
    <row r="165" spans="1:36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>
        <f>'RESUMEN TOTAL'!L166</f>
        <v>0</v>
      </c>
      <c r="G165" s="88">
        <f>'RESUMEN TOTAL'!M166</f>
        <v>0</v>
      </c>
      <c r="H165" s="88">
        <f>'RESUMEN TOTAL'!N166</f>
        <v>0</v>
      </c>
      <c r="I165" s="88">
        <f>'RESUMEN TOTAL'!O166</f>
        <v>0</v>
      </c>
      <c r="J165" s="88">
        <f>'RESUMEN TOTAL'!P166</f>
        <v>0</v>
      </c>
      <c r="K165" s="88">
        <f>'RESUMEN TOTAL'!Q166</f>
        <v>0</v>
      </c>
      <c r="L165" s="88">
        <f>'RESUMEN TOTAL'!R166</f>
        <v>0</v>
      </c>
      <c r="M165" s="88">
        <f>'RESUMEN TOTAL'!S166</f>
        <v>0</v>
      </c>
      <c r="N165" s="88">
        <f>'RESUMEN TOTAL'!T166</f>
        <v>0</v>
      </c>
      <c r="O165" s="88">
        <f>'RESUMEN TOTAL'!U166</f>
        <v>0</v>
      </c>
      <c r="P165" s="88">
        <f>'RESUMEN TOTAL'!V166</f>
        <v>0</v>
      </c>
      <c r="Q165" s="88">
        <f>'RESUMEN TOTAL'!W166</f>
        <v>0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>
        <f>'RESUMEN TOTAL'!AB166</f>
        <v>0</v>
      </c>
      <c r="W165" s="88">
        <f>'RESUMEN TOTAL'!AC166</f>
        <v>0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  <c r="AI165" s="88">
        <f>'RESUMEN TOTAL'!AO166</f>
        <v>0</v>
      </c>
      <c r="AJ165" s="88">
        <f>'RESUMEN TOTAL'!AP166</f>
        <v>0</v>
      </c>
    </row>
    <row r="166" spans="1:36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  <c r="AI166" s="88">
        <f>'RESUMEN TOTAL'!AO167</f>
        <v>0</v>
      </c>
      <c r="AJ166" s="88">
        <f>'RESUMEN TOTAL'!AP167</f>
        <v>0</v>
      </c>
    </row>
    <row r="167" spans="1:36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>
        <f>'RESUMEN TOTAL'!L168</f>
        <v>0</v>
      </c>
      <c r="G167" s="88">
        <f>'RESUMEN TOTAL'!M168</f>
        <v>0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  <c r="AI167" s="88">
        <f>'RESUMEN TOTAL'!AO168</f>
        <v>0</v>
      </c>
      <c r="AJ167" s="88">
        <f>'RESUMEN TOTAL'!AP168</f>
        <v>0</v>
      </c>
    </row>
    <row r="168" spans="1:36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>
        <f>'RESUMEN TOTAL'!L169</f>
        <v>0</v>
      </c>
      <c r="G168" s="88">
        <f>'RESUMEN TOTAL'!M169</f>
        <v>0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>
        <f>'RESUMEN TOTAL'!AF169</f>
        <v>0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  <c r="AI168" s="88">
        <f>'RESUMEN TOTAL'!AO169</f>
        <v>0</v>
      </c>
      <c r="AJ168" s="88">
        <f>'RESUMEN TOTAL'!AP169</f>
        <v>0</v>
      </c>
    </row>
    <row r="169" spans="1:36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>
        <f>'RESUMEN TOTAL'!AD170</f>
        <v>0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  <c r="AI169" s="88">
        <f>'RESUMEN TOTAL'!AO170</f>
        <v>0</v>
      </c>
      <c r="AJ169" s="88">
        <f>'RESUMEN TOTAL'!AP170</f>
        <v>0</v>
      </c>
    </row>
    <row r="170" spans="1:36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>
        <f>'RESUMEN TOTAL'!AD171</f>
        <v>0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  <c r="AI170" s="88">
        <f>'RESUMEN TOTAL'!AO171</f>
        <v>0</v>
      </c>
      <c r="AJ170" s="88">
        <f>'RESUMEN TOTAL'!AP171</f>
        <v>0</v>
      </c>
    </row>
    <row r="171" spans="1:36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>
        <f>'RESUMEN TOTAL'!L172</f>
        <v>0</v>
      </c>
      <c r="G171" s="88">
        <f>'RESUMEN TOTAL'!M172</f>
        <v>0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  <c r="AI171" s="88">
        <f>'RESUMEN TOTAL'!AO172</f>
        <v>0</v>
      </c>
      <c r="AJ171" s="88">
        <f>'RESUMEN TOTAL'!AP172</f>
        <v>0</v>
      </c>
    </row>
    <row r="172" spans="1:36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>
        <f>'RESUMEN TOTAL'!L173</f>
        <v>0</v>
      </c>
      <c r="G172" s="88">
        <f>'RESUMEN TOTAL'!M173</f>
        <v>0</v>
      </c>
      <c r="H172" s="88">
        <f>'RESUMEN TOTAL'!N173</f>
        <v>0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>
        <f>'RESUMEN TOTAL'!AB173</f>
        <v>0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  <c r="AI172" s="88">
        <f>'RESUMEN TOTAL'!AO173</f>
        <v>0</v>
      </c>
      <c r="AJ172" s="88">
        <f>'RESUMEN TOTAL'!AP173</f>
        <v>0</v>
      </c>
    </row>
    <row r="173" spans="1:36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  <c r="AI173" s="88">
        <f>'RESUMEN TOTAL'!AO174</f>
        <v>0</v>
      </c>
      <c r="AJ173" s="88">
        <f>'RESUMEN TOTAL'!AP174</f>
        <v>0</v>
      </c>
    </row>
    <row r="174" spans="1:36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  <c r="AI174" s="88">
        <f>'RESUMEN TOTAL'!AO175</f>
        <v>0</v>
      </c>
      <c r="AJ174" s="88">
        <f>'RESUMEN TOTAL'!AP175</f>
        <v>0</v>
      </c>
    </row>
    <row r="175" spans="1:36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  <c r="AI175" s="88">
        <f>'RESUMEN TOTAL'!AO176</f>
        <v>0</v>
      </c>
      <c r="AJ175" s="88">
        <f>'RESUMEN TOTAL'!AP176</f>
        <v>0</v>
      </c>
    </row>
    <row r="176" spans="1:36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  <c r="AI176" s="88">
        <f>'RESUMEN TOTAL'!AO177</f>
        <v>0</v>
      </c>
      <c r="AJ176" s="88">
        <f>'RESUMEN TOTAL'!AP177</f>
        <v>0</v>
      </c>
    </row>
    <row r="177" spans="1:36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  <c r="AI177" s="88">
        <f>'RESUMEN TOTAL'!AO178</f>
        <v>0</v>
      </c>
      <c r="AJ177" s="88">
        <f>'RESUMEN TOTAL'!AP178</f>
        <v>0</v>
      </c>
    </row>
    <row r="178" spans="1:36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>
        <f>'RESUMEN TOTAL'!Q179</f>
        <v>0</v>
      </c>
      <c r="L178" s="88">
        <f>'RESUMEN TOTAL'!R179</f>
        <v>0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  <c r="AI178" s="88">
        <f>'RESUMEN TOTAL'!AO179</f>
        <v>0</v>
      </c>
      <c r="AJ178" s="88">
        <f>'RESUMEN TOTAL'!AP179</f>
        <v>0</v>
      </c>
    </row>
    <row r="179" spans="1:36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  <c r="AI179" s="88">
        <f>'RESUMEN TOTAL'!AO180</f>
        <v>0</v>
      </c>
      <c r="AJ179" s="88">
        <f>'RESUMEN TOTAL'!AP180</f>
        <v>0</v>
      </c>
    </row>
    <row r="180" spans="1:36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>
        <f>'RESUMEN TOTAL'!Q181</f>
        <v>0</v>
      </c>
      <c r="L180" s="88">
        <f>'RESUMEN TOTAL'!R181</f>
        <v>0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  <c r="AI180" s="88">
        <f>'RESUMEN TOTAL'!AO181</f>
        <v>0</v>
      </c>
      <c r="AJ180" s="88">
        <f>'RESUMEN TOTAL'!AP181</f>
        <v>0</v>
      </c>
    </row>
    <row r="181" spans="1:36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  <c r="AI181" s="88">
        <f>'RESUMEN TOTAL'!AO182</f>
        <v>0</v>
      </c>
      <c r="AJ181" s="88">
        <f>'RESUMEN TOTAL'!AP182</f>
        <v>0</v>
      </c>
    </row>
    <row r="182" spans="1:36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  <c r="AI182" s="88">
        <f>'RESUMEN TOTAL'!AO183</f>
        <v>0</v>
      </c>
      <c r="AJ182" s="88">
        <f>'RESUMEN TOTAL'!AP183</f>
        <v>0</v>
      </c>
    </row>
    <row r="183" spans="1:36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  <c r="AI183" s="88">
        <f>'RESUMEN TOTAL'!AO184</f>
        <v>0</v>
      </c>
      <c r="AJ183" s="88">
        <f>'RESUMEN TOTAL'!AP184</f>
        <v>0</v>
      </c>
    </row>
    <row r="184" spans="1:36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  <c r="AI184" s="88">
        <f>'RESUMEN TOTAL'!AO185</f>
        <v>0</v>
      </c>
      <c r="AJ184" s="88">
        <f>'RESUMEN TOTAL'!AP185</f>
        <v>0</v>
      </c>
    </row>
    <row r="185" spans="1:36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  <c r="AI185" s="88">
        <f>'RESUMEN TOTAL'!AO186</f>
        <v>0</v>
      </c>
      <c r="AJ185" s="88">
        <f>'RESUMEN TOTAL'!AP186</f>
        <v>0</v>
      </c>
    </row>
    <row r="186" spans="1:36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  <c r="AI186" s="88">
        <f>'RESUMEN TOTAL'!AO187</f>
        <v>0</v>
      </c>
      <c r="AJ186" s="88">
        <f>'RESUMEN TOTAL'!AP187</f>
        <v>0</v>
      </c>
    </row>
    <row r="187" spans="1:36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>
        <f>'RESUMEN TOTAL'!W188</f>
        <v>0</v>
      </c>
      <c r="R187" s="88">
        <f>'RESUMEN TOTAL'!X188</f>
        <v>0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  <c r="AI187" s="88">
        <f>'RESUMEN TOTAL'!AO188</f>
        <v>0</v>
      </c>
      <c r="AJ187" s="88">
        <f>'RESUMEN TOTAL'!AP188</f>
        <v>0</v>
      </c>
    </row>
    <row r="188" spans="1:36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  <c r="AI188" s="88">
        <f>'RESUMEN TOTAL'!AO189</f>
        <v>0</v>
      </c>
      <c r="AJ188" s="88">
        <f>'RESUMEN TOTAL'!AP189</f>
        <v>0</v>
      </c>
    </row>
    <row r="189" spans="1:36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  <c r="AI189" s="88">
        <f>'RESUMEN TOTAL'!AO190</f>
        <v>0</v>
      </c>
      <c r="AJ189" s="88">
        <f>'RESUMEN TOTAL'!AP190</f>
        <v>0</v>
      </c>
    </row>
    <row r="190" spans="1:36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  <c r="AI190" s="88">
        <f>'RESUMEN TOTAL'!AO191</f>
        <v>0</v>
      </c>
      <c r="AJ190" s="88">
        <f>'RESUMEN TOTAL'!AP191</f>
        <v>0</v>
      </c>
    </row>
    <row r="191" spans="1:36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  <c r="AI191" s="88">
        <f>'RESUMEN TOTAL'!AO192</f>
        <v>0</v>
      </c>
      <c r="AJ191" s="88">
        <f>'RESUMEN TOTAL'!AP192</f>
        <v>0</v>
      </c>
    </row>
    <row r="192" spans="1:36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  <c r="AI192" s="88">
        <f>'RESUMEN TOTAL'!AO193</f>
        <v>0</v>
      </c>
      <c r="AJ192" s="88">
        <f>'RESUMEN TOTAL'!AP193</f>
        <v>0</v>
      </c>
    </row>
    <row r="193" spans="1:36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  <c r="AI193" s="88">
        <f>'RESUMEN TOTAL'!AO194</f>
        <v>0</v>
      </c>
      <c r="AJ193" s="88">
        <f>'RESUMEN TOTAL'!AP194</f>
        <v>0</v>
      </c>
    </row>
    <row r="194" spans="1:36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>
        <f>'RESUMEN TOTAL'!L195</f>
        <v>0</v>
      </c>
      <c r="G194" s="88">
        <f>'RESUMEN TOTAL'!M195</f>
        <v>0</v>
      </c>
      <c r="H194" s="88">
        <f>'RESUMEN TOTAL'!N195</f>
        <v>0</v>
      </c>
      <c r="I194" s="88">
        <f>'RESUMEN TOTAL'!O195</f>
        <v>0</v>
      </c>
      <c r="J194" s="88">
        <f>'RESUMEN TOTAL'!P195</f>
        <v>0</v>
      </c>
      <c r="K194" s="88">
        <f>'RESUMEN TOTAL'!Q195</f>
        <v>0</v>
      </c>
      <c r="L194" s="88">
        <f>'RESUMEN TOTAL'!R195</f>
        <v>0</v>
      </c>
      <c r="M194" s="88">
        <f>'RESUMEN TOTAL'!S195</f>
        <v>0</v>
      </c>
      <c r="N194" s="88">
        <f>'RESUMEN TOTAL'!T195</f>
        <v>0</v>
      </c>
      <c r="O194" s="88">
        <f>'RESUMEN TOTAL'!U195</f>
        <v>0</v>
      </c>
      <c r="P194" s="88">
        <f>'RESUMEN TOTAL'!V195</f>
        <v>0</v>
      </c>
      <c r="Q194" s="88">
        <f>'RESUMEN TOTAL'!W195</f>
        <v>0</v>
      </c>
      <c r="R194" s="88">
        <f>'RESUMEN TOTAL'!X195</f>
        <v>0</v>
      </c>
      <c r="S194" s="88">
        <f>'RESUMEN TOTAL'!Y195</f>
        <v>0</v>
      </c>
      <c r="T194" s="88">
        <f>'RESUMEN TOTAL'!Z195</f>
        <v>0</v>
      </c>
      <c r="U194" s="88">
        <f>'RESUMEN TOTAL'!AA195</f>
        <v>0</v>
      </c>
      <c r="V194" s="88">
        <f>'RESUMEN TOTAL'!AB195</f>
        <v>0</v>
      </c>
      <c r="W194" s="88">
        <f>'RESUMEN TOTAL'!AC195</f>
        <v>0</v>
      </c>
      <c r="X194" s="88">
        <f>'RESUMEN TOTAL'!AD195</f>
        <v>0</v>
      </c>
      <c r="Y194" s="88">
        <f>'RESUMEN TOTAL'!AE195</f>
        <v>0</v>
      </c>
      <c r="Z194" s="88">
        <f>'RESUMEN TOTAL'!AF195</f>
        <v>0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  <c r="AI194" s="88">
        <f>'RESUMEN TOTAL'!AO195</f>
        <v>0</v>
      </c>
      <c r="AJ194" s="88">
        <f>'RESUMEN TOTAL'!AP195</f>
        <v>0</v>
      </c>
    </row>
    <row r="195" spans="1:36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  <c r="AI195" s="88">
        <f>'RESUMEN TOTAL'!AO196</f>
        <v>0</v>
      </c>
      <c r="AJ195" s="88">
        <f>'RESUMEN TOTAL'!AP196</f>
        <v>0</v>
      </c>
    </row>
    <row r="196" spans="1:36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>
        <f>'RESUMEN TOTAL'!L197</f>
        <v>0</v>
      </c>
      <c r="G196" s="88">
        <f>'RESUMEN TOTAL'!M197</f>
        <v>0</v>
      </c>
      <c r="H196" s="88">
        <f>'RESUMEN TOTAL'!N197</f>
        <v>0</v>
      </c>
      <c r="I196" s="88">
        <f>'RESUMEN TOTAL'!O197</f>
        <v>0</v>
      </c>
      <c r="J196" s="88">
        <f>'RESUMEN TOTAL'!P197</f>
        <v>0</v>
      </c>
      <c r="K196" s="88">
        <f>'RESUMEN TOTAL'!Q197</f>
        <v>0</v>
      </c>
      <c r="L196" s="88">
        <f>'RESUMEN TOTAL'!R197</f>
        <v>0</v>
      </c>
      <c r="M196" s="88">
        <f>'RESUMEN TOTAL'!S197</f>
        <v>0</v>
      </c>
      <c r="N196" s="88">
        <f>'RESUMEN TOTAL'!T197</f>
        <v>0</v>
      </c>
      <c r="O196" s="88">
        <f>'RESUMEN TOTAL'!U197</f>
        <v>0</v>
      </c>
      <c r="P196" s="88">
        <f>'RESUMEN TOTAL'!V197</f>
        <v>0</v>
      </c>
      <c r="Q196" s="88">
        <f>'RESUMEN TOTAL'!W197</f>
        <v>0</v>
      </c>
      <c r="R196" s="88">
        <f>'RESUMEN TOTAL'!X197</f>
        <v>0</v>
      </c>
      <c r="S196" s="88">
        <f>'RESUMEN TOTAL'!Y197</f>
        <v>0</v>
      </c>
      <c r="T196" s="88">
        <f>'RESUMEN TOTAL'!Z197</f>
        <v>0</v>
      </c>
      <c r="U196" s="88">
        <f>'RESUMEN TOTAL'!AA197</f>
        <v>0</v>
      </c>
      <c r="V196" s="88">
        <f>'RESUMEN TOTAL'!AB197</f>
        <v>0</v>
      </c>
      <c r="W196" s="88">
        <f>'RESUMEN TOTAL'!AC197</f>
        <v>0</v>
      </c>
      <c r="X196" s="88">
        <f>'RESUMEN TOTAL'!AD197</f>
        <v>0</v>
      </c>
      <c r="Y196" s="88">
        <f>'RESUMEN TOTAL'!AE197</f>
        <v>0</v>
      </c>
      <c r="Z196" s="88">
        <f>'RESUMEN TOTAL'!AF197</f>
        <v>0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  <c r="AI196" s="88">
        <f>'RESUMEN TOTAL'!AO197</f>
        <v>0</v>
      </c>
      <c r="AJ196" s="88">
        <f>'RESUMEN TOTAL'!AP197</f>
        <v>0</v>
      </c>
    </row>
    <row r="197" spans="1:36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>
        <f>'RESUMEN TOTAL'!M198</f>
        <v>0</v>
      </c>
      <c r="H197" s="88">
        <f>'RESUMEN TOTAL'!N198</f>
        <v>0</v>
      </c>
      <c r="I197" s="88">
        <f>'RESUMEN TOTAL'!O198</f>
        <v>0</v>
      </c>
      <c r="J197" s="88">
        <f>'RESUMEN TOTAL'!P198</f>
        <v>0</v>
      </c>
      <c r="K197" s="88">
        <f>'RESUMEN TOTAL'!Q198</f>
        <v>0</v>
      </c>
      <c r="L197" s="88">
        <f>'RESUMEN TOTAL'!R198</f>
        <v>0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  <c r="AI197" s="88">
        <f>'RESUMEN TOTAL'!AO198</f>
        <v>0</v>
      </c>
      <c r="AJ197" s="88">
        <f>'RESUMEN TOTAL'!AP198</f>
        <v>0</v>
      </c>
    </row>
    <row r="198" spans="1:36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>
        <f>'RESUMEN TOTAL'!M199</f>
        <v>0</v>
      </c>
      <c r="H198" s="88">
        <f>'RESUMEN TOTAL'!N199</f>
        <v>0</v>
      </c>
      <c r="I198" s="88">
        <f>'RESUMEN TOTAL'!O199</f>
        <v>0</v>
      </c>
      <c r="J198" s="88">
        <f>'RESUMEN TOTAL'!P199</f>
        <v>0</v>
      </c>
      <c r="K198" s="88">
        <f>'RESUMEN TOTAL'!Q199</f>
        <v>0</v>
      </c>
      <c r="L198" s="88">
        <f>'RESUMEN TOTAL'!R199</f>
        <v>0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  <c r="AI198" s="88">
        <f>'RESUMEN TOTAL'!AO199</f>
        <v>0</v>
      </c>
      <c r="AJ198" s="88">
        <f>'RESUMEN TOTAL'!AP199</f>
        <v>0</v>
      </c>
    </row>
    <row r="199" spans="1:36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  <c r="AI199" s="88">
        <f>'RESUMEN TOTAL'!AO200</f>
        <v>0</v>
      </c>
      <c r="AJ199" s="88">
        <f>'RESUMEN TOTAL'!AP200</f>
        <v>0</v>
      </c>
    </row>
    <row r="200" spans="1:36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  <c r="AI200" s="88">
        <f>'RESUMEN TOTAL'!AO201</f>
        <v>0</v>
      </c>
      <c r="AJ200" s="88">
        <f>'RESUMEN TOTAL'!AP201</f>
        <v>0</v>
      </c>
    </row>
    <row r="201" spans="1:36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>
        <f>'RESUMEN TOTAL'!L202</f>
        <v>0</v>
      </c>
      <c r="G201" s="88">
        <f>'RESUMEN TOTAL'!M202</f>
        <v>0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  <c r="AI201" s="88">
        <f>'RESUMEN TOTAL'!AO202</f>
        <v>0</v>
      </c>
      <c r="AJ201" s="88">
        <f>'RESUMEN TOTAL'!AP202</f>
        <v>0</v>
      </c>
    </row>
    <row r="202" spans="1:36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>
        <f>'RESUMEN TOTAL'!O203</f>
        <v>0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  <c r="AI202" s="88">
        <f>'RESUMEN TOTAL'!AO203</f>
        <v>0</v>
      </c>
      <c r="AJ202" s="88">
        <f>'RESUMEN TOTAL'!AP203</f>
        <v>0</v>
      </c>
    </row>
    <row r="203" spans="1:36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  <c r="AI203" s="88">
        <f>'RESUMEN TOTAL'!AO204</f>
        <v>0</v>
      </c>
      <c r="AJ203" s="88">
        <f>'RESUMEN TOTAL'!AP204</f>
        <v>0</v>
      </c>
    </row>
    <row r="204" spans="1:36" x14ac:dyDescent="0.25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8">
        <f>'RESUMEN TOTAL'!L205</f>
        <v>0</v>
      </c>
      <c r="G204" s="88">
        <f>'RESUMEN TOTAL'!M205</f>
        <v>0</v>
      </c>
      <c r="H204" s="88">
        <f>'RESUMEN TOTAL'!N205</f>
        <v>0</v>
      </c>
      <c r="I204" s="88">
        <f>'RESUMEN TOTAL'!O205</f>
        <v>0</v>
      </c>
      <c r="J204" s="88">
        <f>'RESUMEN TOTAL'!P205</f>
        <v>0</v>
      </c>
      <c r="K204" s="88">
        <f>'RESUMEN TOTAL'!Q205</f>
        <v>0</v>
      </c>
      <c r="L204" s="88">
        <f>'RESUMEN TOTAL'!R205</f>
        <v>0</v>
      </c>
      <c r="M204" s="88">
        <f>'RESUMEN TOTAL'!S205</f>
        <v>0</v>
      </c>
      <c r="N204" s="88">
        <f>'RESUMEN TOTAL'!T205</f>
        <v>0</v>
      </c>
      <c r="O204" s="88">
        <f>'RESUMEN TOTAL'!U205</f>
        <v>0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>
        <f>'RESUMEN TOTAL'!Y205</f>
        <v>0</v>
      </c>
      <c r="T204" s="88">
        <f>'RESUMEN TOTAL'!Z205</f>
        <v>0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>
        <f>'RESUMEN TOTAL'!AP205</f>
        <v>0</v>
      </c>
    </row>
    <row r="205" spans="1:36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>
        <f>'RESUMEN TOTAL'!AP206</f>
        <v>0</v>
      </c>
    </row>
    <row r="206" spans="1:36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>
        <f>'RESUMEN TOTAL'!AP207</f>
        <v>0</v>
      </c>
    </row>
    <row r="207" spans="1:36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>
        <f>'RESUMEN TOTAL'!AP208</f>
        <v>0</v>
      </c>
    </row>
    <row r="208" spans="1:36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>
        <f>'RESUMEN TOTAL'!AP209</f>
        <v>0</v>
      </c>
    </row>
    <row r="209" spans="1:36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>
        <f>'RESUMEN TOTAL'!AP210</f>
        <v>0</v>
      </c>
    </row>
    <row r="210" spans="1:36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>
        <f>'RESUMEN TOTAL'!Q211</f>
        <v>0</v>
      </c>
      <c r="L210" s="88">
        <f>'RESUMEN TOTAL'!R211</f>
        <v>0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>
        <f>'RESUMEN TOTAL'!AP211</f>
        <v>0</v>
      </c>
    </row>
    <row r="211" spans="1:36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>
        <f>'RESUMEN TOTAL'!AP212</f>
        <v>0</v>
      </c>
    </row>
    <row r="212" spans="1:36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>
        <f>'RESUMEN TOTAL'!Q213</f>
        <v>0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>
        <f>'RESUMEN TOTAL'!AP213</f>
        <v>0</v>
      </c>
    </row>
    <row r="213" spans="1:36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>
        <f>'RESUMEN TOTAL'!AP214</f>
        <v>0</v>
      </c>
    </row>
    <row r="214" spans="1:36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>
        <f>'RESUMEN TOTAL'!AP215</f>
        <v>0</v>
      </c>
    </row>
    <row r="215" spans="1:36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>
        <f>'RESUMEN TOTAL'!AP216</f>
        <v>0</v>
      </c>
    </row>
    <row r="216" spans="1:36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>
        <f>'RESUMEN TOTAL'!AP217</f>
        <v>0</v>
      </c>
    </row>
    <row r="217" spans="1:36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>
        <f>'RESUMEN TOTAL'!T218</f>
        <v>0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>
        <f>'RESUMEN TOTAL'!AP218</f>
        <v>0</v>
      </c>
    </row>
    <row r="218" spans="1:36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>
        <f>'RESUMEN TOTAL'!AP219</f>
        <v>0</v>
      </c>
    </row>
    <row r="219" spans="1:36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>
        <f>'RESUMEN TOTAL'!T220</f>
        <v>0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>
        <f>'RESUMEN TOTAL'!AP220</f>
        <v>0</v>
      </c>
    </row>
    <row r="220" spans="1:36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>
        <f>'RESUMEN TOTAL'!AP221</f>
        <v>0</v>
      </c>
    </row>
    <row r="221" spans="1:36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>
        <f>'RESUMEN TOTAL'!AP222</f>
        <v>0</v>
      </c>
    </row>
    <row r="222" spans="1:36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>
        <f>'RESUMEN TOTAL'!T223</f>
        <v>0</v>
      </c>
      <c r="O222" s="88">
        <f>'RESUMEN TOTAL'!U223</f>
        <v>0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>
        <f>'RESUMEN TOTAL'!AP223</f>
        <v>0</v>
      </c>
    </row>
    <row r="223" spans="1:36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>
        <f>'RESUMEN TOTAL'!AP224</f>
        <v>0</v>
      </c>
    </row>
    <row r="224" spans="1:36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>
        <f>'RESUMEN TOTAL'!L225</f>
        <v>0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>
        <f>'RESUMEN TOTAL'!AP225</f>
        <v>0</v>
      </c>
    </row>
    <row r="225" spans="1:36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>
        <f>'RESUMEN TOTAL'!T226</f>
        <v>0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>
        <f>'RESUMEN TOTAL'!AP226</f>
        <v>0</v>
      </c>
    </row>
    <row r="226" spans="1:36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>
        <f>'RESUMEN TOTAL'!AP227</f>
        <v>0</v>
      </c>
    </row>
    <row r="227" spans="1:36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>
        <f>'RESUMEN TOTAL'!AP228</f>
        <v>0</v>
      </c>
    </row>
    <row r="228" spans="1:36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>
        <f>'RESUMEN TOTAL'!AP229</f>
        <v>0</v>
      </c>
    </row>
    <row r="229" spans="1:36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>
        <f>'RESUMEN TOTAL'!AP230</f>
        <v>0</v>
      </c>
    </row>
    <row r="230" spans="1:36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>
        <f>'RESUMEN TOTAL'!AP231</f>
        <v>0</v>
      </c>
    </row>
    <row r="231" spans="1:36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>
        <f>'RESUMEN TOTAL'!N232</f>
        <v>0</v>
      </c>
      <c r="I231" s="88">
        <f>'RESUMEN TOTAL'!O232</f>
        <v>0</v>
      </c>
      <c r="J231" s="88">
        <f>'RESUMEN TOTAL'!P232</f>
        <v>0</v>
      </c>
      <c r="K231" s="88">
        <f>'RESUMEN TOTAL'!Q232</f>
        <v>0</v>
      </c>
      <c r="L231" s="88">
        <f>'RESUMEN TOTAL'!R232</f>
        <v>0</v>
      </c>
      <c r="M231" s="88">
        <f>'RESUMEN TOTAL'!S232</f>
        <v>0</v>
      </c>
      <c r="N231" s="88">
        <f>'RESUMEN TOTAL'!T232</f>
        <v>0</v>
      </c>
      <c r="O231" s="88">
        <f>'RESUMEN TOTAL'!U232</f>
        <v>0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>
        <f>'RESUMEN TOTAL'!AP232</f>
        <v>0</v>
      </c>
    </row>
    <row r="232" spans="1:36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>
        <f>'RESUMEN TOTAL'!N233</f>
        <v>0</v>
      </c>
      <c r="I232" s="88">
        <f>'RESUMEN TOTAL'!O233</f>
        <v>0</v>
      </c>
      <c r="J232" s="88">
        <f>'RESUMEN TOTAL'!P233</f>
        <v>0</v>
      </c>
      <c r="K232" s="88">
        <f>'RESUMEN TOTAL'!Q233</f>
        <v>0</v>
      </c>
      <c r="L232" s="88">
        <f>'RESUMEN TOTAL'!R233</f>
        <v>0</v>
      </c>
      <c r="M232" s="88">
        <f>'RESUMEN TOTAL'!S233</f>
        <v>0</v>
      </c>
      <c r="N232" s="88">
        <f>'RESUMEN TOTAL'!T233</f>
        <v>0</v>
      </c>
      <c r="O232" s="88">
        <f>'RESUMEN TOTAL'!U233</f>
        <v>0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>
        <f>'RESUMEN TOTAL'!AP233</f>
        <v>0</v>
      </c>
    </row>
    <row r="233" spans="1:36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>
        <f>'RESUMEN TOTAL'!L234</f>
        <v>0</v>
      </c>
      <c r="G233" s="88">
        <f>'RESUMEN TOTAL'!M234</f>
        <v>0</v>
      </c>
      <c r="H233" s="88">
        <f>'RESUMEN TOTAL'!N234</f>
        <v>0</v>
      </c>
      <c r="I233" s="88">
        <f>'RESUMEN TOTAL'!O234</f>
        <v>0</v>
      </c>
      <c r="J233" s="88">
        <f>'RESUMEN TOTAL'!P234</f>
        <v>0</v>
      </c>
      <c r="K233" s="88">
        <f>'RESUMEN TOTAL'!Q234</f>
        <v>0</v>
      </c>
      <c r="L233" s="88">
        <f>'RESUMEN TOTAL'!R234</f>
        <v>0</v>
      </c>
      <c r="M233" s="88">
        <f>'RESUMEN TOTAL'!S234</f>
        <v>0</v>
      </c>
      <c r="N233" s="88">
        <f>'RESUMEN TOTAL'!T234</f>
        <v>0</v>
      </c>
      <c r="O233" s="88">
        <f>'RESUMEN TOTAL'!U234</f>
        <v>0</v>
      </c>
      <c r="P233" s="88">
        <f>'RESUMEN TOTAL'!V234</f>
        <v>0</v>
      </c>
      <c r="Q233" s="88">
        <f>'RESUMEN TOTAL'!W234</f>
        <v>0</v>
      </c>
      <c r="R233" s="88">
        <f>'RESUMEN TOTAL'!X234</f>
        <v>0</v>
      </c>
      <c r="S233" s="88">
        <f>'RESUMEN TOTAL'!Y234</f>
        <v>0</v>
      </c>
      <c r="T233" s="88">
        <f>'RESUMEN TOTAL'!Z234</f>
        <v>0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  <c r="AI233" s="88">
        <f>'RESUMEN TOTAL'!AO234</f>
        <v>0</v>
      </c>
      <c r="AJ233" s="88">
        <f>'RESUMEN TOTAL'!AP234</f>
        <v>0</v>
      </c>
    </row>
    <row r="234" spans="1:36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>
        <f>'RESUMEN TOTAL'!L235</f>
        <v>0</v>
      </c>
      <c r="G234" s="88">
        <f>'RESUMEN TOTAL'!M235</f>
        <v>0</v>
      </c>
      <c r="H234" s="88">
        <f>'RESUMEN TOTAL'!N235</f>
        <v>0</v>
      </c>
      <c r="I234" s="88">
        <f>'RESUMEN TOTAL'!O235</f>
        <v>0</v>
      </c>
      <c r="J234" s="88">
        <f>'RESUMEN TOTAL'!P235</f>
        <v>0</v>
      </c>
      <c r="K234" s="88">
        <f>'RESUMEN TOTAL'!Q235</f>
        <v>0</v>
      </c>
      <c r="L234" s="88">
        <f>'RESUMEN TOTAL'!R235</f>
        <v>0</v>
      </c>
      <c r="M234" s="88">
        <f>'RESUMEN TOTAL'!S235</f>
        <v>0</v>
      </c>
      <c r="N234" s="88">
        <f>'RESUMEN TOTAL'!T235</f>
        <v>0</v>
      </c>
      <c r="O234" s="88">
        <f>'RESUMEN TOTAL'!U235</f>
        <v>0</v>
      </c>
      <c r="P234" s="88">
        <f>'RESUMEN TOTAL'!V235</f>
        <v>0</v>
      </c>
      <c r="Q234" s="88">
        <f>'RESUMEN TOTAL'!W235</f>
        <v>0</v>
      </c>
      <c r="R234" s="88">
        <f>'RESUMEN TOTAL'!X235</f>
        <v>0</v>
      </c>
      <c r="S234" s="88">
        <f>'RESUMEN TOTAL'!Y235</f>
        <v>0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>
        <f>'RESUMEN TOTAL'!AP235</f>
        <v>0</v>
      </c>
    </row>
    <row r="235" spans="1:36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>
        <f>'RESUMEN TOTAL'!AP236</f>
        <v>0</v>
      </c>
    </row>
    <row r="236" spans="1:36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>
        <f>'RESUMEN TOTAL'!AP237</f>
        <v>0</v>
      </c>
    </row>
    <row r="237" spans="1:36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>
        <f>'RESUMEN TOTAL'!AP238</f>
        <v>0</v>
      </c>
    </row>
    <row r="238" spans="1:36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>
        <f>'RESUMEN TOTAL'!AP239</f>
        <v>0</v>
      </c>
    </row>
    <row r="239" spans="1:36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>
        <f>'RESUMEN TOTAL'!AP240</f>
        <v>0</v>
      </c>
    </row>
    <row r="240" spans="1:36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>
        <f>'RESUMEN TOTAL'!AP241</f>
        <v>0</v>
      </c>
    </row>
    <row r="241" spans="1:36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>
        <f>'RESUMEN TOTAL'!AP242</f>
        <v>0</v>
      </c>
    </row>
    <row r="242" spans="1:36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>
        <f>'RESUMEN TOTAL'!AP243</f>
        <v>0</v>
      </c>
    </row>
    <row r="243" spans="1:36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>
        <f>'RESUMEN TOTAL'!AP244</f>
        <v>0</v>
      </c>
    </row>
    <row r="244" spans="1:36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>
        <f>'RESUMEN TOTAL'!AP245</f>
        <v>0</v>
      </c>
    </row>
    <row r="245" spans="1:36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>
        <f>'RESUMEN TOTAL'!AP246</f>
        <v>0</v>
      </c>
    </row>
    <row r="246" spans="1:36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>
        <f>'RESUMEN TOTAL'!L247</f>
        <v>0</v>
      </c>
      <c r="G246" s="88">
        <f>'RESUMEN TOTAL'!M247</f>
        <v>0</v>
      </c>
      <c r="H246" s="88">
        <f>'RESUMEN TOTAL'!N247</f>
        <v>0</v>
      </c>
      <c r="I246" s="88">
        <f>'RESUMEN TOTAL'!O247</f>
        <v>0</v>
      </c>
      <c r="J246" s="88">
        <f>'RESUMEN TOTAL'!P247</f>
        <v>0</v>
      </c>
      <c r="K246" s="88">
        <f>'RESUMEN TOTAL'!Q247</f>
        <v>0</v>
      </c>
      <c r="L246" s="88">
        <f>'RESUMEN TOTAL'!R247</f>
        <v>0</v>
      </c>
      <c r="M246" s="88">
        <f>'RESUMEN TOTAL'!S247</f>
        <v>0</v>
      </c>
      <c r="N246" s="88">
        <f>'RESUMEN TOTAL'!T247</f>
        <v>0</v>
      </c>
      <c r="O246" s="88">
        <f>'RESUMEN TOTAL'!U247</f>
        <v>0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>
        <f>'RESUMEN TOTAL'!Y247</f>
        <v>0</v>
      </c>
      <c r="T246" s="88">
        <f>'RESUMEN TOTAL'!Z247</f>
        <v>0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>
        <f>'RESUMEN TOTAL'!AP247</f>
        <v>0</v>
      </c>
    </row>
    <row r="247" spans="1:36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>
        <f>'RESUMEN TOTAL'!AP248</f>
        <v>0</v>
      </c>
    </row>
    <row r="248" spans="1:36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>
        <f>'RESUMEN TOTAL'!AP249</f>
        <v>0</v>
      </c>
    </row>
    <row r="249" spans="1:36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>
        <f>'RESUMEN TOTAL'!AP250</f>
        <v>0</v>
      </c>
    </row>
    <row r="250" spans="1:36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>
        <f>'RESUMEN TOTAL'!L251</f>
        <v>0</v>
      </c>
      <c r="G250" s="88">
        <f>'RESUMEN TOTAL'!M251</f>
        <v>0</v>
      </c>
      <c r="H250" s="88">
        <f>'RESUMEN TOTAL'!N251</f>
        <v>0</v>
      </c>
      <c r="I250" s="88">
        <f>'RESUMEN TOTAL'!O251</f>
        <v>0</v>
      </c>
      <c r="J250" s="88">
        <f>'RESUMEN TOTAL'!P251</f>
        <v>0</v>
      </c>
      <c r="K250" s="88">
        <f>'RESUMEN TOTAL'!Q251</f>
        <v>0</v>
      </c>
      <c r="L250" s="88">
        <f>'RESUMEN TOTAL'!R251</f>
        <v>0</v>
      </c>
      <c r="M250" s="88">
        <f>'RESUMEN TOTAL'!S251</f>
        <v>0</v>
      </c>
      <c r="N250" s="88">
        <f>'RESUMEN TOTAL'!T251</f>
        <v>0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>
        <f>'RESUMEN TOTAL'!AP251</f>
        <v>0</v>
      </c>
    </row>
    <row r="251" spans="1:36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>
        <f>'RESUMEN TOTAL'!L252</f>
        <v>0</v>
      </c>
      <c r="G251" s="88">
        <f>'RESUMEN TOTAL'!M252</f>
        <v>0</v>
      </c>
      <c r="H251" s="88">
        <f>'RESUMEN TOTAL'!N252</f>
        <v>0</v>
      </c>
      <c r="I251" s="88">
        <f>'RESUMEN TOTAL'!O252</f>
        <v>0</v>
      </c>
      <c r="J251" s="88">
        <f>'RESUMEN TOTAL'!P252</f>
        <v>0</v>
      </c>
      <c r="K251" s="88">
        <f>'RESUMEN TOTAL'!Q252</f>
        <v>0</v>
      </c>
      <c r="L251" s="88">
        <f>'RESUMEN TOTAL'!R252</f>
        <v>0</v>
      </c>
      <c r="M251" s="88">
        <f>'RESUMEN TOTAL'!S252</f>
        <v>0</v>
      </c>
      <c r="N251" s="88">
        <f>'RESUMEN TOTAL'!T252</f>
        <v>0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>
        <f>'RESUMEN TOTAL'!AP252</f>
        <v>0</v>
      </c>
    </row>
    <row r="252" spans="1:36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>
        <f>'RESUMEN TOTAL'!L253</f>
        <v>0</v>
      </c>
      <c r="G252" s="88">
        <f>'RESUMEN TOTAL'!M253</f>
        <v>0</v>
      </c>
      <c r="H252" s="88">
        <f>'RESUMEN TOTAL'!N253</f>
        <v>0</v>
      </c>
      <c r="I252" s="88">
        <f>'RESUMEN TOTAL'!O253</f>
        <v>0</v>
      </c>
      <c r="J252" s="88">
        <f>'RESUMEN TOTAL'!P253</f>
        <v>0</v>
      </c>
      <c r="K252" s="88">
        <f>'RESUMEN TOTAL'!Q253</f>
        <v>0</v>
      </c>
      <c r="L252" s="88">
        <f>'RESUMEN TOTAL'!R253</f>
        <v>0</v>
      </c>
      <c r="M252" s="88">
        <f>'RESUMEN TOTAL'!S253</f>
        <v>0</v>
      </c>
      <c r="N252" s="88">
        <f>'RESUMEN TOTAL'!T253</f>
        <v>0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>
        <f>'RESUMEN TOTAL'!AP253</f>
        <v>0</v>
      </c>
    </row>
    <row r="253" spans="1:36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>
        <f>'RESUMEN TOTAL'!T254</f>
        <v>0</v>
      </c>
      <c r="O253" s="88">
        <f>'RESUMEN TOTAL'!U254</f>
        <v>0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>
        <f>'RESUMEN TOTAL'!AP254</f>
        <v>0</v>
      </c>
    </row>
    <row r="254" spans="1:36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>
        <f>'RESUMEN TOTAL'!L255</f>
        <v>0</v>
      </c>
      <c r="G254" s="88">
        <f>'RESUMEN TOTAL'!M255</f>
        <v>0</v>
      </c>
      <c r="H254" s="88">
        <f>'RESUMEN TOTAL'!N255</f>
        <v>0</v>
      </c>
      <c r="I254" s="88">
        <f>'RESUMEN TOTAL'!O255</f>
        <v>0</v>
      </c>
      <c r="J254" s="88">
        <f>'RESUMEN TOTAL'!P255</f>
        <v>0</v>
      </c>
      <c r="K254" s="88">
        <f>'RESUMEN TOTAL'!Q255</f>
        <v>0</v>
      </c>
      <c r="L254" s="88">
        <f>'RESUMEN TOTAL'!R255</f>
        <v>0</v>
      </c>
      <c r="M254" s="88">
        <f>'RESUMEN TOTAL'!S255</f>
        <v>0</v>
      </c>
      <c r="N254" s="88">
        <f>'RESUMEN TOTAL'!T255</f>
        <v>0</v>
      </c>
      <c r="O254" s="88">
        <f>'RESUMEN TOTAL'!U255</f>
        <v>0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>
        <f>'RESUMEN TOTAL'!Y255</f>
        <v>0</v>
      </c>
      <c r="T254" s="88">
        <f>'RESUMEN TOTAL'!Z255</f>
        <v>0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>
        <f>'RESUMEN TOTAL'!AP255</f>
        <v>0</v>
      </c>
    </row>
    <row r="255" spans="1:36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>
        <f>'RESUMEN TOTAL'!AP256</f>
        <v>0</v>
      </c>
    </row>
    <row r="256" spans="1:36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>
        <f>'RESUMEN TOTAL'!AP257</f>
        <v>0</v>
      </c>
    </row>
    <row r="257" spans="1:36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>
        <f>'RESUMEN TOTAL'!AP258</f>
        <v>0</v>
      </c>
    </row>
    <row r="258" spans="1:36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>
        <f>'RESUMEN TOTAL'!AP259</f>
        <v>0</v>
      </c>
    </row>
    <row r="259" spans="1:36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>
        <f>'RESUMEN TOTAL'!M260</f>
        <v>0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>
        <f>'RESUMEN TOTAL'!AP260</f>
        <v>0</v>
      </c>
    </row>
    <row r="260" spans="1:36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>
        <f>'RESUMEN TOTAL'!AP261</f>
        <v>0</v>
      </c>
    </row>
    <row r="261" spans="1:36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>
        <f>'RESUMEN TOTAL'!AP262</f>
        <v>0</v>
      </c>
    </row>
    <row r="262" spans="1:36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>
        <f>'RESUMEN TOTAL'!AP263</f>
        <v>0</v>
      </c>
    </row>
    <row r="263" spans="1:36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>
        <f>'RESUMEN TOTAL'!AP264</f>
        <v>0</v>
      </c>
    </row>
    <row r="264" spans="1:36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>
        <f>'RESUMEN TOTAL'!AP265</f>
        <v>0</v>
      </c>
    </row>
    <row r="265" spans="1:36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>
        <f>'RESUMEN TOTAL'!R266</f>
        <v>0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>
        <f>'RESUMEN TOTAL'!AP266</f>
        <v>0</v>
      </c>
    </row>
    <row r="266" spans="1:36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>
        <f>'RESUMEN TOTAL'!AP267</f>
        <v>0</v>
      </c>
    </row>
    <row r="267" spans="1:36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>
        <f>'RESUMEN TOTAL'!AP268</f>
        <v>0</v>
      </c>
    </row>
    <row r="268" spans="1:36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>
        <f>'RESUMEN TOTAL'!AP269</f>
        <v>0</v>
      </c>
    </row>
    <row r="269" spans="1:36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>
        <f>'RESUMEN TOTAL'!AP270</f>
        <v>0</v>
      </c>
    </row>
    <row r="270" spans="1:36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>
        <f>'RESUMEN TOTAL'!AP271</f>
        <v>0</v>
      </c>
    </row>
    <row r="271" spans="1:36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>
        <f>'RESUMEN TOTAL'!AP272</f>
        <v>0</v>
      </c>
    </row>
    <row r="272" spans="1:36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TOTAL'!AB274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>
        <f>'RESUMEN TOTAL'!AP273</f>
        <v>0</v>
      </c>
    </row>
    <row r="273" spans="1:36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>
        <f>'RESUMEN TOTAL'!L274</f>
        <v>0</v>
      </c>
      <c r="G273" s="88">
        <f>'RESUMEN TOTAL'!M274</f>
        <v>0</v>
      </c>
      <c r="H273" s="88">
        <f>'RESUMEN TOTAL'!N274</f>
        <v>0</v>
      </c>
      <c r="I273" s="88">
        <f>'RESUMEN TOTAL'!O274</f>
        <v>0</v>
      </c>
      <c r="J273" s="88">
        <f>'RESUMEN TOTAL'!P274</f>
        <v>0</v>
      </c>
      <c r="K273" s="88">
        <f>'RESUMEN TOTAL'!Q274</f>
        <v>0</v>
      </c>
      <c r="L273" s="88">
        <f>'RESUMEN TOTAL'!R274</f>
        <v>0</v>
      </c>
      <c r="M273" s="88">
        <f>'RESUMEN TOTAL'!S274</f>
        <v>0</v>
      </c>
      <c r="N273" s="88">
        <f>'RESUMEN TOTAL'!T274</f>
        <v>0</v>
      </c>
      <c r="O273" s="88">
        <f>'RESUMEN TOTAL'!U274</f>
        <v>0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>
        <f>'RESUMEN TOTAL'!Y274</f>
        <v>0</v>
      </c>
      <c r="T273" s="88">
        <f>'RESUMEN TOTAL'!Z274</f>
        <v>0</v>
      </c>
      <c r="U273" s="88">
        <f>'RESUMEN TOTAL'!AA274</f>
        <v>0</v>
      </c>
      <c r="V273" s="88" t="e">
        <f>'RESUMEN TOTAL'!#REF!</f>
        <v>#REF!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>
        <f>'RESUMEN TOTAL'!AP274</f>
        <v>0</v>
      </c>
    </row>
    <row r="274" spans="1:36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>
        <f>'RESUMEN TOTAL'!AP275</f>
        <v>0</v>
      </c>
    </row>
    <row r="275" spans="1:36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>
        <f>'RESUMEN TOTAL'!AP276</f>
        <v>0</v>
      </c>
    </row>
    <row r="276" spans="1:36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>
        <f>'RESUMEN TOTAL'!AP277</f>
        <v>0</v>
      </c>
    </row>
    <row r="277" spans="1:36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>
        <f>'RESUMEN TOTAL'!AP278</f>
        <v>0</v>
      </c>
    </row>
    <row r="278" spans="1:36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>
        <f>'RESUMEN TOTAL'!AP279</f>
        <v>0</v>
      </c>
    </row>
    <row r="279" spans="1:36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>
        <f>'RESUMEN TOTAL'!AP280</f>
        <v>0</v>
      </c>
    </row>
    <row r="280" spans="1:36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>
        <f>'RESUMEN TOTAL'!AP281</f>
        <v>0</v>
      </c>
    </row>
    <row r="281" spans="1:36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>
        <f>'RESUMEN TOTAL'!AP282</f>
        <v>0</v>
      </c>
    </row>
    <row r="282" spans="1:36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>
        <f>'RESUMEN TOTAL'!AP283</f>
        <v>0</v>
      </c>
    </row>
    <row r="283" spans="1:36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>
        <f>'RESUMEN TOTAL'!AP284</f>
        <v>0</v>
      </c>
    </row>
    <row r="284" spans="1:36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>
        <f>'RESUMEN TOTAL'!AP285</f>
        <v>0</v>
      </c>
    </row>
    <row r="285" spans="1:36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>
        <f>'RESUMEN TOTAL'!AP286</f>
        <v>0</v>
      </c>
    </row>
    <row r="286" spans="1:36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>
        <f>'RESUMEN TOTAL'!AP287</f>
        <v>0</v>
      </c>
    </row>
    <row r="287" spans="1:36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>
        <f>'RESUMEN TOTAL'!AP288</f>
        <v>0</v>
      </c>
    </row>
    <row r="288" spans="1:36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>
        <f>'RESUMEN TOTAL'!AP289</f>
        <v>0</v>
      </c>
    </row>
    <row r="289" spans="1:36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>
        <f>'RESUMEN TOTAL'!AP290</f>
        <v>0</v>
      </c>
    </row>
    <row r="290" spans="1:36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>
        <f>'RESUMEN TOTAL'!AP291</f>
        <v>0</v>
      </c>
    </row>
    <row r="291" spans="1:36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>
        <f>'RESUMEN TOTAL'!AP292</f>
        <v>0</v>
      </c>
    </row>
    <row r="292" spans="1:36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>
        <f>'RESUMEN TOTAL'!AP293</f>
        <v>0</v>
      </c>
    </row>
    <row r="293" spans="1:36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>
        <f>'RESUMEN TOTAL'!AP294</f>
        <v>0</v>
      </c>
    </row>
    <row r="294" spans="1:36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>
        <f>'RESUMEN TOTAL'!AP295</f>
        <v>0</v>
      </c>
    </row>
    <row r="295" spans="1:36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>
        <f>'RESUMEN TOTAL'!AP296</f>
        <v>0</v>
      </c>
    </row>
    <row r="296" spans="1:36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>
        <f>'RESUMEN TOTAL'!AP297</f>
        <v>0</v>
      </c>
    </row>
    <row r="297" spans="1:36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>
        <f>'RESUMEN TOTAL'!AP298</f>
        <v>0</v>
      </c>
    </row>
    <row r="298" spans="1:36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>
        <f>'RESUMEN TOTAL'!AP299</f>
        <v>0</v>
      </c>
    </row>
    <row r="299" spans="1:36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>
        <f>'RESUMEN TOTAL'!L300</f>
        <v>0</v>
      </c>
      <c r="G299" s="88">
        <f>'RESUMEN TOTAL'!M300</f>
        <v>0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>
        <f>'RESUMEN TOTAL'!AP300</f>
        <v>0</v>
      </c>
    </row>
    <row r="300" spans="1:36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>
        <f>'RESUMEN TOTAL'!AP301</f>
        <v>0</v>
      </c>
    </row>
    <row r="301" spans="1:36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>
        <f>'RESUMEN TOTAL'!AP302</f>
        <v>0</v>
      </c>
    </row>
    <row r="302" spans="1:36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>
        <f>'RESUMEN TOTAL'!AP303</f>
        <v>0</v>
      </c>
    </row>
    <row r="303" spans="1:36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>
        <f>'RESUMEN TOTAL'!AP304</f>
        <v>0</v>
      </c>
    </row>
    <row r="304" spans="1:36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>
        <f>'RESUMEN TOTAL'!AP305</f>
        <v>0</v>
      </c>
    </row>
    <row r="305" spans="1:36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>
        <f>'RESUMEN TOTAL'!AP306</f>
        <v>0</v>
      </c>
    </row>
    <row r="306" spans="1:36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>
        <f>'RESUMEN TOTAL'!AP307</f>
        <v>0</v>
      </c>
    </row>
    <row r="307" spans="1:36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>
        <f>'RESUMEN TOTAL'!AP308</f>
        <v>0</v>
      </c>
    </row>
    <row r="308" spans="1:36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>
        <f>'RESUMEN TOTAL'!AP309</f>
        <v>0</v>
      </c>
    </row>
    <row r="309" spans="1:36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>
        <f>'RESUMEN TOTAL'!AP310</f>
        <v>0</v>
      </c>
    </row>
    <row r="310" spans="1:36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>
        <f>'RESUMEN TOTAL'!AP311</f>
        <v>0</v>
      </c>
    </row>
    <row r="311" spans="1:36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>
        <f>'RESUMEN TOTAL'!AP312</f>
        <v>0</v>
      </c>
    </row>
    <row r="312" spans="1:36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>
        <f>'RESUMEN TOTAL'!AP313</f>
        <v>0</v>
      </c>
    </row>
    <row r="313" spans="1:36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>
        <f>'RESUMEN TOTAL'!AP314</f>
        <v>0</v>
      </c>
    </row>
    <row r="314" spans="1:36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>
        <f>'RESUMEN TOTAL'!L315</f>
        <v>0</v>
      </c>
      <c r="G314" s="88">
        <f>'RESUMEN TOTAL'!M315</f>
        <v>0</v>
      </c>
      <c r="H314" s="88">
        <f>'RESUMEN TOTAL'!N315</f>
        <v>0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>
        <f>'RESUMEN TOTAL'!AP315</f>
        <v>0</v>
      </c>
    </row>
    <row r="315" spans="1:36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>
        <f>'RESUMEN TOTAL'!AP316</f>
        <v>0</v>
      </c>
    </row>
    <row r="316" spans="1:36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>
        <f>'RESUMEN TOTAL'!AP317</f>
        <v>0</v>
      </c>
    </row>
    <row r="317" spans="1:36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>
        <f>'RESUMEN TOTAL'!AP318</f>
        <v>0</v>
      </c>
    </row>
    <row r="318" spans="1:36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>
        <f>'RESUMEN TOTAL'!AP319</f>
        <v>0</v>
      </c>
    </row>
    <row r="319" spans="1:36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>
        <f>'RESUMEN TOTAL'!AP320</f>
        <v>0</v>
      </c>
    </row>
    <row r="320" spans="1:36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>
        <f>'RESUMEN TOTAL'!AP321</f>
        <v>0</v>
      </c>
    </row>
    <row r="321" spans="1:36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>
        <f>'RESUMEN TOTAL'!AP322</f>
        <v>0</v>
      </c>
    </row>
    <row r="322" spans="1:36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>
        <f>'RESUMEN TOTAL'!AP323</f>
        <v>0</v>
      </c>
    </row>
    <row r="323" spans="1:36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>
        <f>'RESUMEN TOTAL'!AP324</f>
        <v>0</v>
      </c>
    </row>
    <row r="324" spans="1:36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>
        <f>'RESUMEN TOTAL'!AP325</f>
        <v>0</v>
      </c>
    </row>
    <row r="325" spans="1:36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>
        <f>'RESUMEN TOTAL'!AP326</f>
        <v>0</v>
      </c>
    </row>
    <row r="326" spans="1:36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>
        <f>'RESUMEN TOTAL'!AP327</f>
        <v>0</v>
      </c>
    </row>
    <row r="327" spans="1:36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>
        <f>'RESUMEN TOTAL'!AP328</f>
        <v>0</v>
      </c>
    </row>
    <row r="328" spans="1:36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>
        <f>'RESUMEN TOTAL'!AP329</f>
        <v>0</v>
      </c>
    </row>
    <row r="329" spans="1:36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>
        <f>'RESUMEN TOTAL'!AP330</f>
        <v>0</v>
      </c>
    </row>
    <row r="330" spans="1:36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>
        <f>'RESUMEN TOTAL'!AP331</f>
        <v>0</v>
      </c>
    </row>
    <row r="331" spans="1:36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>
        <f>'RESUMEN TOTAL'!AP332</f>
        <v>0</v>
      </c>
    </row>
    <row r="332" spans="1:36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>
        <f>'RESUMEN TOTAL'!AP333</f>
        <v>0</v>
      </c>
    </row>
    <row r="333" spans="1:36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>
        <f>'RESUMEN TOTAL'!L334</f>
        <v>0</v>
      </c>
      <c r="G333" s="88">
        <f>'RESUMEN TOTAL'!M334</f>
        <v>0</v>
      </c>
      <c r="H333" s="88">
        <f>'RESUMEN TOTAL'!N334</f>
        <v>0</v>
      </c>
      <c r="I333" s="88">
        <f>'RESUMEN TOTAL'!O334</f>
        <v>0</v>
      </c>
      <c r="J333" s="88">
        <f>'RESUMEN TOTAL'!P334</f>
        <v>0</v>
      </c>
      <c r="K333" s="88">
        <f>'RESUMEN TOTAL'!Q334</f>
        <v>0</v>
      </c>
      <c r="L333" s="88">
        <f>'RESUMEN TOTAL'!R334</f>
        <v>0</v>
      </c>
      <c r="M333" s="88">
        <f>'RESUMEN TOTAL'!S334</f>
        <v>0</v>
      </c>
      <c r="N333" s="88">
        <f>'RESUMEN TOTAL'!T334</f>
        <v>0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>
        <f>'RESUMEN TOTAL'!Y334</f>
        <v>0</v>
      </c>
      <c r="T333" s="88">
        <f>'RESUMEN TOTAL'!Z334</f>
        <v>0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>
        <f>'RESUMEN TOTAL'!AP334</f>
        <v>0</v>
      </c>
    </row>
    <row r="334" spans="1:36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>
        <f>'RESUMEN TOTAL'!L335</f>
        <v>0</v>
      </c>
      <c r="G334" s="88">
        <f>'RESUMEN TOTAL'!M335</f>
        <v>0</v>
      </c>
      <c r="H334" s="88">
        <f>'RESUMEN TOTAL'!N335</f>
        <v>0</v>
      </c>
      <c r="I334" s="88">
        <f>'RESUMEN TOTAL'!O335</f>
        <v>0</v>
      </c>
      <c r="J334" s="88">
        <f>'RESUMEN TOTAL'!P335</f>
        <v>0</v>
      </c>
      <c r="K334" s="88">
        <f>'RESUMEN TOTAL'!Q335</f>
        <v>0</v>
      </c>
      <c r="L334" s="88">
        <f>'RESUMEN TOTAL'!R335</f>
        <v>0</v>
      </c>
      <c r="M334" s="88">
        <f>'RESUMEN TOTAL'!S335</f>
        <v>0</v>
      </c>
      <c r="N334" s="88">
        <f>'RESUMEN TOTAL'!T335</f>
        <v>0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>
        <f>'RESUMEN TOTAL'!Y335</f>
        <v>0</v>
      </c>
      <c r="T334" s="88">
        <f>'RESUMEN TOTAL'!Z335</f>
        <v>0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>
        <f>'RESUMEN TOTAL'!AP335</f>
        <v>0</v>
      </c>
    </row>
    <row r="335" spans="1:36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>
        <f>'RESUMEN TOTAL'!AP336</f>
        <v>0</v>
      </c>
    </row>
    <row r="336" spans="1:36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>
        <f>'RESUMEN TOTAL'!AP337</f>
        <v>0</v>
      </c>
    </row>
    <row r="337" spans="1:36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>
        <f>'RESUMEN TOTAL'!AB338</f>
        <v>0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>
        <f>'RESUMEN TOTAL'!AP338</f>
        <v>0</v>
      </c>
    </row>
    <row r="338" spans="1:36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>
        <f>'RESUMEN TOTAL'!AB339</f>
        <v>0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>
        <f>'RESUMEN TOTAL'!AP339</f>
        <v>0</v>
      </c>
    </row>
    <row r="339" spans="1:36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>
        <f>'RESUMEN TOTAL'!AP340</f>
        <v>0</v>
      </c>
    </row>
    <row r="340" spans="1:36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>
        <f>'RESUMEN TOTAL'!Z341</f>
        <v>0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>
        <f>'RESUMEN TOTAL'!AP341</f>
        <v>0</v>
      </c>
    </row>
    <row r="341" spans="1:36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>
        <f>'RESUMEN TOTAL'!AP342</f>
        <v>0</v>
      </c>
    </row>
    <row r="342" spans="1:36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>
        <f>'RESUMEN TOTAL'!AP343</f>
        <v>0</v>
      </c>
    </row>
    <row r="343" spans="1:36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>
        <f>'RESUMEN TOTAL'!AP344</f>
        <v>0</v>
      </c>
    </row>
    <row r="344" spans="1:36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>
        <f>'RESUMEN TOTAL'!AP345</f>
        <v>0</v>
      </c>
    </row>
    <row r="345" spans="1:36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>
        <f>'RESUMEN TOTAL'!AP346</f>
        <v>0</v>
      </c>
    </row>
    <row r="346" spans="1:36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>
        <f>'RESUMEN TOTAL'!AP347</f>
        <v>0</v>
      </c>
    </row>
    <row r="347" spans="1:36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>
        <f>'RESUMEN TOTAL'!AP348</f>
        <v>0</v>
      </c>
    </row>
    <row r="348" spans="1:36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>
        <f>'RESUMEN TOTAL'!AP349</f>
        <v>0</v>
      </c>
    </row>
    <row r="349" spans="1:36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>
        <f>'RESUMEN TOTAL'!AP350</f>
        <v>0</v>
      </c>
    </row>
    <row r="350" spans="1:36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>
        <f>'RESUMEN TOTAL'!AP351</f>
        <v>0</v>
      </c>
    </row>
    <row r="351" spans="1:36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>
        <f>'RESUMEN TOTAL'!AP352</f>
        <v>0</v>
      </c>
    </row>
    <row r="352" spans="1:36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>
        <f>'RESUMEN TOTAL'!T353</f>
        <v>0</v>
      </c>
      <c r="O352" s="88">
        <f>'RESUMEN TOTAL'!U353</f>
        <v>0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>
        <f>'RESUMEN TOTAL'!AP353</f>
        <v>0</v>
      </c>
    </row>
    <row r="353" spans="1:36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>
        <f>'RESUMEN TOTAL'!AP354</f>
        <v>0</v>
      </c>
    </row>
    <row r="354" spans="1:36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>
        <f>'RESUMEN TOTAL'!AP355</f>
        <v>0</v>
      </c>
    </row>
    <row r="355" spans="1:36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>
        <f>'RESUMEN TOTAL'!AP356</f>
        <v>0</v>
      </c>
    </row>
    <row r="356" spans="1:36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>
        <f>'RESUMEN TOTAL'!AP357</f>
        <v>0</v>
      </c>
    </row>
    <row r="357" spans="1:36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>
        <f>'RESUMEN TOTAL'!AP358</f>
        <v>0</v>
      </c>
    </row>
    <row r="358" spans="1:36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>
        <f>'RESUMEN TOTAL'!AP359</f>
        <v>0</v>
      </c>
    </row>
    <row r="359" spans="1:36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>
        <f>'RESUMEN TOTAL'!AP360</f>
        <v>0</v>
      </c>
    </row>
    <row r="360" spans="1:36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>
        <f>'RESUMEN TOTAL'!AP361</f>
        <v>0</v>
      </c>
    </row>
    <row r="361" spans="1:36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>
        <f>'RESUMEN TOTAL'!AP362</f>
        <v>0</v>
      </c>
    </row>
    <row r="362" spans="1:36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>
        <f>'RESUMEN TOTAL'!AP363</f>
        <v>0</v>
      </c>
    </row>
    <row r="363" spans="1:36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>
        <f>'RESUMEN TOTAL'!AP364</f>
        <v>0</v>
      </c>
    </row>
    <row r="364" spans="1:36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>
        <f>'RESUMEN TOTAL'!Q365</f>
        <v>0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>
        <f>'RESUMEN TOTAL'!AP365</f>
        <v>0</v>
      </c>
    </row>
    <row r="365" spans="1:36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>
        <f>'RESUMEN TOTAL'!AP366</f>
        <v>0</v>
      </c>
    </row>
    <row r="366" spans="1:36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>
        <f>'RESUMEN TOTAL'!AP367</f>
        <v>0</v>
      </c>
    </row>
    <row r="367" spans="1:36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>
        <f>'RESUMEN TOTAL'!AP368</f>
        <v>0</v>
      </c>
    </row>
    <row r="368" spans="1:36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>
        <f>'RESUMEN TOTAL'!AP369</f>
        <v>0</v>
      </c>
    </row>
    <row r="369" spans="1:36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>
        <f>'RESUMEN TOTAL'!AP370</f>
        <v>0</v>
      </c>
    </row>
    <row r="370" spans="1:36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>
        <f>'RESUMEN TOTAL'!AP371</f>
        <v>0</v>
      </c>
    </row>
    <row r="371" spans="1:36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>
        <f>'RESUMEN TOTAL'!AP372</f>
        <v>0</v>
      </c>
    </row>
    <row r="372" spans="1:36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>
        <f>'RESUMEN TOTAL'!AP373</f>
        <v>0</v>
      </c>
    </row>
    <row r="373" spans="1:36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>
        <f>'RESUMEN TOTAL'!AP374</f>
        <v>0</v>
      </c>
    </row>
    <row r="374" spans="1:36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>
        <f>'RESUMEN TOTAL'!AP375</f>
        <v>0</v>
      </c>
    </row>
    <row r="375" spans="1:36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>
        <f>'RESUMEN TOTAL'!AP376</f>
        <v>0</v>
      </c>
    </row>
    <row r="376" spans="1:36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>
        <f>'RESUMEN TOTAL'!AP377</f>
        <v>0</v>
      </c>
    </row>
    <row r="377" spans="1:36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>
        <f>'RESUMEN TOTAL'!AP378</f>
        <v>0</v>
      </c>
    </row>
    <row r="378" spans="1:36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>
        <f>'RESUMEN TOTAL'!AP379</f>
        <v>0</v>
      </c>
    </row>
    <row r="379" spans="1:36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>
        <f>'RESUMEN TOTAL'!AP380</f>
        <v>0</v>
      </c>
    </row>
    <row r="380" spans="1:36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>
        <f>'RESUMEN TOTAL'!AP381</f>
        <v>0</v>
      </c>
    </row>
    <row r="381" spans="1:36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>
        <f>'RESUMEN TOTAL'!L382</f>
        <v>0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>
        <f>'RESUMEN TOTAL'!AP382</f>
        <v>0</v>
      </c>
    </row>
    <row r="382" spans="1:36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>
        <f>'RESUMEN TOTAL'!L383</f>
        <v>0</v>
      </c>
      <c r="G382" s="88">
        <f>'RESUMEN TOTAL'!M383</f>
        <v>0</v>
      </c>
      <c r="H382" s="88">
        <f>'RESUMEN TOTAL'!N383</f>
        <v>0</v>
      </c>
      <c r="I382" s="88">
        <f>'RESUMEN TOTAL'!O383</f>
        <v>0</v>
      </c>
      <c r="J382" s="88">
        <f>'RESUMEN TOTAL'!P383</f>
        <v>0</v>
      </c>
      <c r="K382" s="88">
        <f>'RESUMEN TOTAL'!Q383</f>
        <v>0</v>
      </c>
      <c r="L382" s="88">
        <f>'RESUMEN TOTAL'!R383</f>
        <v>0</v>
      </c>
      <c r="M382" s="88">
        <f>'RESUMEN TOTAL'!S383</f>
        <v>0</v>
      </c>
      <c r="N382" s="88">
        <f>'RESUMEN TOTAL'!T383</f>
        <v>0</v>
      </c>
      <c r="O382" s="88">
        <f>'RESUMEN TOTAL'!U383</f>
        <v>0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>
        <f>'RESUMEN TOTAL'!Y383</f>
        <v>0</v>
      </c>
      <c r="T382" s="88">
        <f>'RESUMEN TOTAL'!Z383</f>
        <v>0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>
        <f>'RESUMEN TOTAL'!AP383</f>
        <v>0</v>
      </c>
    </row>
    <row r="383" spans="1:36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>
        <f>'RESUMEN TOTAL'!AP384</f>
        <v>0</v>
      </c>
    </row>
    <row r="384" spans="1:36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>
        <f>'RESUMEN TOTAL'!AP385</f>
        <v>0</v>
      </c>
    </row>
    <row r="385" spans="1:36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>
        <f>'RESUMEN TOTAL'!AP386</f>
        <v>0</v>
      </c>
    </row>
    <row r="386" spans="1:36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>
        <f>'RESUMEN TOTAL'!AP387</f>
        <v>0</v>
      </c>
    </row>
    <row r="387" spans="1:36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>
        <f>'RESUMEN TOTAL'!AP388</f>
        <v>0</v>
      </c>
    </row>
    <row r="388" spans="1:36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>
        <f>'RESUMEN TOTAL'!AP389</f>
        <v>0</v>
      </c>
    </row>
    <row r="389" spans="1:36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>
        <f>'RESUMEN TOTAL'!M390</f>
        <v>0</v>
      </c>
      <c r="H389" s="88">
        <f>'RESUMEN TOTAL'!N390</f>
        <v>0</v>
      </c>
      <c r="I389" s="88">
        <f>'RESUMEN TOTAL'!O390</f>
        <v>0</v>
      </c>
      <c r="J389" s="88">
        <f>'RESUMEN TOTAL'!P390</f>
        <v>0</v>
      </c>
      <c r="K389" s="88">
        <f>'RESUMEN TOTAL'!Q390</f>
        <v>0</v>
      </c>
      <c r="L389" s="88">
        <f>'RESUMEN TOTAL'!R390</f>
        <v>0</v>
      </c>
      <c r="M389" s="88">
        <f>'RESUMEN TOTAL'!S390</f>
        <v>0</v>
      </c>
      <c r="N389" s="88">
        <f>'RESUMEN TOTAL'!T390</f>
        <v>0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>
        <f>'RESUMEN TOTAL'!AP390</f>
        <v>0</v>
      </c>
    </row>
    <row r="390" spans="1:36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>
        <f>'RESUMEN TOTAL'!AP391</f>
        <v>0</v>
      </c>
    </row>
    <row r="391" spans="1:36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>
        <f>'RESUMEN TOTAL'!AP392</f>
        <v>0</v>
      </c>
    </row>
    <row r="392" spans="1:36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>
        <f>'RESUMEN TOTAL'!AP393</f>
        <v>0</v>
      </c>
    </row>
    <row r="393" spans="1:36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>
        <f>'RESUMEN TOTAL'!AP394</f>
        <v>0</v>
      </c>
    </row>
    <row r="394" spans="1:36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>
        <f>'RESUMEN TOTAL'!AP395</f>
        <v>0</v>
      </c>
    </row>
    <row r="395" spans="1:36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>
        <f>'RESUMEN TOTAL'!AP396</f>
        <v>0</v>
      </c>
    </row>
    <row r="396" spans="1:36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>
        <f>'RESUMEN TOTAL'!AP397</f>
        <v>0</v>
      </c>
    </row>
    <row r="397" spans="1:36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>
        <f>'RESUMEN TOTAL'!S398</f>
        <v>0</v>
      </c>
      <c r="N397" s="88">
        <f>'RESUMEN TOTAL'!T398</f>
        <v>0</v>
      </c>
      <c r="O397" s="88">
        <f>'RESUMEN TOTAL'!U398</f>
        <v>0</v>
      </c>
      <c r="P397" s="88">
        <f>'RESUMEN TOTAL'!V398</f>
        <v>0</v>
      </c>
      <c r="Q397" s="88">
        <f>'RESUMEN TOTAL'!W398</f>
        <v>0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>
        <f>'RESUMEN TOTAL'!AP398</f>
        <v>0</v>
      </c>
    </row>
    <row r="398" spans="1:36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>
        <f>'RESUMEN TOTAL'!AP399</f>
        <v>0</v>
      </c>
    </row>
    <row r="399" spans="1:36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>
        <f>'RESUMEN TOTAL'!AP400</f>
        <v>0</v>
      </c>
    </row>
    <row r="400" spans="1:36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>
        <f>'RESUMEN TOTAL'!AP401</f>
        <v>0</v>
      </c>
    </row>
    <row r="401" spans="1:36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>
        <f>'RESUMEN TOTAL'!L402</f>
        <v>0</v>
      </c>
      <c r="G401" s="88">
        <f>'RESUMEN TOTAL'!M402</f>
        <v>0</v>
      </c>
      <c r="H401" s="88">
        <f>'RESUMEN TOTAL'!N402</f>
        <v>0</v>
      </c>
      <c r="I401" s="88">
        <f>'RESUMEN TOTAL'!O402</f>
        <v>0</v>
      </c>
      <c r="J401" s="88">
        <f>'RESUMEN TOTAL'!P402</f>
        <v>0</v>
      </c>
      <c r="K401" s="88">
        <f>'RESUMEN TOTAL'!Q402</f>
        <v>0</v>
      </c>
      <c r="L401" s="88">
        <f>'RESUMEN TOTAL'!R402</f>
        <v>0</v>
      </c>
      <c r="M401" s="88">
        <f>'RESUMEN TOTAL'!S402</f>
        <v>0</v>
      </c>
      <c r="N401" s="88">
        <f>'RESUMEN TOTAL'!T402</f>
        <v>0</v>
      </c>
      <c r="O401" s="88">
        <f>'RESUMEN TOTAL'!U402</f>
        <v>0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>
        <f>'RESUMEN TOTAL'!Y402</f>
        <v>0</v>
      </c>
      <c r="T401" s="88">
        <f>'RESUMEN TOTAL'!Z402</f>
        <v>0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>
        <f>'RESUMEN TOTAL'!AP402</f>
        <v>0</v>
      </c>
    </row>
    <row r="402" spans="1:36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>
        <f>'RESUMEN TOTAL'!L403</f>
        <v>0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>
        <f>'RESUMEN TOTAL'!S403</f>
        <v>0</v>
      </c>
      <c r="N402" s="88">
        <f>'RESUMEN TOTAL'!T403</f>
        <v>0</v>
      </c>
      <c r="O402" s="88">
        <f>'RESUMEN TOTAL'!U403</f>
        <v>0</v>
      </c>
      <c r="P402" s="88">
        <f>'RESUMEN TOTAL'!V403</f>
        <v>0</v>
      </c>
      <c r="Q402" s="88">
        <f>'RESUMEN TOTAL'!W403</f>
        <v>0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>
        <f>'RESUMEN TOTAL'!AP403</f>
        <v>0</v>
      </c>
    </row>
    <row r="403" spans="1:36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>
        <f>'RESUMEN TOTAL'!AP404</f>
        <v>0</v>
      </c>
    </row>
    <row r="404" spans="1:36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>
        <f>'RESUMEN TOTAL'!AP405</f>
        <v>0</v>
      </c>
    </row>
    <row r="405" spans="1:36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>
        <f>'RESUMEN TOTAL'!AP406</f>
        <v>0</v>
      </c>
    </row>
    <row r="406" spans="1:36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>
        <f>'RESUMEN TOTAL'!AP407</f>
        <v>0</v>
      </c>
    </row>
    <row r="407" spans="1:36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>
        <f>'RESUMEN TOTAL'!AP408</f>
        <v>0</v>
      </c>
    </row>
    <row r="408" spans="1:36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>
        <f>'RESUMEN TOTAL'!AP409</f>
        <v>0</v>
      </c>
    </row>
    <row r="409" spans="1:36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>
        <f>'RESUMEN TOTAL'!AP410</f>
        <v>0</v>
      </c>
    </row>
    <row r="410" spans="1:36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>
        <f>'RESUMEN TOTAL'!AP411</f>
        <v>0</v>
      </c>
    </row>
    <row r="411" spans="1:36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>
        <f>'RESUMEN TOTAL'!AP412</f>
        <v>0</v>
      </c>
    </row>
    <row r="412" spans="1:36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>
        <f>'RESUMEN TOTAL'!AP413</f>
        <v>0</v>
      </c>
    </row>
    <row r="413" spans="1:36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>
        <f>'RESUMEN TOTAL'!AP414</f>
        <v>0</v>
      </c>
    </row>
    <row r="414" spans="1:36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>
        <f>'RESUMEN TOTAL'!AP415</f>
        <v>0</v>
      </c>
    </row>
    <row r="415" spans="1:36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>
        <f>'RESUMEN TOTAL'!AP416</f>
        <v>0</v>
      </c>
    </row>
    <row r="416" spans="1:36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>
        <f>'RESUMEN TOTAL'!L417</f>
        <v>0</v>
      </c>
      <c r="G416" s="88">
        <f>'RESUMEN TOTAL'!M417</f>
        <v>0</v>
      </c>
      <c r="H416" s="88">
        <f>'RESUMEN TOTAL'!N417</f>
        <v>0</v>
      </c>
      <c r="I416" s="88">
        <f>'RESUMEN TOTAL'!O417</f>
        <v>0</v>
      </c>
      <c r="J416" s="88">
        <f>'RESUMEN TOTAL'!P417</f>
        <v>0</v>
      </c>
      <c r="K416" s="88">
        <f>'RESUMEN TOTAL'!Q417</f>
        <v>0</v>
      </c>
      <c r="L416" s="88">
        <f>'RESUMEN TOTAL'!R417</f>
        <v>0</v>
      </c>
      <c r="M416" s="88">
        <f>'RESUMEN TOTAL'!S417</f>
        <v>0</v>
      </c>
      <c r="N416" s="88">
        <f>'RESUMEN TOTAL'!T417</f>
        <v>0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>
        <f>'RESUMEN TOTAL'!Y417</f>
        <v>0</v>
      </c>
      <c r="T416" s="88">
        <f>'RESUMEN TOTAL'!Z417</f>
        <v>0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>
        <f>'RESUMEN TOTAL'!AP417</f>
        <v>0</v>
      </c>
    </row>
    <row r="417" spans="1:36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>
        <f>'RESUMEN TOTAL'!AP418</f>
        <v>0</v>
      </c>
    </row>
    <row r="418" spans="1:36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>
        <f>'RESUMEN TOTAL'!AP419</f>
        <v>0</v>
      </c>
    </row>
    <row r="419" spans="1:36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>
        <f>'RESUMEN TOTAL'!AP420</f>
        <v>0</v>
      </c>
    </row>
    <row r="420" spans="1:36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>
        <f>'RESUMEN TOTAL'!AP421</f>
        <v>0</v>
      </c>
    </row>
    <row r="421" spans="1:36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>
        <f>'RESUMEN TOTAL'!AP422</f>
        <v>0</v>
      </c>
    </row>
    <row r="422" spans="1:36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>
        <f>'RESUMEN TOTAL'!AP423</f>
        <v>0</v>
      </c>
    </row>
    <row r="423" spans="1:36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>
        <f>'RESUMEN TOTAL'!AP424</f>
        <v>0</v>
      </c>
    </row>
    <row r="424" spans="1:36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>
        <f>'RESUMEN TOTAL'!AP425</f>
        <v>0</v>
      </c>
    </row>
    <row r="425" spans="1:36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>
        <f>'RESUMEN TOTAL'!AP426</f>
        <v>0</v>
      </c>
    </row>
    <row r="426" spans="1:36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>
        <f>'RESUMEN TOTAL'!AP427</f>
        <v>0</v>
      </c>
    </row>
    <row r="427" spans="1:36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>
        <f>'RESUMEN TOTAL'!AP428</f>
        <v>0</v>
      </c>
    </row>
    <row r="428" spans="1:36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>
        <f>'RESUMEN TOTAL'!AP429</f>
        <v>0</v>
      </c>
    </row>
    <row r="429" spans="1:36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>
        <f>'RESUMEN TOTAL'!AP430</f>
        <v>0</v>
      </c>
    </row>
    <row r="430" spans="1:36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>
        <f>'RESUMEN TOTAL'!AP431</f>
        <v>0</v>
      </c>
    </row>
    <row r="431" spans="1:36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>
        <f>'RESUMEN TOTAL'!AP432</f>
        <v>0</v>
      </c>
    </row>
    <row r="432" spans="1:36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>
        <f>'RESUMEN TOTAL'!AP433</f>
        <v>0</v>
      </c>
    </row>
    <row r="433" spans="1:36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>
        <f>'RESUMEN TOTAL'!AP434</f>
        <v>0</v>
      </c>
    </row>
    <row r="434" spans="1:36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>
        <f>'RESUMEN TOTAL'!AP435</f>
        <v>0</v>
      </c>
    </row>
    <row r="435" spans="1:36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>
        <f>'RESUMEN TOTAL'!AP436</f>
        <v>0</v>
      </c>
    </row>
    <row r="436" spans="1:36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>
        <f>'RESUMEN TOTAL'!L437</f>
        <v>0</v>
      </c>
      <c r="G436" s="88">
        <f>'RESUMEN TOTAL'!M437</f>
        <v>0</v>
      </c>
      <c r="H436" s="88">
        <f>'RESUMEN TOTAL'!N437</f>
        <v>0</v>
      </c>
      <c r="I436" s="88">
        <f>'RESUMEN TOTAL'!O437</f>
        <v>0</v>
      </c>
      <c r="J436" s="88">
        <f>'RESUMEN TOTAL'!P437</f>
        <v>0</v>
      </c>
      <c r="K436" s="88">
        <f>'RESUMEN TOTAL'!Q437</f>
        <v>0</v>
      </c>
      <c r="L436" s="88">
        <f>'RESUMEN TOTAL'!R437</f>
        <v>0</v>
      </c>
      <c r="M436" s="88">
        <f>'RESUMEN TOTAL'!S437</f>
        <v>0</v>
      </c>
      <c r="N436" s="88">
        <f>'RESUMEN TOTAL'!T437</f>
        <v>0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>
        <f>'RESUMEN TOTAL'!Y437</f>
        <v>0</v>
      </c>
      <c r="T436" s="88">
        <f>'RESUMEN TOTAL'!Z437</f>
        <v>0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>
        <f>'RESUMEN TOTAL'!AP437</f>
        <v>0</v>
      </c>
    </row>
    <row r="437" spans="1:36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>
        <f>'RESUMEN TOTAL'!AP438</f>
        <v>0</v>
      </c>
    </row>
    <row r="438" spans="1:36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>
        <f>'RESUMEN TOTAL'!L439</f>
        <v>0</v>
      </c>
      <c r="G438" s="88">
        <f>'RESUMEN TOTAL'!M439</f>
        <v>0</v>
      </c>
      <c r="H438" s="88">
        <f>'RESUMEN TOTAL'!N439</f>
        <v>0</v>
      </c>
      <c r="I438" s="88">
        <f>'RESUMEN TOTAL'!O439</f>
        <v>0</v>
      </c>
      <c r="J438" s="88">
        <f>'RESUMEN TOTAL'!P439</f>
        <v>0</v>
      </c>
      <c r="K438" s="88">
        <f>'RESUMEN TOTAL'!Q439</f>
        <v>0</v>
      </c>
      <c r="L438" s="88">
        <f>'RESUMEN TOTAL'!R439</f>
        <v>0</v>
      </c>
      <c r="M438" s="88">
        <f>'RESUMEN TOTAL'!S439</f>
        <v>0</v>
      </c>
      <c r="N438" s="88">
        <f>'RESUMEN TOTAL'!T439</f>
        <v>0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>
        <f>'RESUMEN TOTAL'!Y439</f>
        <v>0</v>
      </c>
      <c r="T438" s="88">
        <f>'RESUMEN TOTAL'!Z439</f>
        <v>0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>
        <f>'RESUMEN TOTAL'!AP439</f>
        <v>0</v>
      </c>
    </row>
    <row r="439" spans="1:36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>
        <f>'RESUMEN TOTAL'!L440</f>
        <v>0</v>
      </c>
      <c r="G439" s="88">
        <f>'RESUMEN TOTAL'!M440</f>
        <v>0</v>
      </c>
      <c r="H439" s="88">
        <f>'RESUMEN TOTAL'!N440</f>
        <v>0</v>
      </c>
      <c r="I439" s="88">
        <f>'RESUMEN TOTAL'!O440</f>
        <v>0</v>
      </c>
      <c r="J439" s="88">
        <f>'RESUMEN TOTAL'!P440</f>
        <v>0</v>
      </c>
      <c r="K439" s="88">
        <f>'RESUMEN TOTAL'!Q440</f>
        <v>0</v>
      </c>
      <c r="L439" s="88">
        <f>'RESUMEN TOTAL'!R440</f>
        <v>0</v>
      </c>
      <c r="M439" s="88">
        <f>'RESUMEN TOTAL'!S440</f>
        <v>0</v>
      </c>
      <c r="N439" s="88">
        <f>'RESUMEN TOTAL'!T440</f>
        <v>0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>
        <f>'RESUMEN TOTAL'!Y440</f>
        <v>0</v>
      </c>
      <c r="T439" s="88">
        <f>'RESUMEN TOTAL'!Z440</f>
        <v>0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>
        <f>'RESUMEN TOTAL'!AP440</f>
        <v>0</v>
      </c>
    </row>
    <row r="440" spans="1:36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>
        <f>'RESUMEN TOTAL'!AP441</f>
        <v>0</v>
      </c>
    </row>
    <row r="441" spans="1:36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>
        <f>'RESUMEN TOTAL'!AP442</f>
        <v>0</v>
      </c>
    </row>
    <row r="442" spans="1:36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>
        <f>'RESUMEN TOTAL'!AP443</f>
        <v>0</v>
      </c>
    </row>
    <row r="443" spans="1:36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>
        <f>'RESUMEN TOTAL'!AP444</f>
        <v>0</v>
      </c>
    </row>
    <row r="444" spans="1:36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>
        <f>'RESUMEN TOTAL'!AP445</f>
        <v>0</v>
      </c>
    </row>
    <row r="445" spans="1:36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>
        <f>'RESUMEN TOTAL'!AP446</f>
        <v>0</v>
      </c>
    </row>
    <row r="446" spans="1:36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>
        <f>'RESUMEN TOTAL'!AP447</f>
        <v>0</v>
      </c>
    </row>
    <row r="447" spans="1:36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>
        <f>'RESUMEN TOTAL'!AP448</f>
        <v>0</v>
      </c>
    </row>
    <row r="448" spans="1:36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>
        <f>'RESUMEN TOTAL'!AP449</f>
        <v>0</v>
      </c>
    </row>
    <row r="449" spans="1:36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>
        <f>'RESUMEN TOTAL'!AP450</f>
        <v>0</v>
      </c>
    </row>
    <row r="450" spans="1:36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>
        <f>'RESUMEN TOTAL'!AP451</f>
        <v>0</v>
      </c>
    </row>
    <row r="451" spans="1:36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>
        <f>'RESUMEN TOTAL'!AP452</f>
        <v>0</v>
      </c>
    </row>
    <row r="452" spans="1:36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>
        <f>'RESUMEN TOTAL'!AP453</f>
        <v>0</v>
      </c>
    </row>
    <row r="453" spans="1:36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>
        <f>'RESUMEN TOTAL'!AP454</f>
        <v>0</v>
      </c>
    </row>
    <row r="454" spans="1:36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>
        <f>'RESUMEN TOTAL'!AP455</f>
        <v>0</v>
      </c>
    </row>
    <row r="455" spans="1:36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>
        <f>'RESUMEN TOTAL'!AP456</f>
        <v>0</v>
      </c>
    </row>
    <row r="456" spans="1:36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>
        <f>'RESUMEN TOTAL'!AP457</f>
        <v>0</v>
      </c>
    </row>
    <row r="457" spans="1:36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  <c r="AI457" s="88">
        <f>'RESUMEN TOTAL'!AO458</f>
        <v>0</v>
      </c>
      <c r="AJ457" s="88">
        <f>'RESUMEN TOTAL'!AP458</f>
        <v>0</v>
      </c>
    </row>
    <row r="458" spans="1:36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  <c r="AI458" s="88">
        <f>'RESUMEN TOTAL'!AO459</f>
        <v>0</v>
      </c>
      <c r="AJ458" s="88">
        <f>'RESUMEN TOTAL'!AP459</f>
        <v>0</v>
      </c>
    </row>
    <row r="459" spans="1:36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  <c r="AI459" s="88">
        <f>'RESUMEN TOTAL'!AO460</f>
        <v>0</v>
      </c>
      <c r="AJ459" s="88">
        <f>'RESUMEN TOTAL'!AP460</f>
        <v>0</v>
      </c>
    </row>
    <row r="460" spans="1:36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  <c r="AI460" s="88">
        <f>'RESUMEN TOTAL'!AO461</f>
        <v>0</v>
      </c>
      <c r="AJ460" s="88">
        <f>'RESUMEN TOTAL'!AP461</f>
        <v>0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  <c r="AI461" s="88">
        <f>'RESUMEN TOTAL'!AO462</f>
        <v>0</v>
      </c>
      <c r="AJ461" s="88">
        <f>'RESUMEN TOTAL'!AP462</f>
        <v>0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>
        <f>'RESUMEN TOTAL'!L463</f>
        <v>0</v>
      </c>
      <c r="G462" s="88">
        <f>'RESUMEN TOTAL'!M463</f>
        <v>0</v>
      </c>
      <c r="H462" s="88">
        <f>'RESUMEN TOTAL'!N463</f>
        <v>0</v>
      </c>
      <c r="I462" s="88">
        <f>'RESUMEN TOTAL'!O463</f>
        <v>0</v>
      </c>
      <c r="J462" s="88">
        <f>'RESUMEN TOTAL'!P463</f>
        <v>0</v>
      </c>
      <c r="K462" s="88">
        <f>'RESUMEN TOTAL'!Q463</f>
        <v>0</v>
      </c>
      <c r="L462" s="88">
        <f>'RESUMEN TOTAL'!R463</f>
        <v>0</v>
      </c>
      <c r="M462" s="88">
        <f>'RESUMEN TOTAL'!S463</f>
        <v>0</v>
      </c>
      <c r="N462" s="88">
        <f>'RESUMEN TOTAL'!T463</f>
        <v>0</v>
      </c>
      <c r="O462" s="88">
        <f>'RESUMEN TOTAL'!U463</f>
        <v>0</v>
      </c>
      <c r="P462" s="88">
        <f>'RESUMEN TOTAL'!V463</f>
        <v>0</v>
      </c>
      <c r="Q462" s="88" t="e">
        <f>'RESUMEN TOTAL'!#REF!</f>
        <v>#REF!</v>
      </c>
      <c r="R462" s="88">
        <f>'RESUMEN TOTAL'!X463</f>
        <v>0</v>
      </c>
      <c r="S462" s="88">
        <f>'RESUMEN TOTAL'!Y463</f>
        <v>0</v>
      </c>
      <c r="T462" s="88">
        <f>'RESUMEN TOTAL'!Z463</f>
        <v>0</v>
      </c>
      <c r="U462" s="88">
        <f>'RESUMEN TOTAL'!AA463</f>
        <v>0</v>
      </c>
      <c r="V462" s="88">
        <f>'RESUMEN TOTAL'!AB463</f>
        <v>0</v>
      </c>
      <c r="W462" s="88">
        <f>'RESUMEN TOTAL'!AC463</f>
        <v>0</v>
      </c>
      <c r="X462" s="88">
        <f>'RESUMEN TOTAL'!AD463</f>
        <v>0</v>
      </c>
      <c r="Y462" s="88">
        <f>'RESUMEN TOTAL'!AE463</f>
        <v>0</v>
      </c>
      <c r="Z462" s="88">
        <f>'RESUMEN TOTAL'!AF463</f>
        <v>0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  <c r="AI462" s="88">
        <f>'RESUMEN TOTAL'!AO463</f>
        <v>0</v>
      </c>
      <c r="AJ462" s="88">
        <f>'RESUMEN TOTAL'!AP463</f>
        <v>0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>
        <f>'RESUMEN TOTAL'!L464</f>
        <v>0</v>
      </c>
      <c r="G463" s="88">
        <f>'RESUMEN TOTAL'!M464</f>
        <v>0</v>
      </c>
      <c r="H463" s="88">
        <f>'RESUMEN TOTAL'!N464</f>
        <v>0</v>
      </c>
      <c r="I463" s="88">
        <f>'RESUMEN TOTAL'!O464</f>
        <v>0</v>
      </c>
      <c r="J463" s="88">
        <f>'RESUMEN TOTAL'!P464</f>
        <v>0</v>
      </c>
      <c r="K463" s="88">
        <f>'RESUMEN TOTAL'!Q464</f>
        <v>0</v>
      </c>
      <c r="L463" s="88">
        <f>'RESUMEN TOTAL'!R464</f>
        <v>0</v>
      </c>
      <c r="M463" s="88">
        <f>'RESUMEN TOTAL'!S464</f>
        <v>0</v>
      </c>
      <c r="N463" s="88">
        <f>'RESUMEN TOTAL'!T464</f>
        <v>0</v>
      </c>
      <c r="O463" s="88">
        <f>'RESUMEN TOTAL'!U464</f>
        <v>0</v>
      </c>
      <c r="P463" s="88">
        <f>'RESUMEN TOTAL'!V464</f>
        <v>0</v>
      </c>
      <c r="Q463" s="88">
        <f>'RESUMEN TOTAL'!W463</f>
        <v>0</v>
      </c>
      <c r="R463" s="88">
        <f>'RESUMEN TOTAL'!X464</f>
        <v>0</v>
      </c>
      <c r="S463" s="88">
        <f>'RESUMEN TOTAL'!Y464</f>
        <v>0</v>
      </c>
      <c r="T463" s="88">
        <f>'RESUMEN TOTAL'!Z464</f>
        <v>0</v>
      </c>
      <c r="U463" s="88">
        <f>'RESUMEN TOTAL'!AA464</f>
        <v>0</v>
      </c>
      <c r="V463" s="88">
        <f>'RESUMEN TOTAL'!AB464</f>
        <v>0</v>
      </c>
      <c r="W463" s="88">
        <f>'RESUMEN TOTAL'!AC464</f>
        <v>0</v>
      </c>
      <c r="X463" s="88">
        <f>'RESUMEN TOTAL'!AD464</f>
        <v>0</v>
      </c>
      <c r="Y463" s="88">
        <f>'RESUMEN TOTAL'!AE464</f>
        <v>0</v>
      </c>
      <c r="Z463" s="88">
        <f>'RESUMEN TOTAL'!AF464</f>
        <v>0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  <c r="AI463" s="88">
        <f>'RESUMEN TOTAL'!AO464</f>
        <v>0</v>
      </c>
      <c r="AJ463" s="88">
        <f>'RESUMEN TOTAL'!AP464</f>
        <v>0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>
        <f>'RESUMEN TOTAL'!L465</f>
        <v>0</v>
      </c>
      <c r="G464" s="88">
        <f>'RESUMEN TOTAL'!M465</f>
        <v>0</v>
      </c>
      <c r="H464" s="88">
        <f>'RESUMEN TOTAL'!N465</f>
        <v>0</v>
      </c>
      <c r="I464" s="88">
        <f>'RESUMEN TOTAL'!O465</f>
        <v>0</v>
      </c>
      <c r="J464" s="88">
        <f>'RESUMEN TOTAL'!P465</f>
        <v>0</v>
      </c>
      <c r="K464" s="88">
        <f>'RESUMEN TOTAL'!Q465</f>
        <v>0</v>
      </c>
      <c r="L464" s="88">
        <f>'RESUMEN TOTAL'!R465</f>
        <v>0</v>
      </c>
      <c r="M464" s="88">
        <f>'RESUMEN TOTAL'!S465</f>
        <v>0</v>
      </c>
      <c r="N464" s="88">
        <f>'RESUMEN TOTAL'!T465</f>
        <v>0</v>
      </c>
      <c r="O464" s="88">
        <f>'RESUMEN TOTAL'!U465</f>
        <v>0</v>
      </c>
      <c r="P464" s="88">
        <f>'RESUMEN TOTAL'!V465</f>
        <v>0</v>
      </c>
      <c r="Q464" s="88" t="e">
        <f>'RESUMEN TOTAL'!#REF!</f>
        <v>#REF!</v>
      </c>
      <c r="R464" s="88">
        <f>'RESUMEN TOTAL'!X465</f>
        <v>0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  <c r="AI464" s="88">
        <f>'RESUMEN TOTAL'!AO465</f>
        <v>0</v>
      </c>
      <c r="AJ464" s="88">
        <f>'RESUMEN TOTAL'!AP465</f>
        <v>0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  <c r="AI465" s="88">
        <f>'RESUMEN TOTAL'!AO466</f>
        <v>0</v>
      </c>
      <c r="AJ465" s="88">
        <f>'RESUMEN TOTAL'!AP466</f>
        <v>0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  <c r="AI466" s="88">
        <f>'RESUMEN TOTAL'!AO467</f>
        <v>0</v>
      </c>
      <c r="AJ466" s="88">
        <f>'RESUMEN TOTAL'!AP467</f>
        <v>0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  <c r="AI467" s="88">
        <f>'RESUMEN TOTAL'!AO468</f>
        <v>0</v>
      </c>
      <c r="AJ467" s="88">
        <f>'RESUMEN TOTAL'!AP468</f>
        <v>0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  <c r="AI468" s="88">
        <f>'RESUMEN TOTAL'!AO469</f>
        <v>0</v>
      </c>
      <c r="AJ468" s="88">
        <f>'RESUMEN TOTAL'!AP469</f>
        <v>0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  <c r="AI469" s="88">
        <f>'RESUMEN TOTAL'!AO470</f>
        <v>0</v>
      </c>
      <c r="AJ469" s="88">
        <f>'RESUMEN TOTAL'!AP470</f>
        <v>0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  <c r="AI470" s="88">
        <f>'RESUMEN TOTAL'!AO471</f>
        <v>0</v>
      </c>
      <c r="AJ470" s="88">
        <f>'RESUMEN TOTAL'!AP471</f>
        <v>0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  <c r="AI471" s="88">
        <f>'RESUMEN TOTAL'!AO472</f>
        <v>0</v>
      </c>
      <c r="AJ471" s="88">
        <f>'RESUMEN TOTAL'!AP472</f>
        <v>0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  <c r="AI472" s="88">
        <f>'RESUMEN TOTAL'!AO473</f>
        <v>0</v>
      </c>
      <c r="AJ472" s="88">
        <f>'RESUMEN TOTAL'!AP473</f>
        <v>0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  <c r="AI473" s="88">
        <f>'RESUMEN TOTAL'!AO474</f>
        <v>0</v>
      </c>
      <c r="AJ473" s="88">
        <f>'RESUMEN TOTAL'!AP474</f>
        <v>0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>
        <f>'RESUMEN TOTAL'!AB475</f>
        <v>0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  <c r="AI474" s="88">
        <f>'RESUMEN TOTAL'!AO475</f>
        <v>0</v>
      </c>
      <c r="AJ474" s="88">
        <f>'RESUMEN TOTAL'!AP475</f>
        <v>0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>
        <f>'RESUMEN TOTAL'!L476</f>
        <v>0</v>
      </c>
      <c r="G475" s="88">
        <f>'RESUMEN TOTAL'!M476</f>
        <v>0</v>
      </c>
      <c r="H475" s="88">
        <f>'RESUMEN TOTAL'!N476</f>
        <v>0</v>
      </c>
      <c r="I475" s="88">
        <f>'RESUMEN TOTAL'!O476</f>
        <v>0</v>
      </c>
      <c r="J475" s="88">
        <f>'RESUMEN TOTAL'!P476</f>
        <v>0</v>
      </c>
      <c r="K475" s="88">
        <f>'RESUMEN TOTAL'!Q476</f>
        <v>0</v>
      </c>
      <c r="L475" s="88">
        <f>'RESUMEN TOTAL'!R476</f>
        <v>0</v>
      </c>
      <c r="M475" s="88">
        <f>'RESUMEN TOTAL'!S476</f>
        <v>0</v>
      </c>
      <c r="N475" s="88">
        <f>'RESUMEN TOTAL'!T476</f>
        <v>0</v>
      </c>
      <c r="O475" s="88">
        <f>'RESUMEN TOTAL'!U476</f>
        <v>0</v>
      </c>
      <c r="P475" s="88">
        <f>'RESUMEN TOTAL'!V476</f>
        <v>0</v>
      </c>
      <c r="Q475" s="88">
        <f>'RESUMEN TOTAL'!W476</f>
        <v>0</v>
      </c>
      <c r="R475" s="88">
        <f>'RESUMEN TOTAL'!X476</f>
        <v>0</v>
      </c>
      <c r="S475" s="88">
        <f>'RESUMEN TOTAL'!Y476</f>
        <v>0</v>
      </c>
      <c r="T475" s="88">
        <f>'RESUMEN TOTAL'!Z476</f>
        <v>0</v>
      </c>
      <c r="U475" s="88">
        <f>'RESUMEN TOTAL'!AA476</f>
        <v>0</v>
      </c>
      <c r="V475" s="88">
        <f>'RESUMEN TOTAL'!AB476</f>
        <v>0</v>
      </c>
      <c r="W475" s="88">
        <f>'RESUMEN TOTAL'!AC476</f>
        <v>0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  <c r="AI475" s="88">
        <f>'RESUMEN TOTAL'!AO476</f>
        <v>0</v>
      </c>
      <c r="AJ475" s="88">
        <f>'RESUMEN TOTAL'!AP476</f>
        <v>0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>
        <f>'RESUMEN TOTAL'!L477</f>
        <v>0</v>
      </c>
      <c r="G476" s="88">
        <f>'RESUMEN TOTAL'!M477</f>
        <v>0</v>
      </c>
      <c r="H476" s="88">
        <f>'RESUMEN TOTAL'!N477</f>
        <v>0</v>
      </c>
      <c r="I476" s="88">
        <f>'RESUMEN TOTAL'!O477</f>
        <v>0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  <c r="AI476" s="88">
        <f>'RESUMEN TOTAL'!AO477</f>
        <v>0</v>
      </c>
      <c r="AJ476" s="88">
        <f>'RESUMEN TOTAL'!AP477</f>
        <v>0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>
        <f>'RESUMEN TOTAL'!L478</f>
        <v>0</v>
      </c>
      <c r="G477" s="88">
        <f>'RESUMEN TOTAL'!M478</f>
        <v>0</v>
      </c>
      <c r="H477" s="88">
        <f>'RESUMEN TOTAL'!N478</f>
        <v>0</v>
      </c>
      <c r="I477" s="88">
        <f>'RESUMEN TOTAL'!O478</f>
        <v>0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  <c r="AI477" s="88">
        <f>'RESUMEN TOTAL'!AO478</f>
        <v>0</v>
      </c>
      <c r="AJ477" s="88">
        <f>'RESUMEN TOTAL'!AP478</f>
        <v>0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>
        <f>'RESUMEN TOTAL'!L479</f>
        <v>0</v>
      </c>
      <c r="G478" s="88">
        <f>'RESUMEN TOTAL'!M479</f>
        <v>0</v>
      </c>
      <c r="H478" s="88">
        <f>'RESUMEN TOTAL'!N479</f>
        <v>0</v>
      </c>
      <c r="I478" s="88">
        <f>'RESUMEN TOTAL'!O479</f>
        <v>0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>
        <f>'RESUMEN TOTAL'!T479</f>
        <v>0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  <c r="AI478" s="88">
        <f>'RESUMEN TOTAL'!AO479</f>
        <v>0</v>
      </c>
      <c r="AJ478" s="88">
        <f>'RESUMEN TOTAL'!AP479</f>
        <v>0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>
        <f>'RESUMEN TOTAL'!L480</f>
        <v>0</v>
      </c>
      <c r="G479" s="88">
        <f>'RESUMEN TOTAL'!M480</f>
        <v>0</v>
      </c>
      <c r="H479" s="88">
        <f>'RESUMEN TOTAL'!N480</f>
        <v>0</v>
      </c>
      <c r="I479" s="88">
        <f>'RESUMEN TOTAL'!O480</f>
        <v>0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>
        <f>'RESUMEN TOTAL'!T480</f>
        <v>0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  <c r="AI479" s="88">
        <f>'RESUMEN TOTAL'!AO480</f>
        <v>0</v>
      </c>
      <c r="AJ479" s="88">
        <f>'RESUMEN TOTAL'!AP480</f>
        <v>0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>
        <f>'RESUMEN TOTAL'!L481</f>
        <v>0</v>
      </c>
      <c r="G480" s="88">
        <f>'RESUMEN TOTAL'!M481</f>
        <v>0</v>
      </c>
      <c r="H480" s="88">
        <f>'RESUMEN TOTAL'!N481</f>
        <v>0</v>
      </c>
      <c r="I480" s="88">
        <f>'RESUMEN TOTAL'!O481</f>
        <v>0</v>
      </c>
      <c r="J480" s="88">
        <f>'RESUMEN TOTAL'!P481</f>
        <v>0</v>
      </c>
      <c r="K480" s="88">
        <f>'RESUMEN TOTAL'!Q481</f>
        <v>0</v>
      </c>
      <c r="L480" s="88">
        <f>'RESUMEN TOTAL'!R481</f>
        <v>0</v>
      </c>
      <c r="M480" s="88">
        <f>'RESUMEN TOTAL'!S481</f>
        <v>0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  <c r="AI480" s="88">
        <f>'RESUMEN TOTAL'!AO481</f>
        <v>0</v>
      </c>
      <c r="AJ480" s="88">
        <f>'RESUMEN TOTAL'!AP481</f>
        <v>0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>
        <f>'RESUMEN TOTAL'!L482</f>
        <v>0</v>
      </c>
      <c r="G481" s="88">
        <f>'RESUMEN TOTAL'!M482</f>
        <v>0</v>
      </c>
      <c r="H481" s="88">
        <f>'RESUMEN TOTAL'!N482</f>
        <v>0</v>
      </c>
      <c r="I481" s="88">
        <f>'RESUMEN TOTAL'!O482</f>
        <v>0</v>
      </c>
      <c r="J481" s="88">
        <f>'RESUMEN TOTAL'!P482</f>
        <v>0</v>
      </c>
      <c r="K481" s="88">
        <f>'RESUMEN TOTAL'!Q482</f>
        <v>0</v>
      </c>
      <c r="L481" s="88">
        <f>'RESUMEN TOTAL'!R482</f>
        <v>0</v>
      </c>
      <c r="M481" s="88">
        <f>'RESUMEN TOTAL'!S482</f>
        <v>0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  <c r="AI481" s="88">
        <f>'RESUMEN TOTAL'!AO482</f>
        <v>0</v>
      </c>
      <c r="AJ481" s="88">
        <f>'RESUMEN TOTAL'!AP482</f>
        <v>0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  <c r="AI482" s="88">
        <f>'RESUMEN TOTAL'!AO483</f>
        <v>0</v>
      </c>
      <c r="AJ482" s="88">
        <f>'RESUMEN TOTAL'!AP483</f>
        <v>0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  <c r="AI483" s="88">
        <f>'RESUMEN TOTAL'!AO484</f>
        <v>0</v>
      </c>
      <c r="AJ483" s="88">
        <f>'RESUMEN TOTAL'!AP484</f>
        <v>0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  <c r="AI484" s="88">
        <f>'RESUMEN TOTAL'!AO485</f>
        <v>0</v>
      </c>
      <c r="AJ484" s="88">
        <f>'RESUMEN TOTAL'!AP485</f>
        <v>0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  <c r="AI485" s="88">
        <f>'RESUMEN TOTAL'!AO486</f>
        <v>0</v>
      </c>
      <c r="AJ485" s="88">
        <f>'RESUMEN TOTAL'!AP486</f>
        <v>0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  <c r="AI486" s="88">
        <f>'RESUMEN TOTAL'!AO487</f>
        <v>0</v>
      </c>
      <c r="AJ486" s="88">
        <f>'RESUMEN TOTAL'!AP487</f>
        <v>0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  <c r="AI487" s="88">
        <f>'RESUMEN TOTAL'!AO488</f>
        <v>0</v>
      </c>
      <c r="AJ487" s="88">
        <f>'RESUMEN TOTAL'!AP488</f>
        <v>0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  <c r="AI488" s="88">
        <f>'RESUMEN TOTAL'!AO489</f>
        <v>0</v>
      </c>
      <c r="AJ488" s="88">
        <f>'RESUMEN TOTAL'!AP489</f>
        <v>0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  <c r="AI489" s="88">
        <f>'RESUMEN TOTAL'!AO490</f>
        <v>0</v>
      </c>
      <c r="AJ489" s="88">
        <f>'RESUMEN TOTAL'!AP490</f>
        <v>0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  <c r="AI490" s="88">
        <f>'RESUMEN TOTAL'!AO491</f>
        <v>0</v>
      </c>
      <c r="AJ490" s="88">
        <f>'RESUMEN TOTAL'!AP491</f>
        <v>0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  <c r="AI491" s="88">
        <f>'RESUMEN TOTAL'!AO492</f>
        <v>0</v>
      </c>
      <c r="AJ491" s="88">
        <f>'RESUMEN TOTAL'!AP492</f>
        <v>0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>
        <f>'RESUMEN TOTAL'!L493</f>
        <v>0</v>
      </c>
      <c r="G492" s="88">
        <f>'RESUMEN TOTAL'!M493</f>
        <v>0</v>
      </c>
      <c r="H492" s="88">
        <f>'RESUMEN TOTAL'!N493</f>
        <v>0</v>
      </c>
      <c r="I492" s="88">
        <f>'RESUMEN TOTAL'!O493</f>
        <v>0</v>
      </c>
      <c r="J492" s="88">
        <f>'RESUMEN TOTAL'!P493</f>
        <v>0</v>
      </c>
      <c r="K492" s="88">
        <f>'RESUMEN TOTAL'!Q493</f>
        <v>0</v>
      </c>
      <c r="L492" s="88">
        <f>'RESUMEN TOTAL'!R493</f>
        <v>0</v>
      </c>
      <c r="M492" s="88">
        <f>'RESUMEN TOTAL'!S493</f>
        <v>0</v>
      </c>
      <c r="N492" s="88">
        <f>'RESUMEN TOTAL'!T493</f>
        <v>0</v>
      </c>
      <c r="O492" s="88">
        <f>'RESUMEN TOTAL'!U493</f>
        <v>0</v>
      </c>
      <c r="P492" s="88">
        <f>'RESUMEN TOTAL'!V493</f>
        <v>0</v>
      </c>
      <c r="Q492" s="88">
        <f>'RESUMEN TOTAL'!W493</f>
        <v>0</v>
      </c>
      <c r="R492" s="88">
        <f>'RESUMEN TOTAL'!X493</f>
        <v>0</v>
      </c>
      <c r="S492" s="88">
        <f>'RESUMEN TOTAL'!Y493</f>
        <v>0</v>
      </c>
      <c r="T492" s="88">
        <f>'RESUMEN TOTAL'!Z493</f>
        <v>0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  <c r="AI492" s="88">
        <f>'RESUMEN TOTAL'!AO493</f>
        <v>0</v>
      </c>
      <c r="AJ492" s="88">
        <f>'RESUMEN TOTAL'!AP493</f>
        <v>0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>
        <f>'RESUMEN TOTAL'!L494</f>
        <v>0</v>
      </c>
      <c r="G493" s="88">
        <f>'RESUMEN TOTAL'!M494</f>
        <v>0</v>
      </c>
      <c r="H493" s="88">
        <f>'RESUMEN TOTAL'!N494</f>
        <v>0</v>
      </c>
      <c r="I493" s="88">
        <f>'RESUMEN TOTAL'!O494</f>
        <v>0</v>
      </c>
      <c r="J493" s="88">
        <f>'RESUMEN TOTAL'!P494</f>
        <v>0</v>
      </c>
      <c r="K493" s="88">
        <f>'RESUMEN TOTAL'!Q494</f>
        <v>0</v>
      </c>
      <c r="L493" s="88">
        <f>'RESUMEN TOTAL'!R494</f>
        <v>0</v>
      </c>
      <c r="M493" s="88">
        <f>'RESUMEN TOTAL'!S494</f>
        <v>0</v>
      </c>
      <c r="N493" s="88">
        <f>'RESUMEN TOTAL'!T494</f>
        <v>0</v>
      </c>
      <c r="O493" s="88">
        <f>'RESUMEN TOTAL'!U494</f>
        <v>0</v>
      </c>
      <c r="P493" s="88">
        <f>'RESUMEN TOTAL'!V494</f>
        <v>0</v>
      </c>
      <c r="Q493" s="88">
        <f>'RESUMEN TOTAL'!W494</f>
        <v>0</v>
      </c>
      <c r="R493" s="88">
        <f>'RESUMEN TOTAL'!X494</f>
        <v>0</v>
      </c>
      <c r="S493" s="88">
        <f>'RESUMEN TOTAL'!Y494</f>
        <v>0</v>
      </c>
      <c r="T493" s="88">
        <f>'RESUMEN TOTAL'!Z494</f>
        <v>0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  <c r="AI493" s="88">
        <f>'RESUMEN TOTAL'!AO494</f>
        <v>0</v>
      </c>
      <c r="AJ493" s="88">
        <f>'RESUMEN TOTAL'!AP494</f>
        <v>0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  <c r="AI494" s="88">
        <f>'RESUMEN TOTAL'!AO495</f>
        <v>0</v>
      </c>
      <c r="AJ494" s="88">
        <f>'RESUMEN TOTAL'!AP495</f>
        <v>0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  <c r="AI495" s="88">
        <f>'RESUMEN TOTAL'!AO496</f>
        <v>0</v>
      </c>
      <c r="AJ495" s="88">
        <f>'RESUMEN TOTAL'!AP496</f>
        <v>0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  <c r="AI496" s="88">
        <f>'RESUMEN TOTAL'!AO497</f>
        <v>0</v>
      </c>
      <c r="AJ496" s="88">
        <f>'RESUMEN TOTAL'!AP497</f>
        <v>0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>
        <f>'RESUMEN TOTAL'!M498</f>
        <v>0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  <c r="AI497" s="88">
        <f>'RESUMEN TOTAL'!AO498</f>
        <v>0</v>
      </c>
      <c r="AJ497" s="88">
        <f>'RESUMEN TOTAL'!AP498</f>
        <v>0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>
        <f>'RESUMEN TOTAL'!L499</f>
        <v>0</v>
      </c>
      <c r="G498" s="88">
        <f>'RESUMEN TOTAL'!M499</f>
        <v>0</v>
      </c>
      <c r="H498" s="88">
        <f>'RESUMEN TOTAL'!N499</f>
        <v>0</v>
      </c>
      <c r="I498" s="88">
        <f>'RESUMEN TOTAL'!O499</f>
        <v>0</v>
      </c>
      <c r="J498" s="88">
        <f>'RESUMEN TOTAL'!P499</f>
        <v>0</v>
      </c>
      <c r="K498" s="88">
        <f>'RESUMEN TOTAL'!Q499</f>
        <v>0</v>
      </c>
      <c r="L498" s="88">
        <f>'RESUMEN TOTAL'!R499</f>
        <v>0</v>
      </c>
      <c r="M498" s="88">
        <f>'RESUMEN TOTAL'!S499</f>
        <v>0</v>
      </c>
      <c r="N498" s="88">
        <f>'RESUMEN TOTAL'!T499</f>
        <v>0</v>
      </c>
      <c r="O498" s="88">
        <f>'RESUMEN TOTAL'!U499</f>
        <v>0</v>
      </c>
      <c r="P498" s="88">
        <f>'RESUMEN TOTAL'!V499</f>
        <v>0</v>
      </c>
      <c r="Q498" s="88">
        <f>'RESUMEN TOTAL'!W499</f>
        <v>0</v>
      </c>
      <c r="R498" s="88">
        <f>'RESUMEN TOTAL'!X499</f>
        <v>0</v>
      </c>
      <c r="S498" s="88">
        <f>'RESUMEN TOTAL'!Y499</f>
        <v>0</v>
      </c>
      <c r="T498" s="88">
        <f>'RESUMEN TOTAL'!Z499</f>
        <v>0</v>
      </c>
      <c r="U498" s="88">
        <f>'RESUMEN TOTAL'!AA499</f>
        <v>0</v>
      </c>
      <c r="V498" s="88">
        <f>'RESUMEN TOTAL'!AB499</f>
        <v>0</v>
      </c>
      <c r="W498" s="88">
        <f>'RESUMEN TOTAL'!AC499</f>
        <v>0</v>
      </c>
      <c r="X498" s="88">
        <f>'RESUMEN TOTAL'!AD499</f>
        <v>0</v>
      </c>
      <c r="Y498" s="88">
        <f>'RESUMEN TOTAL'!AE499</f>
        <v>0</v>
      </c>
      <c r="Z498" s="88">
        <f>'RESUMEN TOTAL'!AF499</f>
        <v>0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  <c r="AI498" s="88">
        <f>'RESUMEN TOTAL'!AO499</f>
        <v>0</v>
      </c>
      <c r="AJ498" s="88">
        <f>'RESUMEN TOTAL'!AP499</f>
        <v>0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>
        <f>'RESUMEN TOTAL'!L500</f>
        <v>0</v>
      </c>
      <c r="G499" s="88">
        <f>'RESUMEN TOTAL'!M500</f>
        <v>0</v>
      </c>
      <c r="H499" s="88">
        <f>'RESUMEN TOTAL'!N500</f>
        <v>0</v>
      </c>
      <c r="I499" s="88">
        <f>'RESUMEN TOTAL'!O500</f>
        <v>0</v>
      </c>
      <c r="J499" s="88">
        <f>'RESUMEN TOTAL'!P500</f>
        <v>0</v>
      </c>
      <c r="K499" s="88">
        <f>'RESUMEN TOTAL'!Q500</f>
        <v>0</v>
      </c>
      <c r="L499" s="88">
        <f>'RESUMEN TOTAL'!R500</f>
        <v>0</v>
      </c>
      <c r="M499" s="88">
        <f>'RESUMEN TOTAL'!S500</f>
        <v>0</v>
      </c>
      <c r="N499" s="88">
        <f>'RESUMEN TOTAL'!T500</f>
        <v>0</v>
      </c>
      <c r="O499" s="88">
        <f>'RESUMEN TOTAL'!U500</f>
        <v>0</v>
      </c>
      <c r="P499" s="88">
        <f>'RESUMEN TOTAL'!V500</f>
        <v>0</v>
      </c>
      <c r="Q499" s="88">
        <f>'RESUMEN TOTAL'!W500</f>
        <v>0</v>
      </c>
      <c r="R499" s="88">
        <f>'RESUMEN TOTAL'!X500</f>
        <v>0</v>
      </c>
      <c r="S499" s="88">
        <f>'RESUMEN TOTAL'!Y500</f>
        <v>0</v>
      </c>
      <c r="T499" s="88">
        <f>'RESUMEN TOTAL'!Z500</f>
        <v>0</v>
      </c>
      <c r="U499" s="88">
        <f>'RESUMEN TOTAL'!AA500</f>
        <v>0</v>
      </c>
      <c r="V499" s="88">
        <f>'RESUMEN TOTAL'!AB500</f>
        <v>0</v>
      </c>
      <c r="W499" s="88">
        <f>'RESUMEN TOTAL'!AC500</f>
        <v>0</v>
      </c>
      <c r="X499" s="88">
        <f>'RESUMEN TOTAL'!AD500</f>
        <v>0</v>
      </c>
      <c r="Y499" s="88">
        <f>'RESUMEN TOTAL'!AE500</f>
        <v>0</v>
      </c>
      <c r="Z499" s="88">
        <f>'RESUMEN TOTAL'!AF500</f>
        <v>0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  <c r="AI499" s="88">
        <f>'RESUMEN TOTAL'!AO500</f>
        <v>0</v>
      </c>
      <c r="AJ499" s="88">
        <f>'RESUMEN TOTAL'!AP500</f>
        <v>0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  <c r="AI500" s="88">
        <f>'RESUMEN TOTAL'!AO501</f>
        <v>0</v>
      </c>
      <c r="AJ500" s="88">
        <f>'RESUMEN TOTAL'!AP501</f>
        <v>0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  <c r="AI501" s="88">
        <f>'RESUMEN TOTAL'!AO502</f>
        <v>0</v>
      </c>
      <c r="AJ501" s="88">
        <f>'RESUMEN TOTAL'!AP502</f>
        <v>0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  <c r="AI502" s="88">
        <f>'RESUMEN TOTAL'!AO503</f>
        <v>0</v>
      </c>
      <c r="AJ502" s="88">
        <f>'RESUMEN TOTAL'!AP503</f>
        <v>0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  <c r="AI503" s="88">
        <f>'RESUMEN TOTAL'!AO504</f>
        <v>0</v>
      </c>
      <c r="AJ503" s="88">
        <f>'RESUMEN TOTAL'!AP504</f>
        <v>0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>
        <f>'RESUMEN TOTAL'!L505</f>
        <v>0</v>
      </c>
      <c r="G504" s="88">
        <f>'RESUMEN TOTAL'!M505</f>
        <v>0</v>
      </c>
      <c r="H504" s="88">
        <f>'RESUMEN TOTAL'!N505</f>
        <v>0</v>
      </c>
      <c r="I504" s="88">
        <f>'RESUMEN TOTAL'!O505</f>
        <v>0</v>
      </c>
      <c r="J504" s="88">
        <f>'RESUMEN TOTAL'!P505</f>
        <v>0</v>
      </c>
      <c r="K504" s="88">
        <f>'RESUMEN TOTAL'!Q505</f>
        <v>0</v>
      </c>
      <c r="L504" s="88">
        <f>'RESUMEN TOTAL'!R505</f>
        <v>0</v>
      </c>
      <c r="M504" s="88">
        <f>'RESUMEN TOTAL'!S505</f>
        <v>0</v>
      </c>
      <c r="N504" s="88">
        <f>'RESUMEN TOTAL'!T505</f>
        <v>0</v>
      </c>
      <c r="O504" s="88">
        <f>'RESUMEN TOTAL'!U505</f>
        <v>0</v>
      </c>
      <c r="P504" s="88">
        <f>'RESUMEN TOTAL'!V505</f>
        <v>0</v>
      </c>
      <c r="Q504" s="88">
        <f>'RESUMEN TOTAL'!W505</f>
        <v>0</v>
      </c>
      <c r="R504" s="88">
        <f>'RESUMEN TOTAL'!X505</f>
        <v>0</v>
      </c>
      <c r="S504" s="88">
        <f>'RESUMEN TOTAL'!Y505</f>
        <v>0</v>
      </c>
      <c r="T504" s="88">
        <f>'RESUMEN TOTAL'!Z505</f>
        <v>0</v>
      </c>
      <c r="U504" s="88">
        <f>'RESUMEN TOTAL'!AA505</f>
        <v>0</v>
      </c>
      <c r="V504" s="88">
        <f>'RESUMEN TOTAL'!AB505</f>
        <v>0</v>
      </c>
      <c r="W504" s="88">
        <f>'RESUMEN TOTAL'!AC505</f>
        <v>0</v>
      </c>
      <c r="X504" s="88">
        <f>'RESUMEN TOTAL'!AD505</f>
        <v>0</v>
      </c>
      <c r="Y504" s="88">
        <f>'RESUMEN TOTAL'!AE505</f>
        <v>0</v>
      </c>
      <c r="Z504" s="88">
        <f>'RESUMEN TOTAL'!AF505</f>
        <v>0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  <c r="AI504" s="88">
        <f>'RESUMEN TOTAL'!AO505</f>
        <v>0</v>
      </c>
      <c r="AJ504" s="88">
        <f>'RESUMEN TOTAL'!AP505</f>
        <v>0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>
        <f>'RESUMEN TOTAL'!L506</f>
        <v>0</v>
      </c>
      <c r="G505" s="88">
        <f>'RESUMEN TOTAL'!M506</f>
        <v>0</v>
      </c>
      <c r="H505" s="88">
        <f>'RESUMEN TOTAL'!N506</f>
        <v>0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  <c r="AI505" s="88">
        <f>'RESUMEN TOTAL'!AO506</f>
        <v>0</v>
      </c>
      <c r="AJ505" s="88">
        <f>'RESUMEN TOTAL'!AP506</f>
        <v>0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>
        <f>'RESUMEN TOTAL'!L507</f>
        <v>0</v>
      </c>
      <c r="G506" s="88">
        <f>'RESUMEN TOTAL'!M507</f>
        <v>0</v>
      </c>
      <c r="H506" s="88">
        <f>'RESUMEN TOTAL'!N507</f>
        <v>0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  <c r="AI506" s="88">
        <f>'RESUMEN TOTAL'!AO507</f>
        <v>0</v>
      </c>
      <c r="AJ506" s="88">
        <f>'RESUMEN TOTAL'!AP507</f>
        <v>0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>
        <f>'RESUMEN TOTAL'!L508</f>
        <v>0</v>
      </c>
      <c r="G507" s="88">
        <f>'RESUMEN TOTAL'!M508</f>
        <v>0</v>
      </c>
      <c r="H507" s="88">
        <f>'RESUMEN TOTAL'!N508</f>
        <v>0</v>
      </c>
      <c r="I507" s="88">
        <f>'RESUMEN TOTAL'!O508</f>
        <v>0</v>
      </c>
      <c r="J507" s="88">
        <f>'RESUMEN TOTAL'!P508</f>
        <v>0</v>
      </c>
      <c r="K507" s="88">
        <f>'RESUMEN TOTAL'!Q508</f>
        <v>0</v>
      </c>
      <c r="L507" s="88">
        <f>'RESUMEN TOTAL'!R508</f>
        <v>0</v>
      </c>
      <c r="M507" s="88">
        <f>'RESUMEN TOTAL'!S508</f>
        <v>0</v>
      </c>
      <c r="N507" s="88">
        <f>'RESUMEN TOTAL'!T508</f>
        <v>0</v>
      </c>
      <c r="O507" s="88">
        <f>'RESUMEN TOTAL'!U508</f>
        <v>0</v>
      </c>
      <c r="P507" s="88">
        <f>'RESUMEN TOTAL'!V508</f>
        <v>0</v>
      </c>
      <c r="Q507" s="88">
        <f>'RESUMEN TOTAL'!W508</f>
        <v>0</v>
      </c>
      <c r="R507" s="88">
        <f>'RESUMEN TOTAL'!X508</f>
        <v>0</v>
      </c>
      <c r="S507" s="88">
        <f>'RESUMEN TOTAL'!Y508</f>
        <v>0</v>
      </c>
      <c r="T507" s="88">
        <f>'RESUMEN TOTAL'!Z508</f>
        <v>0</v>
      </c>
      <c r="U507" s="88">
        <f>'RESUMEN TOTAL'!AA508</f>
        <v>0</v>
      </c>
      <c r="V507" s="88">
        <f>'RESUMEN TOTAL'!AB508</f>
        <v>0</v>
      </c>
      <c r="W507" s="88">
        <f>'RESUMEN TOTAL'!AC508</f>
        <v>0</v>
      </c>
      <c r="X507" s="88">
        <f>'RESUMEN TOTAL'!AD508</f>
        <v>0</v>
      </c>
      <c r="Y507" s="88">
        <f>'RESUMEN TOTAL'!AE508</f>
        <v>0</v>
      </c>
      <c r="Z507" s="88">
        <f>'RESUMEN TOTAL'!AF508</f>
        <v>0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  <c r="AI507" s="88">
        <f>'RESUMEN TOTAL'!AO508</f>
        <v>0</v>
      </c>
      <c r="AJ507" s="88">
        <f>'RESUMEN TOTAL'!AP508</f>
        <v>0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>
        <f>'RESUMEN TOTAL'!L509</f>
        <v>0</v>
      </c>
      <c r="G508" s="88">
        <f>'RESUMEN TOTAL'!M509</f>
        <v>0</v>
      </c>
      <c r="H508" s="88">
        <f>'RESUMEN TOTAL'!N509</f>
        <v>0</v>
      </c>
      <c r="I508" s="88">
        <f>'RESUMEN TOTAL'!O509</f>
        <v>0</v>
      </c>
      <c r="J508" s="88">
        <f>'RESUMEN TOTAL'!P509</f>
        <v>0</v>
      </c>
      <c r="K508" s="88">
        <f>'RESUMEN TOTAL'!Q509</f>
        <v>0</v>
      </c>
      <c r="L508" s="88">
        <f>'RESUMEN TOTAL'!R509</f>
        <v>0</v>
      </c>
      <c r="M508" s="88">
        <f>'RESUMEN TOTAL'!S509</f>
        <v>0</v>
      </c>
      <c r="N508" s="88">
        <f>'RESUMEN TOTAL'!T509</f>
        <v>0</v>
      </c>
      <c r="O508" s="88">
        <f>'RESUMEN TOTAL'!U509</f>
        <v>0</v>
      </c>
      <c r="P508" s="88">
        <f>'RESUMEN TOTAL'!V509</f>
        <v>0</v>
      </c>
      <c r="Q508" s="88">
        <f>'RESUMEN TOTAL'!W509</f>
        <v>0</v>
      </c>
      <c r="R508" s="88">
        <f>'RESUMEN TOTAL'!X509</f>
        <v>0</v>
      </c>
      <c r="S508" s="88">
        <f>'RESUMEN TOTAL'!Y509</f>
        <v>0</v>
      </c>
      <c r="T508" s="88">
        <f>'RESUMEN TOTAL'!Z509</f>
        <v>0</v>
      </c>
      <c r="U508" s="88">
        <f>'RESUMEN TOTAL'!AA509</f>
        <v>0</v>
      </c>
      <c r="V508" s="88">
        <f>'RESUMEN TOTAL'!AB509</f>
        <v>0</v>
      </c>
      <c r="W508" s="88">
        <f>'RESUMEN TOTAL'!AC509</f>
        <v>0</v>
      </c>
      <c r="X508" s="88">
        <f>'RESUMEN TOTAL'!AD509</f>
        <v>0</v>
      </c>
      <c r="Y508" s="88">
        <f>'RESUMEN TOTAL'!AE509</f>
        <v>0</v>
      </c>
      <c r="Z508" s="88">
        <f>'RESUMEN TOTAL'!AF509</f>
        <v>0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  <c r="AI508" s="88">
        <f>'RESUMEN TOTAL'!AO509</f>
        <v>0</v>
      </c>
      <c r="AJ508" s="88">
        <f>'RESUMEN TOTAL'!AP509</f>
        <v>0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>
        <f>'RESUMEN TOTAL'!L510</f>
        <v>0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>
        <f>'RESUMEN TOTAL'!AB512</f>
        <v>0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  <c r="AI509" s="88">
        <f>'RESUMEN TOTAL'!AO510</f>
        <v>0</v>
      </c>
      <c r="AJ509" s="88">
        <f>'RESUMEN TOTAL'!AP510</f>
        <v>0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  <c r="AI510" s="88">
        <f>'RESUMEN TOTAL'!AO513</f>
        <v>0</v>
      </c>
      <c r="AJ510" s="88">
        <f>'RESUMEN TOTAL'!AP513</f>
        <v>0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  <c r="AI511" s="88">
        <f>'RESUMEN TOTAL'!AO514</f>
        <v>0</v>
      </c>
      <c r="AJ511" s="88">
        <f>'RESUMEN TOTAL'!AP514</f>
        <v>0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  <c r="AI512" s="88">
        <f>'RESUMEN TOTAL'!AO515</f>
        <v>0</v>
      </c>
      <c r="AJ512" s="88">
        <f>'RESUMEN TOTAL'!AP515</f>
        <v>0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  <c r="AI513" s="88">
        <f>'RESUMEN TOTAL'!AO516</f>
        <v>0</v>
      </c>
      <c r="AJ513" s="88">
        <f>'RESUMEN TOTAL'!AP516</f>
        <v>0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  <c r="AI514" s="88">
        <f>'RESUMEN TOTAL'!AO517</f>
        <v>0</v>
      </c>
      <c r="AJ514" s="88">
        <f>'RESUMEN TOTAL'!AP517</f>
        <v>0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  <c r="AI515" s="88">
        <f>'RESUMEN TOTAL'!AO518</f>
        <v>0</v>
      </c>
      <c r="AJ515" s="88">
        <f>'RESUMEN TOTAL'!AP518</f>
        <v>0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>
        <f>'RESUMEN TOTAL'!L519</f>
        <v>0</v>
      </c>
      <c r="G516" s="88">
        <f>'RESUMEN TOTAL'!M519</f>
        <v>0</v>
      </c>
      <c r="H516" s="88">
        <f>'RESUMEN TOTAL'!N519</f>
        <v>0</v>
      </c>
      <c r="I516" s="88">
        <f>'RESUMEN TOTAL'!O519</f>
        <v>0</v>
      </c>
      <c r="J516" s="88">
        <f>'RESUMEN TOTAL'!P519</f>
        <v>0</v>
      </c>
      <c r="K516" s="88">
        <f>'RESUMEN TOTAL'!Q519</f>
        <v>0</v>
      </c>
      <c r="L516" s="88">
        <f>'RESUMEN TOTAL'!R519</f>
        <v>0</v>
      </c>
      <c r="M516" s="88">
        <f>'RESUMEN TOTAL'!S519</f>
        <v>0</v>
      </c>
      <c r="N516" s="88">
        <f>'RESUMEN TOTAL'!T519</f>
        <v>0</v>
      </c>
      <c r="O516" s="88">
        <f>'RESUMEN TOTAL'!U519</f>
        <v>0</v>
      </c>
      <c r="P516" s="88">
        <f>'RESUMEN TOTAL'!V519</f>
        <v>0</v>
      </c>
      <c r="Q516" s="88">
        <f>'RESUMEN TOTAL'!W519</f>
        <v>0</v>
      </c>
      <c r="R516" s="88">
        <f>'RESUMEN TOTAL'!X519</f>
        <v>0</v>
      </c>
      <c r="S516" s="88">
        <f>'RESUMEN TOTAL'!Y519</f>
        <v>0</v>
      </c>
      <c r="T516" s="88">
        <f>'RESUMEN TOTAL'!Z519</f>
        <v>0</v>
      </c>
      <c r="U516" s="88">
        <f>'RESUMEN TOTAL'!AA519</f>
        <v>0</v>
      </c>
      <c r="V516" s="88">
        <f>'RESUMEN TOTAL'!AB519</f>
        <v>0</v>
      </c>
      <c r="W516" s="88">
        <f>'RESUMEN TOTAL'!AC519</f>
        <v>0</v>
      </c>
      <c r="X516" s="88">
        <f>'RESUMEN TOTAL'!AD519</f>
        <v>0</v>
      </c>
      <c r="Y516" s="88">
        <f>'RESUMEN TOTAL'!AE519</f>
        <v>0</v>
      </c>
      <c r="Z516" s="88">
        <f>'RESUMEN TOTAL'!AF519</f>
        <v>0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  <c r="AI516" s="88">
        <f>'RESUMEN TOTAL'!AO519</f>
        <v>0</v>
      </c>
      <c r="AJ516" s="88">
        <f>'RESUMEN TOTAL'!AP519</f>
        <v>0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>
        <f>'RESUMEN TOTAL'!L520</f>
        <v>0</v>
      </c>
      <c r="G517" s="88">
        <f>'RESUMEN TOTAL'!M520</f>
        <v>0</v>
      </c>
      <c r="H517" s="88">
        <f>'RESUMEN TOTAL'!N520</f>
        <v>0</v>
      </c>
      <c r="I517" s="88">
        <f>'RESUMEN TOTAL'!O520</f>
        <v>0</v>
      </c>
      <c r="J517" s="88">
        <f>'RESUMEN TOTAL'!P520</f>
        <v>0</v>
      </c>
      <c r="K517" s="88">
        <f>'RESUMEN TOTAL'!Q520</f>
        <v>0</v>
      </c>
      <c r="L517" s="88">
        <f>'RESUMEN TOTAL'!R520</f>
        <v>0</v>
      </c>
      <c r="M517" s="88">
        <f>'RESUMEN TOTAL'!S520</f>
        <v>0</v>
      </c>
      <c r="N517" s="88">
        <f>'RESUMEN TOTAL'!T520</f>
        <v>0</v>
      </c>
      <c r="O517" s="88">
        <f>'RESUMEN TOTAL'!U520</f>
        <v>0</v>
      </c>
      <c r="P517" s="88">
        <f>'RESUMEN TOTAL'!V520</f>
        <v>0</v>
      </c>
      <c r="Q517" s="88">
        <f>'RESUMEN TOTAL'!W520</f>
        <v>0</v>
      </c>
      <c r="R517" s="88">
        <f>'RESUMEN TOTAL'!X520</f>
        <v>0</v>
      </c>
      <c r="S517" s="88">
        <f>'RESUMEN TOTAL'!Y520</f>
        <v>0</v>
      </c>
      <c r="T517" s="88">
        <f>'RESUMEN TOTAL'!Z520</f>
        <v>0</v>
      </c>
      <c r="U517" s="88">
        <f>'RESUMEN TOTAL'!AA520</f>
        <v>0</v>
      </c>
      <c r="V517" s="88">
        <f>'RESUMEN TOTAL'!AB520</f>
        <v>0</v>
      </c>
      <c r="W517" s="88">
        <f>'RESUMEN TOTAL'!AC520</f>
        <v>0</v>
      </c>
      <c r="X517" s="88">
        <f>'RESUMEN TOTAL'!AD520</f>
        <v>0</v>
      </c>
      <c r="Y517" s="88">
        <f>'RESUMEN TOTAL'!AE520</f>
        <v>0</v>
      </c>
      <c r="Z517" s="88">
        <f>'RESUMEN TOTAL'!AF520</f>
        <v>0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  <c r="AI517" s="88">
        <f>'RESUMEN TOTAL'!AO520</f>
        <v>0</v>
      </c>
      <c r="AJ517" s="88">
        <f>'RESUMEN TOTAL'!AP520</f>
        <v>0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>
        <f>'RESUMEN TOTAL'!L521</f>
        <v>0</v>
      </c>
      <c r="G518" s="88">
        <f>'RESUMEN TOTAL'!M521</f>
        <v>0</v>
      </c>
      <c r="H518" s="88">
        <f>'RESUMEN TOTAL'!N521</f>
        <v>0</v>
      </c>
      <c r="I518" s="88">
        <f>'RESUMEN TOTAL'!O521</f>
        <v>0</v>
      </c>
      <c r="J518" s="88">
        <f>'RESUMEN TOTAL'!P521</f>
        <v>0</v>
      </c>
      <c r="K518" s="88">
        <f>'RESUMEN TOTAL'!Q521</f>
        <v>0</v>
      </c>
      <c r="L518" s="88">
        <f>'RESUMEN TOTAL'!R521</f>
        <v>0</v>
      </c>
      <c r="M518" s="88">
        <f>'RESUMEN TOTAL'!S521</f>
        <v>0</v>
      </c>
      <c r="N518" s="88">
        <f>'RESUMEN TOTAL'!T521</f>
        <v>0</v>
      </c>
      <c r="O518" s="88">
        <f>'RESUMEN TOTAL'!U521</f>
        <v>0</v>
      </c>
      <c r="P518" s="88">
        <f>'RESUMEN TOTAL'!V521</f>
        <v>0</v>
      </c>
      <c r="Q518" s="88">
        <f>'RESUMEN TOTAL'!W521</f>
        <v>0</v>
      </c>
      <c r="R518" s="88">
        <f>'RESUMEN TOTAL'!X521</f>
        <v>0</v>
      </c>
      <c r="S518" s="88">
        <f>'RESUMEN TOTAL'!Y521</f>
        <v>0</v>
      </c>
      <c r="T518" s="88">
        <f>'RESUMEN TOTAL'!Z521</f>
        <v>0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  <c r="AI518" s="88">
        <f>'RESUMEN TOTAL'!AO521</f>
        <v>0</v>
      </c>
      <c r="AJ518" s="88">
        <f>'RESUMEN TOTAL'!AP521</f>
        <v>0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>
        <f>'RESUMEN TOTAL'!L522</f>
        <v>0</v>
      </c>
      <c r="G519" s="88">
        <f>'RESUMEN TOTAL'!M522</f>
        <v>0</v>
      </c>
      <c r="H519" s="88">
        <f>'RESUMEN TOTAL'!N522</f>
        <v>0</v>
      </c>
      <c r="I519" s="88">
        <f>'RESUMEN TOTAL'!O522</f>
        <v>0</v>
      </c>
      <c r="J519" s="88">
        <f>'RESUMEN TOTAL'!P522</f>
        <v>0</v>
      </c>
      <c r="K519" s="88">
        <f>'RESUMEN TOTAL'!Q522</f>
        <v>0</v>
      </c>
      <c r="L519" s="88">
        <f>'RESUMEN TOTAL'!R522</f>
        <v>0</v>
      </c>
      <c r="M519" s="88">
        <f>'RESUMEN TOTAL'!S522</f>
        <v>0</v>
      </c>
      <c r="N519" s="88">
        <f>'RESUMEN TOTAL'!T522</f>
        <v>0</v>
      </c>
      <c r="O519" s="88">
        <f>'RESUMEN TOTAL'!U522</f>
        <v>0</v>
      </c>
      <c r="P519" s="88">
        <f>'RESUMEN TOTAL'!V522</f>
        <v>0</v>
      </c>
      <c r="Q519" s="88">
        <f>'RESUMEN TOTAL'!W522</f>
        <v>0</v>
      </c>
      <c r="R519" s="88">
        <f>'RESUMEN TOTAL'!X522</f>
        <v>0</v>
      </c>
      <c r="S519" s="88">
        <f>'RESUMEN TOTAL'!Y522</f>
        <v>0</v>
      </c>
      <c r="T519" s="88">
        <f>'RESUMEN TOTAL'!Z522</f>
        <v>0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  <c r="AI519" s="88">
        <f>'RESUMEN TOTAL'!AO522</f>
        <v>0</v>
      </c>
      <c r="AJ519" s="88">
        <f>'RESUMEN TOTAL'!AP522</f>
        <v>0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  <c r="AI520" s="88">
        <f>'RESUMEN TOTAL'!AO523</f>
        <v>0</v>
      </c>
      <c r="AJ520" s="88">
        <f>'RESUMEN TOTAL'!AP523</f>
        <v>0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  <c r="AI521" s="88">
        <f>'RESUMEN TOTAL'!AO524</f>
        <v>0</v>
      </c>
      <c r="AJ521" s="88">
        <f>'RESUMEN TOTAL'!AP524</f>
        <v>0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  <c r="AI522" s="88">
        <f>'RESUMEN TOTAL'!AO525</f>
        <v>0</v>
      </c>
      <c r="AJ522" s="88">
        <f>'RESUMEN TOTAL'!AP525</f>
        <v>0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  <c r="AI523" s="88">
        <f>'RESUMEN TOTAL'!AO526</f>
        <v>0</v>
      </c>
      <c r="AJ523" s="88">
        <f>'RESUMEN TOTAL'!AP526</f>
        <v>0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  <c r="AI524" s="88">
        <f>'RESUMEN TOTAL'!AO527</f>
        <v>0</v>
      </c>
      <c r="AJ524" s="88">
        <f>'RESUMEN TOTAL'!AP527</f>
        <v>0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  <c r="AI525" s="88">
        <f>'RESUMEN TOTAL'!AO528</f>
        <v>0</v>
      </c>
      <c r="AJ525" s="88">
        <f>'RESUMEN TOTAL'!AP528</f>
        <v>0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  <c r="AI526" s="88">
        <f>'RESUMEN TOTAL'!AO529</f>
        <v>0</v>
      </c>
      <c r="AJ526" s="88">
        <f>'RESUMEN TOTAL'!AP529</f>
        <v>0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  <c r="AI527" s="88">
        <f>'RESUMEN TOTAL'!AO530</f>
        <v>0</v>
      </c>
      <c r="AJ527" s="88">
        <f>'RESUMEN TOTAL'!AP530</f>
        <v>0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>
        <f>'RESUMEN TOTAL'!M531</f>
        <v>0</v>
      </c>
      <c r="H528" s="88">
        <f>'RESUMEN TOTAL'!N531</f>
        <v>0</v>
      </c>
      <c r="I528" s="88">
        <f>'RESUMEN TOTAL'!O531</f>
        <v>0</v>
      </c>
      <c r="J528" s="88">
        <f>'RESUMEN TOTAL'!P531</f>
        <v>0</v>
      </c>
      <c r="K528" s="88">
        <f>'RESUMEN TOTAL'!Q531</f>
        <v>0</v>
      </c>
      <c r="L528" s="88">
        <f>'RESUMEN TOTAL'!R531</f>
        <v>0</v>
      </c>
      <c r="M528" s="88">
        <f>'RESUMEN TOTAL'!S531</f>
        <v>0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  <c r="AI528" s="88">
        <f>'RESUMEN TOTAL'!AO531</f>
        <v>0</v>
      </c>
      <c r="AJ528" s="88">
        <f>'RESUMEN TOTAL'!AP531</f>
        <v>0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>
        <f>'RESUMEN TOTAL'!M532</f>
        <v>0</v>
      </c>
      <c r="H529" s="88">
        <f>'RESUMEN TOTAL'!N532</f>
        <v>0</v>
      </c>
      <c r="I529" s="88">
        <f>'RESUMEN TOTAL'!O532</f>
        <v>0</v>
      </c>
      <c r="J529" s="88">
        <f>'RESUMEN TOTAL'!P532</f>
        <v>0</v>
      </c>
      <c r="K529" s="88">
        <f>'RESUMEN TOTAL'!Q532</f>
        <v>0</v>
      </c>
      <c r="L529" s="88">
        <f>'RESUMEN TOTAL'!R532</f>
        <v>0</v>
      </c>
      <c r="M529" s="88">
        <f>'RESUMEN TOTAL'!S532</f>
        <v>0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  <c r="AI529" s="88">
        <f>'RESUMEN TOTAL'!AO532</f>
        <v>0</v>
      </c>
      <c r="AJ529" s="88">
        <f>'RESUMEN TOTAL'!AP532</f>
        <v>0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  <c r="AI530" s="88">
        <f>'RESUMEN TOTAL'!AO533</f>
        <v>0</v>
      </c>
      <c r="AJ530" s="88">
        <f>'RESUMEN TOTAL'!AP533</f>
        <v>0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  <c r="AI531" s="88">
        <f>'RESUMEN TOTAL'!AO534</f>
        <v>0</v>
      </c>
      <c r="AJ531" s="88">
        <f>'RESUMEN TOTAL'!AP534</f>
        <v>0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  <c r="AI532" s="88">
        <f>'RESUMEN TOTAL'!AO535</f>
        <v>0</v>
      </c>
      <c r="AJ532" s="88">
        <f>'RESUMEN TOTAL'!AP535</f>
        <v>0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  <c r="AI533" s="88">
        <f>'RESUMEN TOTAL'!AO536</f>
        <v>0</v>
      </c>
      <c r="AJ533" s="88">
        <f>'RESUMEN TOTAL'!AP536</f>
        <v>0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>
        <f>'RESUMEN TOTAL'!L537</f>
        <v>0</v>
      </c>
      <c r="G534" s="88">
        <f>'RESUMEN TOTAL'!M537</f>
        <v>0</v>
      </c>
      <c r="H534" s="88">
        <f>'RESUMEN TOTAL'!N537</f>
        <v>0</v>
      </c>
      <c r="I534" s="88">
        <f>'RESUMEN TOTAL'!O537</f>
        <v>0</v>
      </c>
      <c r="J534" s="88">
        <f>'RESUMEN TOTAL'!P537</f>
        <v>0</v>
      </c>
      <c r="K534" s="88">
        <f>'RESUMEN TOTAL'!Q537</f>
        <v>0</v>
      </c>
      <c r="L534" s="88">
        <f>'RESUMEN TOTAL'!R537</f>
        <v>0</v>
      </c>
      <c r="M534" s="88">
        <f>'RESUMEN TOTAL'!S537</f>
        <v>0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>
        <f>'RESUMEN TOTAL'!X537</f>
        <v>0</v>
      </c>
      <c r="S534" s="88">
        <f>'RESUMEN TOTAL'!Y537</f>
        <v>0</v>
      </c>
      <c r="T534" s="88">
        <f>'RESUMEN TOTAL'!Z537</f>
        <v>0</v>
      </c>
      <c r="U534" s="88">
        <f>'RESUMEN TOTAL'!AA537</f>
        <v>0</v>
      </c>
      <c r="V534" s="88">
        <f>'RESUMEN TOTAL'!AB537</f>
        <v>0</v>
      </c>
      <c r="W534" s="88">
        <f>'RESUMEN TOTAL'!AC537</f>
        <v>0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  <c r="AI534" s="88">
        <f>'RESUMEN TOTAL'!AO537</f>
        <v>0</v>
      </c>
      <c r="AJ534" s="88">
        <f>'RESUMEN TOTAL'!AP537</f>
        <v>0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>
        <f>'RESUMEN TOTAL'!L538</f>
        <v>0</v>
      </c>
      <c r="G535" s="88">
        <f>'RESUMEN TOTAL'!M538</f>
        <v>0</v>
      </c>
      <c r="H535" s="88">
        <f>'RESUMEN TOTAL'!N538</f>
        <v>0</v>
      </c>
      <c r="I535" s="88">
        <f>'RESUMEN TOTAL'!O538</f>
        <v>0</v>
      </c>
      <c r="J535" s="88">
        <f>'RESUMEN TOTAL'!P538</f>
        <v>0</v>
      </c>
      <c r="K535" s="88">
        <f>'RESUMEN TOTAL'!Q538</f>
        <v>0</v>
      </c>
      <c r="L535" s="88">
        <f>'RESUMEN TOTAL'!R538</f>
        <v>0</v>
      </c>
      <c r="M535" s="88">
        <f>'RESUMEN TOTAL'!S538</f>
        <v>0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>
        <f>'RESUMEN TOTAL'!X538</f>
        <v>0</v>
      </c>
      <c r="S535" s="88">
        <f>'RESUMEN TOTAL'!Y538</f>
        <v>0</v>
      </c>
      <c r="T535" s="88">
        <f>'RESUMEN TOTAL'!Z538</f>
        <v>0</v>
      </c>
      <c r="U535" s="88">
        <f>'RESUMEN TOTAL'!AA538</f>
        <v>0</v>
      </c>
      <c r="V535" s="88">
        <f>'RESUMEN TOTAL'!AB538</f>
        <v>0</v>
      </c>
      <c r="W535" s="88">
        <f>'RESUMEN TOTAL'!AC538</f>
        <v>0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  <c r="AI535" s="88">
        <f>'RESUMEN TOTAL'!AO538</f>
        <v>0</v>
      </c>
      <c r="AJ535" s="88">
        <f>'RESUMEN TOTAL'!AP538</f>
        <v>0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  <c r="AI536" s="88">
        <f>'RESUMEN TOTAL'!AO539</f>
        <v>0</v>
      </c>
      <c r="AJ536" s="88">
        <f>'RESUMEN TOTAL'!AP539</f>
        <v>0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  <c r="AI537" s="88">
        <f>'RESUMEN TOTAL'!AO540</f>
        <v>0</v>
      </c>
      <c r="AJ537" s="88">
        <f>'RESUMEN TOTAL'!AP540</f>
        <v>0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  <c r="AI538" s="88">
        <f>'RESUMEN TOTAL'!AO541</f>
        <v>0</v>
      </c>
      <c r="AJ538" s="88">
        <f>'RESUMEN TOTAL'!AP541</f>
        <v>0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  <c r="AI539" s="88">
        <f>'RESUMEN TOTAL'!AO542</f>
        <v>0</v>
      </c>
      <c r="AJ539" s="88">
        <f>'RESUMEN TOTAL'!AP542</f>
        <v>0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  <c r="AI540" s="88">
        <f>'RESUMEN TOTAL'!AO543</f>
        <v>0</v>
      </c>
      <c r="AJ540" s="88">
        <f>'RESUMEN TOTAL'!AP543</f>
        <v>0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  <c r="AI541" s="88">
        <f>'RESUMEN TOTAL'!AO544</f>
        <v>0</v>
      </c>
      <c r="AJ541" s="88">
        <f>'RESUMEN TOTAL'!AP544</f>
        <v>0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  <c r="AI542" s="88">
        <f>'RESUMEN TOTAL'!AO545</f>
        <v>0</v>
      </c>
      <c r="AJ542" s="88">
        <f>'RESUMEN TOTAL'!AP545</f>
        <v>0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 t="e">
        <f>'RESUMEN TOTAL'!#REF!</f>
        <v>#REF!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  <c r="AI543" s="88">
        <f>'RESUMEN TOTAL'!AO546</f>
        <v>0</v>
      </c>
      <c r="AJ543" s="88">
        <f>'RESUMEN TOTAL'!AP546</f>
        <v>0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  <c r="AI544" s="88">
        <f>'RESUMEN TOTAL'!AO547</f>
        <v>0</v>
      </c>
      <c r="AJ544" s="88">
        <f>'RESUMEN TOTAL'!AP547</f>
        <v>0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  <c r="AI545" s="88">
        <f>'RESUMEN TOTAL'!AO548</f>
        <v>0</v>
      </c>
      <c r="AJ545" s="88">
        <f>'RESUMEN TOTAL'!AP548</f>
        <v>0</v>
      </c>
    </row>
    <row r="546" spans="1:36" x14ac:dyDescent="0.25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  <c r="AI546" s="88">
        <f>'RESUMEN TOTAL'!AO549</f>
        <v>0</v>
      </c>
      <c r="AJ546" s="88">
        <f>'RESUMEN TOTAL'!AP549</f>
        <v>0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  <c r="AI547" s="88">
        <f>'RESUMEN TOTAL'!AO550</f>
        <v>0</v>
      </c>
      <c r="AJ547" s="88">
        <f>'RESUMEN TOTAL'!AP550</f>
        <v>0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  <c r="AI548" s="88">
        <f>'RESUMEN TOTAL'!AO551</f>
        <v>0</v>
      </c>
      <c r="AJ548" s="88">
        <f>'RESUMEN TOTAL'!AP551</f>
        <v>0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  <c r="AI549" s="88">
        <f>'RESUMEN TOTAL'!AO552</f>
        <v>0</v>
      </c>
      <c r="AJ549" s="88">
        <f>'RESUMEN TOTAL'!AP552</f>
        <v>0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  <c r="AI550" s="88">
        <f>'RESUMEN TOTAL'!AO553</f>
        <v>0</v>
      </c>
      <c r="AJ550" s="88">
        <f>'RESUMEN TOTAL'!AP553</f>
        <v>0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  <c r="AI551" s="88">
        <f>'RESUMEN TOTAL'!AO554</f>
        <v>0</v>
      </c>
      <c r="AJ551" s="88">
        <f>'RESUMEN TOTAL'!AP554</f>
        <v>0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  <c r="AI552" s="88">
        <f>'RESUMEN TOTAL'!AO555</f>
        <v>0</v>
      </c>
      <c r="AJ552" s="88">
        <f>'RESUMEN TOTAL'!AP555</f>
        <v>0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  <c r="AI553" s="88">
        <f>'RESUMEN TOTAL'!AO556</f>
        <v>0</v>
      </c>
      <c r="AJ553" s="88">
        <f>'RESUMEN TOTAL'!AP556</f>
        <v>0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  <c r="AI554" s="88">
        <f>'RESUMEN TOTAL'!AO557</f>
        <v>0</v>
      </c>
      <c r="AJ554" s="88">
        <f>'RESUMEN TOTAL'!AP557</f>
        <v>0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  <c r="AI555" s="88">
        <f>'RESUMEN TOTAL'!AO558</f>
        <v>0</v>
      </c>
      <c r="AJ555" s="88">
        <f>'RESUMEN TOTAL'!AP558</f>
        <v>0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  <c r="AI556" s="88">
        <f>'RESUMEN TOTAL'!AO559</f>
        <v>0</v>
      </c>
      <c r="AJ556" s="88">
        <f>'RESUMEN TOTAL'!AP559</f>
        <v>0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  <c r="AI557" s="88">
        <f>'RESUMEN TOTAL'!AO560</f>
        <v>0</v>
      </c>
      <c r="AJ557" s="88">
        <f>'RESUMEN TOTAL'!AP560</f>
        <v>0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  <c r="AI558" s="88">
        <f>'RESUMEN TOTAL'!AO561</f>
        <v>0</v>
      </c>
      <c r="AJ558" s="88">
        <f>'RESUMEN TOTAL'!AP561</f>
        <v>0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  <c r="AI559" s="88">
        <f>'RESUMEN TOTAL'!AO562</f>
        <v>0</v>
      </c>
      <c r="AJ559" s="88">
        <f>'RESUMEN TOTAL'!AP562</f>
        <v>0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  <c r="AI560" s="88">
        <f>'RESUMEN TOTAL'!AO563</f>
        <v>0</v>
      </c>
      <c r="AJ560" s="88">
        <f>'RESUMEN TOTAL'!AP563</f>
        <v>0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  <c r="AI561" s="88">
        <f>'RESUMEN TOTAL'!AO564</f>
        <v>0</v>
      </c>
      <c r="AJ561" s="88">
        <f>'RESUMEN TOTAL'!AP564</f>
        <v>0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  <c r="AI562" s="88">
        <f>'RESUMEN TOTAL'!AO565</f>
        <v>0</v>
      </c>
      <c r="AJ562" s="88">
        <f>'RESUMEN TOTAL'!AP565</f>
        <v>0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  <c r="AI563" s="88">
        <f>'RESUMEN TOTAL'!AO566</f>
        <v>0</v>
      </c>
      <c r="AJ563" s="88">
        <f>'RESUMEN TOTAL'!AP566</f>
        <v>0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  <c r="AI564" s="88">
        <f>'RESUMEN TOTAL'!AO567</f>
        <v>0</v>
      </c>
      <c r="AJ564" s="88">
        <f>'RESUMEN TOTAL'!AP567</f>
        <v>0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  <c r="AI565" s="88">
        <f>'RESUMEN TOTAL'!AO568</f>
        <v>0</v>
      </c>
      <c r="AJ565" s="88">
        <f>'RESUMEN TOTAL'!AP568</f>
        <v>0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  <c r="AI566" s="88">
        <f>'RESUMEN TOTAL'!AO569</f>
        <v>0</v>
      </c>
      <c r="AJ566" s="88">
        <f>'RESUMEN TOTAL'!AP569</f>
        <v>0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  <c r="AI567" s="88">
        <f>'RESUMEN TOTAL'!AO570</f>
        <v>0</v>
      </c>
      <c r="AJ567" s="88">
        <f>'RESUMEN TOTAL'!AP570</f>
        <v>0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  <c r="AI568" s="88">
        <f>'RESUMEN TOTAL'!AO571</f>
        <v>0</v>
      </c>
      <c r="AJ568" s="88">
        <f>'RESUMEN TOTAL'!AP571</f>
        <v>0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  <c r="AI569" s="88">
        <f>'RESUMEN TOTAL'!AO572</f>
        <v>0</v>
      </c>
      <c r="AJ569" s="88">
        <f>'RESUMEN TOTAL'!AP572</f>
        <v>0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  <c r="AI570" s="88">
        <f>'RESUMEN TOTAL'!AO573</f>
        <v>0</v>
      </c>
      <c r="AJ570" s="88">
        <f>'RESUMEN TOTAL'!AP573</f>
        <v>0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  <c r="AI571" s="88">
        <f>'RESUMEN TOTAL'!AO574</f>
        <v>0</v>
      </c>
      <c r="AJ571" s="88">
        <f>'RESUMEN TOTAL'!AP574</f>
        <v>0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  <c r="AI572" s="88">
        <f>'RESUMEN TOTAL'!AO575</f>
        <v>0</v>
      </c>
      <c r="AJ572" s="88">
        <f>'RESUMEN TOTAL'!AP575</f>
        <v>0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  <c r="AI573" s="88">
        <f>'RESUMEN TOTAL'!AO576</f>
        <v>0</v>
      </c>
      <c r="AJ573" s="88">
        <f>'RESUMEN TOTAL'!AP576</f>
        <v>0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  <c r="AI574" s="88">
        <f>'RESUMEN TOTAL'!AO577</f>
        <v>0</v>
      </c>
      <c r="AJ574" s="88">
        <f>'RESUMEN TOTAL'!AP577</f>
        <v>0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  <c r="AI575" s="88">
        <f>'RESUMEN TOTAL'!AO578</f>
        <v>0</v>
      </c>
      <c r="AJ575" s="88">
        <f>'RESUMEN TOTAL'!AP578</f>
        <v>0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  <c r="AI576" s="88">
        <f>'RESUMEN TOTAL'!AO579</f>
        <v>0</v>
      </c>
      <c r="AJ576" s="88">
        <f>'RESUMEN TOTAL'!AP579</f>
        <v>0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  <c r="AI577" s="88">
        <f>'RESUMEN TOTAL'!AO580</f>
        <v>0</v>
      </c>
      <c r="AJ577" s="88">
        <f>'RESUMEN TOTAL'!AP580</f>
        <v>0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  <c r="AI578" s="88">
        <f>'RESUMEN TOTAL'!AO581</f>
        <v>0</v>
      </c>
      <c r="AJ578" s="88">
        <f>'RESUMEN TOTAL'!AP581</f>
        <v>0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  <c r="AI579" s="88">
        <f>'RESUMEN TOTAL'!AO582</f>
        <v>0</v>
      </c>
      <c r="AJ579" s="88">
        <f>'RESUMEN TOTAL'!AP582</f>
        <v>0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  <c r="AI580" s="88">
        <f>'RESUMEN TOTAL'!AO583</f>
        <v>0</v>
      </c>
      <c r="AJ580" s="88">
        <f>'RESUMEN TOTAL'!AP583</f>
        <v>0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  <c r="AI581" s="88">
        <f>'RESUMEN TOTAL'!AO584</f>
        <v>0</v>
      </c>
      <c r="AJ581" s="88">
        <f>'RESUMEN TOTAL'!AP584</f>
        <v>0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  <c r="AI582" s="88">
        <f>'RESUMEN TOTAL'!AO585</f>
        <v>0</v>
      </c>
      <c r="AJ582" s="88">
        <f>'RESUMEN TOTAL'!AP585</f>
        <v>0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  <c r="AI583" s="88">
        <f>'RESUMEN TOTAL'!AO586</f>
        <v>0</v>
      </c>
      <c r="AJ583" s="88">
        <f>'RESUMEN TOTAL'!AP586</f>
        <v>0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  <c r="AI584" s="88">
        <f>'RESUMEN TOTAL'!AO587</f>
        <v>0</v>
      </c>
      <c r="AJ584" s="88">
        <f>'RESUMEN TOTAL'!AP587</f>
        <v>0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  <c r="AI585" s="88">
        <f>'RESUMEN TOTAL'!AO588</f>
        <v>0</v>
      </c>
      <c r="AJ585" s="88">
        <f>'RESUMEN TOTAL'!AP588</f>
        <v>0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  <c r="AI586" s="88">
        <f>'RESUMEN TOTAL'!AO589</f>
        <v>0</v>
      </c>
      <c r="AJ586" s="88">
        <f>'RESUMEN TOTAL'!AP589</f>
        <v>0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  <c r="AI587" s="88">
        <f>'RESUMEN TOTAL'!AO590</f>
        <v>0</v>
      </c>
      <c r="AJ587" s="88">
        <f>'RESUMEN TOTAL'!AP590</f>
        <v>0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  <c r="AI588" s="88">
        <f>'RESUMEN TOTAL'!AO591</f>
        <v>0</v>
      </c>
      <c r="AJ588" s="88">
        <f>'RESUMEN TOTAL'!AP591</f>
        <v>0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  <c r="AI589" s="88">
        <f>'RESUMEN TOTAL'!AO592</f>
        <v>0</v>
      </c>
      <c r="AJ589" s="88">
        <f>'RESUMEN TOTAL'!AP592</f>
        <v>0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  <c r="AI590" s="88">
        <f>'RESUMEN TOTAL'!AO593</f>
        <v>0</v>
      </c>
      <c r="AJ590" s="88">
        <f>'RESUMEN TOTAL'!AP593</f>
        <v>0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  <c r="AI591" s="88">
        <f>'RESUMEN TOTAL'!AO594</f>
        <v>0</v>
      </c>
      <c r="AJ591" s="88">
        <f>'RESUMEN TOTAL'!AP594</f>
        <v>0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  <c r="AI592" s="88">
        <f>'RESUMEN TOTAL'!AO595</f>
        <v>0</v>
      </c>
      <c r="AJ592" s="88">
        <f>'RESUMEN TOTAL'!AP595</f>
        <v>0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  <c r="AI593" s="88">
        <f>'RESUMEN TOTAL'!AO596</f>
        <v>0</v>
      </c>
      <c r="AJ593" s="88">
        <f>'RESUMEN TOTAL'!AP596</f>
        <v>0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  <c r="AI594" s="88">
        <f>'RESUMEN TOTAL'!AO597</f>
        <v>0</v>
      </c>
      <c r="AJ594" s="88">
        <f>'RESUMEN TOTAL'!AP597</f>
        <v>0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  <c r="AI595" s="88">
        <f>'RESUMEN TOTAL'!AO598</f>
        <v>0</v>
      </c>
      <c r="AJ595" s="88">
        <f>'RESUMEN TOTAL'!AP598</f>
        <v>0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  <c r="AI596" s="88">
        <f>'RESUMEN TOTAL'!AO599</f>
        <v>0</v>
      </c>
      <c r="AJ596" s="88">
        <f>'RESUMEN TOTAL'!AP599</f>
        <v>0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  <c r="AI597" s="88">
        <f>'RESUMEN TOTAL'!AO600</f>
        <v>0</v>
      </c>
      <c r="AJ597" s="88">
        <f>'RESUMEN TOTAL'!AP600</f>
        <v>0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  <c r="AI598" s="88">
        <f>'RESUMEN TOTAL'!AO601</f>
        <v>0</v>
      </c>
      <c r="AJ598" s="88">
        <f>'RESUMEN TOTAL'!AP601</f>
        <v>0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  <c r="AI599" s="88">
        <f>'RESUMEN TOTAL'!AO602</f>
        <v>0</v>
      </c>
      <c r="AJ599" s="88">
        <f>'RESUMEN TOTAL'!AP602</f>
        <v>0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  <c r="AI600" s="88">
        <f>'RESUMEN TOTAL'!AO603</f>
        <v>0</v>
      </c>
      <c r="AJ600" s="88">
        <f>'RESUMEN TOTAL'!AP603</f>
        <v>0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  <c r="AI601" s="88">
        <f>'RESUMEN TOTAL'!AO604</f>
        <v>0</v>
      </c>
      <c r="AJ601" s="88">
        <f>'RESUMEN TOTAL'!AP604</f>
        <v>0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  <c r="AI602" s="88">
        <f>'RESUMEN TOTAL'!AO605</f>
        <v>0</v>
      </c>
      <c r="AJ602" s="88">
        <f>'RESUMEN TOTAL'!AP605</f>
        <v>0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  <c r="AI603" s="88">
        <f>'RESUMEN TOTAL'!AO606</f>
        <v>0</v>
      </c>
      <c r="AJ603" s="88">
        <f>'RESUMEN TOTAL'!AP606</f>
        <v>0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  <c r="AI604" s="88">
        <f>'RESUMEN TOTAL'!AO607</f>
        <v>0</v>
      </c>
      <c r="AJ604" s="88">
        <f>'RESUMEN TOTAL'!AP607</f>
        <v>0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  <c r="AI605" s="88">
        <f>'RESUMEN TOTAL'!AO608</f>
        <v>0</v>
      </c>
      <c r="AJ605" s="88">
        <f>'RESUMEN TOTAL'!AP608</f>
        <v>0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  <c r="AI606" s="88">
        <f>'RESUMEN TOTAL'!AO609</f>
        <v>0</v>
      </c>
      <c r="AJ606" s="88">
        <f>'RESUMEN TOTAL'!AP609</f>
        <v>0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  <c r="AI607" s="88">
        <f>'RESUMEN TOTAL'!AO610</f>
        <v>0</v>
      </c>
      <c r="AJ607" s="88">
        <f>'RESUMEN TOTAL'!AP610</f>
        <v>0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  <c r="AI608" s="88">
        <f>'RESUMEN TOTAL'!AO611</f>
        <v>0</v>
      </c>
      <c r="AJ608" s="88">
        <f>'RESUMEN TOTAL'!AP611</f>
        <v>0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  <c r="AI609" s="88">
        <f>'RESUMEN TOTAL'!AO612</f>
        <v>0</v>
      </c>
      <c r="AJ609" s="88">
        <f>'RESUMEN TOTAL'!AP612</f>
        <v>0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  <c r="AI610" s="88">
        <f>'RESUMEN TOTAL'!AO613</f>
        <v>0</v>
      </c>
      <c r="AJ610" s="88">
        <f>'RESUMEN TOTAL'!AP613</f>
        <v>0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  <c r="AI611" s="88">
        <f>'RESUMEN TOTAL'!AO614</f>
        <v>0</v>
      </c>
      <c r="AJ611" s="88">
        <f>'RESUMEN TOTAL'!AP614</f>
        <v>0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  <c r="AI612" s="88">
        <f>'RESUMEN TOTAL'!AO615</f>
        <v>0</v>
      </c>
      <c r="AJ612" s="88">
        <f>'RESUMEN TOTAL'!AP615</f>
        <v>0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  <c r="AI613" s="88">
        <f>'RESUMEN TOTAL'!AO616</f>
        <v>0</v>
      </c>
      <c r="AJ613" s="88">
        <f>'RESUMEN TOTAL'!AP616</f>
        <v>0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  <c r="AI614" s="88">
        <f>'RESUMEN TOTAL'!AO617</f>
        <v>0</v>
      </c>
      <c r="AJ614" s="88">
        <f>'RESUMEN TOTAL'!AP617</f>
        <v>0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  <c r="AI615" s="88">
        <f>'RESUMEN TOTAL'!AO618</f>
        <v>0</v>
      </c>
      <c r="AJ615" s="88">
        <f>'RESUMEN TOTAL'!AP618</f>
        <v>0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  <c r="AI616" s="88">
        <f>'RESUMEN TOTAL'!AO619</f>
        <v>0</v>
      </c>
      <c r="AJ616" s="88">
        <f>'RESUMEN TOTAL'!AP619</f>
        <v>0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  <c r="AI617" s="88">
        <f>'RESUMEN TOTAL'!AO620</f>
        <v>0</v>
      </c>
      <c r="AJ617" s="88">
        <f>'RESUMEN TOTAL'!AP620</f>
        <v>0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  <c r="AI618" s="88">
        <f>'RESUMEN TOTAL'!AO621</f>
        <v>0</v>
      </c>
      <c r="AJ618" s="88">
        <f>'RESUMEN TOTAL'!AP621</f>
        <v>0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  <c r="AI619" s="88">
        <f>'RESUMEN TOTAL'!AO622</f>
        <v>0</v>
      </c>
      <c r="AJ619" s="88">
        <f>'RESUMEN TOTAL'!AP622</f>
        <v>0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  <c r="AI620" s="88">
        <f>'RESUMEN TOTAL'!AO623</f>
        <v>0</v>
      </c>
      <c r="AJ620" s="88">
        <f>'RESUMEN TOTAL'!AP623</f>
        <v>0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  <c r="AI621" s="88">
        <f>'RESUMEN TOTAL'!AO624</f>
        <v>0</v>
      </c>
      <c r="AJ621" s="88">
        <f>'RESUMEN TOTAL'!AP624</f>
        <v>0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  <c r="AI622" s="88">
        <f>'RESUMEN TOTAL'!AO625</f>
        <v>0</v>
      </c>
      <c r="AJ622" s="88">
        <f>'RESUMEN TOTAL'!AP625</f>
        <v>0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  <c r="AI623" s="88">
        <f>'RESUMEN TOTAL'!AO626</f>
        <v>0</v>
      </c>
      <c r="AJ623" s="88">
        <f>'RESUMEN TOTAL'!AP626</f>
        <v>0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  <c r="AI624" s="88">
        <f>'RESUMEN TOTAL'!AO627</f>
        <v>0</v>
      </c>
      <c r="AJ624" s="88">
        <f>'RESUMEN TOTAL'!AP627</f>
        <v>0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  <c r="AI625" s="88">
        <f>'RESUMEN TOTAL'!AO628</f>
        <v>0</v>
      </c>
      <c r="AJ625" s="88">
        <f>'RESUMEN TOTAL'!AP628</f>
        <v>0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  <c r="AI626" s="88">
        <f>'RESUMEN TOTAL'!AO629</f>
        <v>0</v>
      </c>
      <c r="AJ626" s="88">
        <f>'RESUMEN TOTAL'!AP629</f>
        <v>0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  <c r="AI627" s="88">
        <f>'RESUMEN TOTAL'!AO630</f>
        <v>0</v>
      </c>
      <c r="AJ627" s="88">
        <f>'RESUMEN TOTAL'!AP630</f>
        <v>0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  <c r="AI628" s="88">
        <f>'RESUMEN TOTAL'!AO631</f>
        <v>0</v>
      </c>
      <c r="AJ628" s="88">
        <f>'RESUMEN TOTAL'!AP631</f>
        <v>0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  <c r="AI629" s="88">
        <f>'RESUMEN TOTAL'!AO632</f>
        <v>0</v>
      </c>
      <c r="AJ629" s="88">
        <f>'RESUMEN TOTAL'!AP632</f>
        <v>0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  <c r="AI630" s="88">
        <f>'RESUMEN TOTAL'!AO633</f>
        <v>0</v>
      </c>
      <c r="AJ630" s="88">
        <f>'RESUMEN TOTAL'!AP633</f>
        <v>0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  <c r="AI631" s="88">
        <f>'RESUMEN TOTAL'!AO634</f>
        <v>0</v>
      </c>
      <c r="AJ631" s="88">
        <f>'RESUMEN TOTAL'!AP634</f>
        <v>0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  <c r="AI632" s="88">
        <f>'RESUMEN TOTAL'!AO635</f>
        <v>0</v>
      </c>
      <c r="AJ632" s="88">
        <f>'RESUMEN TOTAL'!AP635</f>
        <v>0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  <c r="AI633" s="88">
        <f>'RESUMEN TOTAL'!AO636</f>
        <v>0</v>
      </c>
      <c r="AJ633" s="88">
        <f>'RESUMEN TOTAL'!AP636</f>
        <v>0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  <c r="AI634" s="88">
        <f>'RESUMEN TOTAL'!AO637</f>
        <v>0</v>
      </c>
      <c r="AJ634" s="88">
        <f>'RESUMEN TOTAL'!AP637</f>
        <v>0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  <c r="AI635" s="88">
        <f>'RESUMEN TOTAL'!AO638</f>
        <v>0</v>
      </c>
      <c r="AJ635" s="88">
        <f>'RESUMEN TOTAL'!AP638</f>
        <v>0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  <c r="AI636" s="88">
        <f>'RESUMEN TOTAL'!AO639</f>
        <v>0</v>
      </c>
      <c r="AJ636" s="88">
        <f>'RESUMEN TOTAL'!AP639</f>
        <v>0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  <c r="AI637" s="88">
        <f>'RESUMEN TOTAL'!AO640</f>
        <v>0</v>
      </c>
      <c r="AJ637" s="88">
        <f>'RESUMEN TOTAL'!AP640</f>
        <v>0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  <c r="AI638" s="88">
        <f>'RESUMEN TOTAL'!AO641</f>
        <v>0</v>
      </c>
      <c r="AJ638" s="88">
        <f>'RESUMEN TOTAL'!AP641</f>
        <v>0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  <c r="AI639" s="88">
        <f>'RESUMEN TOTAL'!AO642</f>
        <v>0</v>
      </c>
      <c r="AJ639" s="88">
        <f>'RESUMEN TOTAL'!AP642</f>
        <v>0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  <c r="AI640" s="88">
        <f>'RESUMEN TOTAL'!AO643</f>
        <v>0</v>
      </c>
      <c r="AJ640" s="88">
        <f>'RESUMEN TOTAL'!AP643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/>
  <conditionalFormatting sqref="D4:D640">
    <cfRule type="containsText" dxfId="46" priority="95" operator="containsText" text="fija">
      <formula>NOT(ISERROR(SEARCH("fija",D4)))</formula>
    </cfRule>
    <cfRule type="containsText" dxfId="45" priority="96" operator="containsText" text="domo">
      <formula>NOT(ISERROR(SEARCH("domo",D4)))</formula>
    </cfRule>
    <cfRule type="cellIs" dxfId="44" priority="922" operator="equal">
      <formula>$D$7</formula>
    </cfRule>
  </conditionalFormatting>
  <conditionalFormatting sqref="D438">
    <cfRule type="containsText" dxfId="43" priority="67" operator="containsText" text="Radio">
      <formula>NOT(ISERROR(SEARCH("Radio",D438)))</formula>
    </cfRule>
    <cfRule type="containsText" dxfId="42" priority="66" operator="containsText" text="domo">
      <formula>NOT(ISERROR(SEARCH("domo",D438)))</formula>
    </cfRule>
    <cfRule type="containsText" dxfId="41" priority="65" operator="containsText" text="fija">
      <formula>NOT(ISERROR(SEARCH("fija",D438)))</formula>
    </cfRule>
  </conditionalFormatting>
  <conditionalFormatting sqref="D438:D439">
    <cfRule type="containsText" dxfId="40" priority="63" operator="containsText" text="domo">
      <formula>NOT(ISERROR(SEARCH("domo",D438)))</formula>
    </cfRule>
    <cfRule type="containsText" dxfId="39" priority="62" operator="containsText" text="fija">
      <formula>NOT(ISERROR(SEARCH("fija",D438)))</formula>
    </cfRule>
  </conditionalFormatting>
  <conditionalFormatting sqref="D439">
    <cfRule type="containsText" dxfId="38" priority="64" operator="containsText" text="Radio">
      <formula>NOT(ISERROR(SEARCH("Radio",D439)))</formula>
    </cfRule>
    <cfRule type="containsText" dxfId="37" priority="61" operator="containsText" text="domo">
      <formula>NOT(ISERROR(SEARCH("domo",D439)))</formula>
    </cfRule>
    <cfRule type="containsText" dxfId="36" priority="60" operator="containsText" text="fija">
      <formula>NOT(ISERROR(SEARCH("fija",D439)))</formula>
    </cfRule>
  </conditionalFormatting>
  <conditionalFormatting sqref="D442">
    <cfRule type="containsText" dxfId="35" priority="59" operator="containsText" text="Radio">
      <formula>NOT(ISERROR(SEARCH("Radio",D442)))</formula>
    </cfRule>
    <cfRule type="containsText" dxfId="34" priority="58" operator="containsText" text="domo">
      <formula>NOT(ISERROR(SEARCH("domo",D442)))</formula>
    </cfRule>
    <cfRule type="containsText" dxfId="33" priority="57" operator="containsText" text="fija">
      <formula>NOT(ISERROR(SEARCH("fija",D442)))</formula>
    </cfRule>
  </conditionalFormatting>
  <conditionalFormatting sqref="D442:D443">
    <cfRule type="containsText" dxfId="32" priority="55" operator="containsText" text="domo">
      <formula>NOT(ISERROR(SEARCH("domo",D442)))</formula>
    </cfRule>
    <cfRule type="containsText" dxfId="31" priority="54" operator="containsText" text="fija">
      <formula>NOT(ISERROR(SEARCH("fija",D442)))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50" operator="containsText" text="Radio">
      <formula>NOT(ISERROR(SEARCH("Radio",D445)))</formula>
    </cfRule>
    <cfRule type="containsText" dxfId="24" priority="46" operator="containsText" text="fija">
      <formula>NOT(ISERROR(SEARCH("fija",D445)))</formula>
    </cfRule>
    <cfRule type="containsText" dxfId="23" priority="47" operator="containsText" text="domo">
      <formula>NOT(ISERROR(SEARCH("domo",D445)))</formula>
    </cfRule>
  </conditionalFormatting>
  <conditionalFormatting sqref="D447">
    <cfRule type="containsText" dxfId="22" priority="169" operator="containsText" text="fija">
      <formula>NOT(ISERROR(SEARCH("fija",D447)))</formula>
    </cfRule>
    <cfRule type="containsText" dxfId="21" priority="170" operator="containsText" text="domo">
      <formula>NOT(ISERROR(SEARCH("domo",D447)))</formula>
    </cfRule>
  </conditionalFormatting>
  <conditionalFormatting sqref="D450:D452">
    <cfRule type="containsText" dxfId="20" priority="69" operator="containsText" text="domo">
      <formula>NOT(ISERROR(SEARCH("domo",D450)))</formula>
    </cfRule>
    <cfRule type="containsText" dxfId="19" priority="68" operator="containsText" text="fija">
      <formula>NOT(ISERROR(SEARCH("fija",D450)))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5" operator="equal">
      <formula>$E$10</formula>
    </cfRule>
    <cfRule type="cellIs" dxfId="14" priority="926" operator="equal">
      <formula>"PTP A FO"</formula>
    </cfRule>
  </conditionalFormatting>
  <conditionalFormatting sqref="E437">
    <cfRule type="cellIs" dxfId="13" priority="9" operator="equal">
      <formula>"PTP A FO"</formula>
    </cfRule>
    <cfRule type="containsText" dxfId="12" priority="8" operator="containsText" text="Radio">
      <formula>NOT(ISERROR(SEARCH("Radio",E437)))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J640">
    <cfRule type="notContainsText" dxfId="10" priority="11" operator="notContains" text="Caida">
      <formula>ISERROR(SEARCH("Caida",F5))</formula>
    </cfRule>
    <cfRule type="containsText" dxfId="9" priority="12" operator="containsText" text="Caida">
      <formula>NOT(ISERROR(SEARCH("Caida",F5)))</formula>
    </cfRule>
    <cfRule type="cellIs" dxfId="8" priority="14" operator="greaterThan">
      <formula>0.8</formula>
    </cfRule>
    <cfRule type="cellIs" dxfId="7" priority="13" operator="lessThan">
      <formula>0.8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</conditionalFormatting>
  <conditionalFormatting sqref="H4">
    <cfRule type="cellIs" dxfId="4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2024-01-02T11:53:54Z</dcterms:modified>
</cp:coreProperties>
</file>