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989F27FA-4866-4568-A133-CDE584A1E4C6}" xr6:coauthVersionLast="47" xr6:coauthVersionMax="47" xr10:uidLastSave="{00000000-0000-0000-0000-000000000000}"/>
  <bookViews>
    <workbookView minimized="1" xWindow="33180" yWindow="4380" windowWidth="18345" windowHeight="1224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F4" i="25" s="1"/>
  <c r="F6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<sst xmlns="http://schemas.openxmlformats.org/spreadsheetml/2006/main" count="4483" uniqueCount="1586">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</sst>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B544" sqref="B542:B544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534</v>
      </c>
      <c r="O2" s="73">
        <f t="shared" si="4"/>
        <v>534</v>
      </c>
      <c r="P2" s="73">
        <f t="shared" si="4"/>
        <v>534</v>
      </c>
      <c r="Q2" s="73">
        <f t="shared" si="4"/>
        <v>534</v>
      </c>
      <c r="R2" s="73">
        <f t="shared" si="4"/>
        <v>534</v>
      </c>
      <c r="S2" s="73">
        <f t="shared" si="4"/>
        <v>534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27</v>
      </c>
      <c r="J9" s="34">
        <f>COUNTIF(L9:AM9,"APAGADO")</f>
        <v>1</v>
      </c>
      <c r="K9" s="35">
        <f>(I9)/(J9+I9)</f>
        <v>0.9642857142857143</v>
      </c>
      <c r="L9" s="86" t="s">
        <v>1583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6" t="s">
        <v>1583</v>
      </c>
      <c r="M14" s="86" t="s">
        <v>1583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thickBot="1" x14ac:dyDescent="0.35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thickBot="1" x14ac:dyDescent="0.35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26</v>
      </c>
      <c r="J50" s="34">
        <f t="shared" si="10"/>
        <v>2</v>
      </c>
      <c r="K50" s="35">
        <f t="shared" si="11"/>
        <v>0.9285714285714286</v>
      </c>
      <c r="L50" s="86" t="s">
        <v>1583</v>
      </c>
      <c r="M50" s="86" t="s">
        <v>1583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26</v>
      </c>
      <c r="J57" s="34">
        <f t="shared" si="10"/>
        <v>2</v>
      </c>
      <c r="K57" s="35">
        <f t="shared" si="11"/>
        <v>0.9285714285714286</v>
      </c>
      <c r="L57" s="86" t="s">
        <v>1583</v>
      </c>
      <c r="M57" s="86" t="s">
        <v>1583</v>
      </c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thickBot="1" x14ac:dyDescent="0.35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26</v>
      </c>
      <c r="J107" s="34">
        <f t="shared" si="22"/>
        <v>2</v>
      </c>
      <c r="K107" s="35">
        <f t="shared" si="23"/>
        <v>0.9285714285714286</v>
      </c>
      <c r="L107" s="86" t="s">
        <v>1583</v>
      </c>
      <c r="M107" s="86" t="s">
        <v>1583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thickBot="1" x14ac:dyDescent="0.35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thickBot="1" x14ac:dyDescent="0.35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27</v>
      </c>
      <c r="J111" s="34">
        <f t="shared" si="18"/>
        <v>1</v>
      </c>
      <c r="K111" s="35">
        <f t="shared" si="19"/>
        <v>0.9642857142857143</v>
      </c>
      <c r="L111" s="86" t="s">
        <v>1583</v>
      </c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thickBot="1" x14ac:dyDescent="0.35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26</v>
      </c>
      <c r="J121" s="34">
        <f t="shared" si="18"/>
        <v>2</v>
      </c>
      <c r="K121" s="35">
        <f t="shared" si="19"/>
        <v>0.9285714285714286</v>
      </c>
      <c r="L121" s="86" t="s">
        <v>1583</v>
      </c>
      <c r="M121" s="86" t="s">
        <v>1583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26</v>
      </c>
      <c r="J122" s="34">
        <f t="shared" si="18"/>
        <v>2</v>
      </c>
      <c r="K122" s="35">
        <f t="shared" si="19"/>
        <v>0.9285714285714286</v>
      </c>
      <c r="L122" s="86" t="s">
        <v>1583</v>
      </c>
      <c r="M122" s="86" t="s">
        <v>1583</v>
      </c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thickBot="1" x14ac:dyDescent="0.35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26</v>
      </c>
      <c r="J125" s="34">
        <f t="shared" si="18"/>
        <v>2</v>
      </c>
      <c r="K125" s="35">
        <f t="shared" si="19"/>
        <v>0.9285714285714286</v>
      </c>
      <c r="L125" s="86" t="s">
        <v>1583</v>
      </c>
      <c r="M125" s="86" t="s">
        <v>1583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thickBot="1" x14ac:dyDescent="0.35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thickBot="1" x14ac:dyDescent="0.35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26</v>
      </c>
      <c r="J128" s="34">
        <f t="shared" si="18"/>
        <v>2</v>
      </c>
      <c r="K128" s="35">
        <f t="shared" si="19"/>
        <v>0.9285714285714286</v>
      </c>
      <c r="L128" s="86" t="s">
        <v>1583</v>
      </c>
      <c r="M128" s="86" t="s">
        <v>1583</v>
      </c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thickBot="1" x14ac:dyDescent="0.35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thickBot="1" x14ac:dyDescent="0.35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26</v>
      </c>
      <c r="J133" s="34">
        <f t="shared" si="18"/>
        <v>2</v>
      </c>
      <c r="K133" s="35">
        <f t="shared" si="19"/>
        <v>0.9285714285714286</v>
      </c>
      <c r="L133" s="86" t="s">
        <v>1583</v>
      </c>
      <c r="M133" s="86" t="s">
        <v>1583</v>
      </c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thickBot="1" x14ac:dyDescent="0.35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26</v>
      </c>
      <c r="J134" s="34">
        <f t="shared" si="18"/>
        <v>2</v>
      </c>
      <c r="K134" s="35">
        <f t="shared" si="19"/>
        <v>0.9285714285714286</v>
      </c>
      <c r="L134" s="86" t="s">
        <v>1583</v>
      </c>
      <c r="M134" s="86" t="s">
        <v>1583</v>
      </c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thickBot="1" x14ac:dyDescent="0.35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thickBot="1" x14ac:dyDescent="0.35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thickBot="1" x14ac:dyDescent="0.35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thickBot="1" x14ac:dyDescent="0.35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thickBot="1" x14ac:dyDescent="0.35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thickBot="1" x14ac:dyDescent="0.35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6" t="s">
        <v>1583</v>
      </c>
      <c r="M142" s="86" t="s">
        <v>1583</v>
      </c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thickBot="1" x14ac:dyDescent="0.35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thickBot="1" x14ac:dyDescent="0.35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thickBot="1" x14ac:dyDescent="0.35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thickBot="1" x14ac:dyDescent="0.35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thickBot="1" x14ac:dyDescent="0.35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26</v>
      </c>
      <c r="J147" s="34">
        <f t="shared" si="18"/>
        <v>2</v>
      </c>
      <c r="K147" s="35">
        <f t="shared" si="19"/>
        <v>0.9285714285714286</v>
      </c>
      <c r="L147" s="86" t="s">
        <v>1583</v>
      </c>
      <c r="M147" s="86" t="s">
        <v>1583</v>
      </c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thickBot="1" x14ac:dyDescent="0.35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thickBot="1" x14ac:dyDescent="0.35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26</v>
      </c>
      <c r="J149" s="34">
        <f t="shared" ref="J149:J254" si="25">COUNTIF(L149:AM149,"APAGADO")</f>
        <v>2</v>
      </c>
      <c r="K149" s="35">
        <f t="shared" ref="K149:K254" si="26">(I149)/(J149+I149)</f>
        <v>0.9285714285714286</v>
      </c>
      <c r="L149" s="86" t="s">
        <v>1583</v>
      </c>
      <c r="M149" s="86" t="s">
        <v>1583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thickBot="1" x14ac:dyDescent="0.35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thickBot="1" x14ac:dyDescent="0.35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thickBot="1" x14ac:dyDescent="0.35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thickBot="1" x14ac:dyDescent="0.35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thickBot="1" x14ac:dyDescent="0.35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thickBot="1" x14ac:dyDescent="0.35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thickBot="1" x14ac:dyDescent="0.35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26</v>
      </c>
      <c r="J166" s="34">
        <f t="shared" si="27"/>
        <v>2</v>
      </c>
      <c r="K166" s="35">
        <f t="shared" si="28"/>
        <v>0.9285714285714286</v>
      </c>
      <c r="L166" s="86" t="s">
        <v>1583</v>
      </c>
      <c r="M166" s="86" t="s">
        <v>1583</v>
      </c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thickBot="1" x14ac:dyDescent="0.35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26</v>
      </c>
      <c r="J168" s="34">
        <f t="shared" si="25"/>
        <v>2</v>
      </c>
      <c r="K168" s="35">
        <f t="shared" si="26"/>
        <v>0.9285714285714286</v>
      </c>
      <c r="L168" s="86" t="s">
        <v>1583</v>
      </c>
      <c r="M168" s="86" t="s">
        <v>1583</v>
      </c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26</v>
      </c>
      <c r="J169" s="34">
        <f t="shared" si="25"/>
        <v>2</v>
      </c>
      <c r="K169" s="35">
        <f t="shared" si="26"/>
        <v>0.9285714285714286</v>
      </c>
      <c r="L169" s="86" t="s">
        <v>1583</v>
      </c>
      <c r="M169" s="86" t="s">
        <v>1583</v>
      </c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thickBot="1" x14ac:dyDescent="0.35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thickBot="1" x14ac:dyDescent="0.35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26</v>
      </c>
      <c r="J172" s="34">
        <f t="shared" si="25"/>
        <v>2</v>
      </c>
      <c r="K172" s="35">
        <f t="shared" si="26"/>
        <v>0.9285714285714286</v>
      </c>
      <c r="L172" s="86" t="s">
        <v>1583</v>
      </c>
      <c r="M172" s="86" t="s">
        <v>1583</v>
      </c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thickBot="1" x14ac:dyDescent="0.35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thickBot="1" x14ac:dyDescent="0.35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thickBot="1" x14ac:dyDescent="0.35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thickBot="1" x14ac:dyDescent="0.35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thickBot="1" x14ac:dyDescent="0.35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thickBot="1" x14ac:dyDescent="0.35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thickBot="1" x14ac:dyDescent="0.35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thickBot="1" x14ac:dyDescent="0.35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thickBot="1" x14ac:dyDescent="0.35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thickBot="1" x14ac:dyDescent="0.35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thickBot="1" x14ac:dyDescent="0.35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thickBot="1" x14ac:dyDescent="0.35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thickBot="1" x14ac:dyDescent="0.35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thickBot="1" x14ac:dyDescent="0.35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thickBot="1" x14ac:dyDescent="0.35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thickBot="1" x14ac:dyDescent="0.35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thickBot="1" x14ac:dyDescent="0.35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thickBot="1" x14ac:dyDescent="0.35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thickBot="1" x14ac:dyDescent="0.35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thickBot="1" x14ac:dyDescent="0.35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thickBot="1" x14ac:dyDescent="0.35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26</v>
      </c>
      <c r="J195" s="34">
        <f t="shared" si="25"/>
        <v>2</v>
      </c>
      <c r="K195" s="35">
        <f t="shared" si="26"/>
        <v>0.9285714285714286</v>
      </c>
      <c r="L195" s="86" t="s">
        <v>1583</v>
      </c>
      <c r="M195" s="86" t="s">
        <v>1583</v>
      </c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26</v>
      </c>
      <c r="J197" s="34">
        <f t="shared" si="25"/>
        <v>2</v>
      </c>
      <c r="K197" s="35">
        <f t="shared" si="26"/>
        <v>0.9285714285714286</v>
      </c>
      <c r="L197" s="86" t="s">
        <v>1583</v>
      </c>
      <c r="M197" s="86" t="s">
        <v>1583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thickBot="1" x14ac:dyDescent="0.35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thickBot="1" x14ac:dyDescent="0.35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thickBot="1" x14ac:dyDescent="0.35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26</v>
      </c>
      <c r="J202" s="34">
        <f t="shared" si="25"/>
        <v>2</v>
      </c>
      <c r="K202" s="35">
        <f t="shared" si="26"/>
        <v>0.9285714285714286</v>
      </c>
      <c r="L202" s="86" t="s">
        <v>1583</v>
      </c>
      <c r="M202" s="86" t="s">
        <v>1583</v>
      </c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thickBot="1" x14ac:dyDescent="0.35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thickBot="1" x14ac:dyDescent="0.35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26</v>
      </c>
      <c r="J205" s="34">
        <f t="shared" si="25"/>
        <v>2</v>
      </c>
      <c r="K205" s="35">
        <f t="shared" si="26"/>
        <v>0.9285714285714286</v>
      </c>
      <c r="L205" s="86" t="s">
        <v>1583</v>
      </c>
      <c r="M205" s="86" t="s">
        <v>1583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thickBot="1" x14ac:dyDescent="0.35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thickBot="1" x14ac:dyDescent="0.35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thickBot="1" x14ac:dyDescent="0.35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thickBot="1" x14ac:dyDescent="0.35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thickBot="1" x14ac:dyDescent="0.35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thickBot="1" x14ac:dyDescent="0.35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6" t="s">
        <v>1583</v>
      </c>
      <c r="M211" s="86" t="s">
        <v>1583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thickBot="1" x14ac:dyDescent="0.35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thickBot="1" x14ac:dyDescent="0.35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thickBot="1" x14ac:dyDescent="0.35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thickBot="1" x14ac:dyDescent="0.35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thickBot="1" x14ac:dyDescent="0.35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thickBot="1" x14ac:dyDescent="0.35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thickBot="1" x14ac:dyDescent="0.35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thickBot="1" x14ac:dyDescent="0.35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thickBot="1" x14ac:dyDescent="0.35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thickBot="1" x14ac:dyDescent="0.35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thickBot="1" x14ac:dyDescent="0.35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thickBot="1" x14ac:dyDescent="0.35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thickBot="1" x14ac:dyDescent="0.35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26</v>
      </c>
      <c r="J234" s="34">
        <f>COUNTIF(L234:AM234,"APAGADO")</f>
        <v>2</v>
      </c>
      <c r="K234" s="35">
        <f>(I234)/(J234+I234)</f>
        <v>0.9285714285714286</v>
      </c>
      <c r="L234" s="86" t="s">
        <v>1583</v>
      </c>
      <c r="M234" s="86" t="s">
        <v>1583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thickBot="1" x14ac:dyDescent="0.35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26</v>
      </c>
      <c r="J235" s="34">
        <f t="shared" si="25"/>
        <v>2</v>
      </c>
      <c r="K235" s="35">
        <f t="shared" si="26"/>
        <v>0.9285714285714286</v>
      </c>
      <c r="L235" s="86" t="s">
        <v>1583</v>
      </c>
      <c r="M235" s="86" t="s">
        <v>1583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thickBot="1" x14ac:dyDescent="0.35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thickBot="1" x14ac:dyDescent="0.35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thickBot="1" x14ac:dyDescent="0.35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thickBot="1" x14ac:dyDescent="0.35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thickBot="1" x14ac:dyDescent="0.35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thickBot="1" x14ac:dyDescent="0.35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thickBot="1" x14ac:dyDescent="0.35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 t="s">
        <v>1583</v>
      </c>
      <c r="M242" s="86" t="s">
        <v>1583</v>
      </c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thickBot="1" x14ac:dyDescent="0.35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thickBot="1" x14ac:dyDescent="0.35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26</v>
      </c>
      <c r="J244" s="34">
        <f t="shared" si="25"/>
        <v>2</v>
      </c>
      <c r="K244" s="35">
        <f t="shared" si="26"/>
        <v>0.9285714285714286</v>
      </c>
      <c r="L244" s="86" t="s">
        <v>1583</v>
      </c>
      <c r="M244" s="86" t="s">
        <v>1583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thickBot="1" x14ac:dyDescent="0.35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thickBot="1" x14ac:dyDescent="0.35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thickBot="1" x14ac:dyDescent="0.35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26</v>
      </c>
      <c r="J247" s="34">
        <f t="shared" si="25"/>
        <v>2</v>
      </c>
      <c r="K247" s="35">
        <f t="shared" si="26"/>
        <v>0.9285714285714286</v>
      </c>
      <c r="L247" s="86" t="s">
        <v>1583</v>
      </c>
      <c r="M247" s="86" t="s">
        <v>1583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thickBot="1" x14ac:dyDescent="0.35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thickBot="1" x14ac:dyDescent="0.35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thickBot="1" x14ac:dyDescent="0.35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thickBot="1" x14ac:dyDescent="0.35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26</v>
      </c>
      <c r="J251" s="34">
        <f t="shared" si="25"/>
        <v>2</v>
      </c>
      <c r="K251" s="35">
        <f t="shared" si="26"/>
        <v>0.9285714285714286</v>
      </c>
      <c r="L251" s="86" t="s">
        <v>1583</v>
      </c>
      <c r="M251" s="86" t="s">
        <v>1583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thickBot="1" x14ac:dyDescent="0.35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26</v>
      </c>
      <c r="J252" s="34">
        <f t="shared" si="25"/>
        <v>2</v>
      </c>
      <c r="K252" s="35">
        <f t="shared" si="26"/>
        <v>0.9285714285714286</v>
      </c>
      <c r="L252" s="86" t="s">
        <v>1583</v>
      </c>
      <c r="M252" s="86" t="s">
        <v>1583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thickBot="1" x14ac:dyDescent="0.35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26</v>
      </c>
      <c r="J253" s="34">
        <f>COUNTIF(L253:AM253,"APAGADO")</f>
        <v>2</v>
      </c>
      <c r="K253" s="35">
        <f>(I253)/(J253+I253)</f>
        <v>0.9285714285714286</v>
      </c>
      <c r="L253" s="86" t="s">
        <v>1583</v>
      </c>
      <c r="M253" s="86" t="s">
        <v>1583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thickBot="1" x14ac:dyDescent="0.35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26</v>
      </c>
      <c r="J254" s="34">
        <f t="shared" si="25"/>
        <v>2</v>
      </c>
      <c r="K254" s="35">
        <f t="shared" si="26"/>
        <v>0.9285714285714286</v>
      </c>
      <c r="L254" s="86" t="s">
        <v>1583</v>
      </c>
      <c r="M254" s="86" t="s">
        <v>1583</v>
      </c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thickBot="1" x14ac:dyDescent="0.35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26</v>
      </c>
      <c r="J255" s="34">
        <f t="shared" ref="J255:J319" si="38">COUNTIF(L255:AM255,"APAGADO")</f>
        <v>2</v>
      </c>
      <c r="K255" s="35">
        <f t="shared" ref="K255:K319" si="39">(I255)/(J255+I255)</f>
        <v>0.9285714285714286</v>
      </c>
      <c r="L255" s="86" t="s">
        <v>1583</v>
      </c>
      <c r="M255" s="86" t="s">
        <v>1583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thickBot="1" x14ac:dyDescent="0.35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thickBot="1" x14ac:dyDescent="0.35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thickBot="1" x14ac:dyDescent="0.35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thickBot="1" x14ac:dyDescent="0.35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thickBot="1" x14ac:dyDescent="0.35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thickBot="1" x14ac:dyDescent="0.35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thickBot="1" x14ac:dyDescent="0.35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thickBot="1" x14ac:dyDescent="0.35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thickBot="1" x14ac:dyDescent="0.35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thickBot="1" x14ac:dyDescent="0.35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thickBot="1" x14ac:dyDescent="0.35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thickBot="1" x14ac:dyDescent="0.35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thickBot="1" x14ac:dyDescent="0.35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thickBot="1" x14ac:dyDescent="0.35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thickBot="1" x14ac:dyDescent="0.35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thickBot="1" x14ac:dyDescent="0.35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thickBot="1" x14ac:dyDescent="0.35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thickBot="1" x14ac:dyDescent="0.35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thickBot="1" x14ac:dyDescent="0.35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26</v>
      </c>
      <c r="J274" s="34">
        <f t="shared" si="38"/>
        <v>2</v>
      </c>
      <c r="K274" s="35">
        <f t="shared" si="39"/>
        <v>0.9285714285714286</v>
      </c>
      <c r="L274" s="86" t="s">
        <v>1583</v>
      </c>
      <c r="M274" s="86" t="s">
        <v>1583</v>
      </c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thickBot="1" x14ac:dyDescent="0.35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thickBot="1" x14ac:dyDescent="0.35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" thickBot="1" x14ac:dyDescent="0.35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thickBot="1" x14ac:dyDescent="0.35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" thickBot="1" x14ac:dyDescent="0.35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thickBot="1" x14ac:dyDescent="0.35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thickBot="1" x14ac:dyDescent="0.35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thickBot="1" x14ac:dyDescent="0.35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 t="s">
        <v>1583</v>
      </c>
      <c r="M282" s="86" t="s">
        <v>1583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thickBot="1" x14ac:dyDescent="0.35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 t="s">
        <v>1583</v>
      </c>
      <c r="M283" s="86" t="s">
        <v>1583</v>
      </c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thickBot="1" x14ac:dyDescent="0.35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thickBot="1" x14ac:dyDescent="0.35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thickBot="1" x14ac:dyDescent="0.35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thickBot="1" x14ac:dyDescent="0.35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thickBot="1" x14ac:dyDescent="0.35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thickBot="1" x14ac:dyDescent="0.35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thickBot="1" x14ac:dyDescent="0.35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thickBot="1" x14ac:dyDescent="0.35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thickBot="1" x14ac:dyDescent="0.35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thickBot="1" x14ac:dyDescent="0.35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thickBot="1" x14ac:dyDescent="0.35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thickBot="1" x14ac:dyDescent="0.35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thickBot="1" x14ac:dyDescent="0.35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thickBot="1" x14ac:dyDescent="0.35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thickBot="1" x14ac:dyDescent="0.35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thickBot="1" x14ac:dyDescent="0.35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6" t="s">
        <v>1583</v>
      </c>
      <c r="M300" s="86" t="s">
        <v>1583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thickBot="1" x14ac:dyDescent="0.35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thickBot="1" x14ac:dyDescent="0.35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thickBot="1" x14ac:dyDescent="0.35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thickBot="1" x14ac:dyDescent="0.35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26</v>
      </c>
      <c r="J309" s="34">
        <f t="shared" si="38"/>
        <v>2</v>
      </c>
      <c r="K309" s="35">
        <f t="shared" si="39"/>
        <v>0.9285714285714286</v>
      </c>
      <c r="L309" s="86" t="s">
        <v>1583</v>
      </c>
      <c r="M309" s="86" t="s">
        <v>1583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thickBot="1" x14ac:dyDescent="0.35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26</v>
      </c>
      <c r="J310" s="34">
        <f t="shared" si="38"/>
        <v>2</v>
      </c>
      <c r="K310" s="35">
        <f t="shared" si="39"/>
        <v>0.9285714285714286</v>
      </c>
      <c r="L310" s="86" t="s">
        <v>1583</v>
      </c>
      <c r="M310" s="86" t="s">
        <v>1583</v>
      </c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thickBot="1" x14ac:dyDescent="0.35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thickBot="1" x14ac:dyDescent="0.35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thickBot="1" x14ac:dyDescent="0.35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thickBot="1" x14ac:dyDescent="0.35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26</v>
      </c>
      <c r="J314" s="34">
        <f>COUNTIF(L314:AM314,"APAGADO")</f>
        <v>2</v>
      </c>
      <c r="K314" s="35">
        <f>(I314)/(J314+I314)</f>
        <v>0.9285714285714286</v>
      </c>
      <c r="L314" s="86" t="s">
        <v>1583</v>
      </c>
      <c r="M314" s="86" t="s">
        <v>1583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thickBot="1" x14ac:dyDescent="0.35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26</v>
      </c>
      <c r="J315" s="34">
        <f>COUNTIF(L315:AM315,"APAGADO")</f>
        <v>2</v>
      </c>
      <c r="K315" s="35">
        <f>(I315)/(J315+I315)</f>
        <v>0.9285714285714286</v>
      </c>
      <c r="L315" s="86" t="s">
        <v>1583</v>
      </c>
      <c r="M315" s="86" t="s">
        <v>1583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thickBot="1" x14ac:dyDescent="0.35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thickBot="1" x14ac:dyDescent="0.35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thickBot="1" x14ac:dyDescent="0.35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thickBot="1" x14ac:dyDescent="0.35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thickBot="1" x14ac:dyDescent="0.35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thickBot="1" x14ac:dyDescent="0.35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thickBot="1" x14ac:dyDescent="0.35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thickBot="1" x14ac:dyDescent="0.35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thickBot="1" x14ac:dyDescent="0.35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thickBot="1" x14ac:dyDescent="0.35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thickBot="1" x14ac:dyDescent="0.35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 t="s">
        <v>1583</v>
      </c>
      <c r="M334" s="86" t="s">
        <v>1583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thickBot="1" x14ac:dyDescent="0.35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 t="s">
        <v>1583</v>
      </c>
      <c r="M335" s="86" t="s">
        <v>1583</v>
      </c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95" customHeight="1" thickBot="1" x14ac:dyDescent="0.35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thickBot="1" x14ac:dyDescent="0.35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" thickBot="1" x14ac:dyDescent="0.35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thickBot="1" x14ac:dyDescent="0.35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thickBot="1" x14ac:dyDescent="0.35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thickBot="1" x14ac:dyDescent="0.35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thickBot="1" x14ac:dyDescent="0.35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thickBot="1" x14ac:dyDescent="0.35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thickBot="1" x14ac:dyDescent="0.35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 t="s">
        <v>1583</v>
      </c>
      <c r="M351" s="86" t="s">
        <v>1583</v>
      </c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thickBot="1" x14ac:dyDescent="0.35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26</v>
      </c>
      <c r="J354" s="34">
        <f>COUNTIF(L354:AM354,"APAGADO")</f>
        <v>2</v>
      </c>
      <c r="K354" s="35">
        <f>(I354)/(J354+I354)</f>
        <v>0.9285714285714286</v>
      </c>
      <c r="L354" s="86" t="s">
        <v>1583</v>
      </c>
      <c r="M354" s="86" t="s">
        <v>1583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thickBot="1" x14ac:dyDescent="0.35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thickBot="1" x14ac:dyDescent="0.35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thickBot="1" x14ac:dyDescent="0.35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thickBot="1" x14ac:dyDescent="0.35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thickBot="1" x14ac:dyDescent="0.35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thickBot="1" x14ac:dyDescent="0.35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thickBot="1" x14ac:dyDescent="0.35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thickBot="1" x14ac:dyDescent="0.35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thickBot="1" x14ac:dyDescent="0.35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thickBot="1" x14ac:dyDescent="0.35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thickBot="1" x14ac:dyDescent="0.35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thickBot="1" x14ac:dyDescent="0.35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thickBot="1" x14ac:dyDescent="0.35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26</v>
      </c>
      <c r="J369" s="34">
        <f t="shared" si="50"/>
        <v>2</v>
      </c>
      <c r="K369" s="35">
        <f t="shared" si="51"/>
        <v>0.9285714285714286</v>
      </c>
      <c r="L369" s="86" t="s">
        <v>1583</v>
      </c>
      <c r="M369" s="86" t="s">
        <v>1583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thickBot="1" x14ac:dyDescent="0.35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thickBot="1" x14ac:dyDescent="0.35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thickBot="1" x14ac:dyDescent="0.35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thickBot="1" x14ac:dyDescent="0.35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thickBot="1" x14ac:dyDescent="0.35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26</v>
      </c>
      <c r="J375" s="34">
        <f t="shared" si="50"/>
        <v>2</v>
      </c>
      <c r="K375" s="35">
        <f t="shared" si="51"/>
        <v>0.9285714285714286</v>
      </c>
      <c r="L375" s="86" t="s">
        <v>1583</v>
      </c>
      <c r="M375" s="86" t="s">
        <v>1583</v>
      </c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thickBot="1" x14ac:dyDescent="0.35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26</v>
      </c>
      <c r="J376" s="34">
        <f t="shared" si="50"/>
        <v>2</v>
      </c>
      <c r="K376" s="35">
        <f t="shared" si="51"/>
        <v>0.9285714285714286</v>
      </c>
      <c r="L376" s="86" t="s">
        <v>1583</v>
      </c>
      <c r="M376" s="86" t="s">
        <v>1583</v>
      </c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thickBot="1" x14ac:dyDescent="0.35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thickBot="1" x14ac:dyDescent="0.35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thickBot="1" x14ac:dyDescent="0.35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thickBot="1" x14ac:dyDescent="0.35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thickBot="1" x14ac:dyDescent="0.35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26</v>
      </c>
      <c r="J383" s="34">
        <f t="shared" si="50"/>
        <v>2</v>
      </c>
      <c r="K383" s="35">
        <f t="shared" si="51"/>
        <v>0.9285714285714286</v>
      </c>
      <c r="L383" s="86" t="s">
        <v>1583</v>
      </c>
      <c r="M383" s="86" t="s">
        <v>1583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thickBot="1" x14ac:dyDescent="0.35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thickBot="1" x14ac:dyDescent="0.35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thickBot="1" x14ac:dyDescent="0.35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thickBot="1" x14ac:dyDescent="0.35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thickBot="1" x14ac:dyDescent="0.35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thickBot="1" x14ac:dyDescent="0.35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thickBot="1" x14ac:dyDescent="0.35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26</v>
      </c>
      <c r="J390" s="34">
        <f t="shared" ref="J390" si="56">COUNTIF(L390:AM390,"APAGADO")</f>
        <v>2</v>
      </c>
      <c r="K390" s="35">
        <f t="shared" ref="K390" si="57">(I390)/(J390+I390)</f>
        <v>0.9285714285714286</v>
      </c>
      <c r="L390" s="86" t="s">
        <v>1583</v>
      </c>
      <c r="M390" s="86" t="s">
        <v>1583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thickBot="1" x14ac:dyDescent="0.35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26</v>
      </c>
      <c r="J391" s="34">
        <f t="shared" si="50"/>
        <v>2</v>
      </c>
      <c r="K391" s="35">
        <f t="shared" si="51"/>
        <v>0.9285714285714286</v>
      </c>
      <c r="L391" s="86" t="s">
        <v>1583</v>
      </c>
      <c r="M391" s="86" t="s">
        <v>1583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thickBot="1" x14ac:dyDescent="0.35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thickBot="1" x14ac:dyDescent="0.35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thickBot="1" x14ac:dyDescent="0.35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thickBot="1" x14ac:dyDescent="0.35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thickBot="1" x14ac:dyDescent="0.35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thickBot="1" x14ac:dyDescent="0.35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26</v>
      </c>
      <c r="J398" s="34">
        <f t="shared" ref="J398:J459" si="58">COUNTIF(L398:AM398,"APAGADO")</f>
        <v>2</v>
      </c>
      <c r="K398" s="35">
        <f t="shared" ref="K398:K459" si="59">(I398)/(J398+I398)</f>
        <v>0.9285714285714286</v>
      </c>
      <c r="L398" s="86" t="s">
        <v>1583</v>
      </c>
      <c r="M398" s="86" t="s">
        <v>1583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thickBot="1" x14ac:dyDescent="0.35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thickBot="1" x14ac:dyDescent="0.35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thickBot="1" x14ac:dyDescent="0.35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26</v>
      </c>
      <c r="J401" s="34">
        <f t="shared" si="58"/>
        <v>2</v>
      </c>
      <c r="K401" s="35">
        <f t="shared" si="59"/>
        <v>0.9285714285714286</v>
      </c>
      <c r="L401" s="86" t="s">
        <v>1583</v>
      </c>
      <c r="M401" s="86" t="s">
        <v>1583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thickBot="1" x14ac:dyDescent="0.35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26</v>
      </c>
      <c r="J402" s="34">
        <f t="shared" si="58"/>
        <v>2</v>
      </c>
      <c r="K402" s="35">
        <f t="shared" si="59"/>
        <v>0.9285714285714286</v>
      </c>
      <c r="L402" s="86" t="s">
        <v>1583</v>
      </c>
      <c r="M402" s="86" t="s">
        <v>1583</v>
      </c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thickBot="1" x14ac:dyDescent="0.35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26</v>
      </c>
      <c r="J403" s="34">
        <f t="shared" si="58"/>
        <v>2</v>
      </c>
      <c r="K403" s="35">
        <f t="shared" si="59"/>
        <v>0.9285714285714286</v>
      </c>
      <c r="L403" s="86" t="s">
        <v>1583</v>
      </c>
      <c r="M403" s="86" t="s">
        <v>1583</v>
      </c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26</v>
      </c>
      <c r="J404" s="34">
        <f>COUNTIF(L404:AM404,"APAGADO")</f>
        <v>2</v>
      </c>
      <c r="K404" s="35">
        <f>(I404)/(J404+I404)</f>
        <v>0.9285714285714286</v>
      </c>
      <c r="L404" s="86" t="s">
        <v>1583</v>
      </c>
      <c r="M404" s="86" t="s">
        <v>1583</v>
      </c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thickBot="1" x14ac:dyDescent="0.35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thickBot="1" x14ac:dyDescent="0.35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26</v>
      </c>
      <c r="J407" s="34">
        <f>COUNTIF(L407:AM407,"APAGADO")</f>
        <v>2</v>
      </c>
      <c r="K407" s="35">
        <f>(I407)/(J407+I407)</f>
        <v>0.9285714285714286</v>
      </c>
      <c r="L407" s="86" t="s">
        <v>1583</v>
      </c>
      <c r="M407" s="86" t="s">
        <v>1583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26</v>
      </c>
      <c r="J409" s="34">
        <f t="shared" si="58"/>
        <v>2</v>
      </c>
      <c r="K409" s="35">
        <f t="shared" si="59"/>
        <v>0.9285714285714286</v>
      </c>
      <c r="L409" s="86" t="s">
        <v>1583</v>
      </c>
      <c r="M409" s="86" t="s">
        <v>1583</v>
      </c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thickBot="1" x14ac:dyDescent="0.35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thickBot="1" x14ac:dyDescent="0.35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thickBot="1" x14ac:dyDescent="0.35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thickBot="1" x14ac:dyDescent="0.35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 t="s">
        <v>1583</v>
      </c>
      <c r="M415" s="86" t="s">
        <v>1583</v>
      </c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thickBot="1" x14ac:dyDescent="0.35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 t="s">
        <v>1583</v>
      </c>
      <c r="M416" s="86" t="s">
        <v>1583</v>
      </c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thickBot="1" x14ac:dyDescent="0.35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26</v>
      </c>
      <c r="J417" s="34">
        <f>COUNTIF(L417:AM417,"APAGADO")</f>
        <v>2</v>
      </c>
      <c r="K417" s="35">
        <f>(I417)/(J417+I417)</f>
        <v>0.9285714285714286</v>
      </c>
      <c r="L417" s="86" t="s">
        <v>1583</v>
      </c>
      <c r="M417" s="86" t="s">
        <v>1583</v>
      </c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thickBot="1" x14ac:dyDescent="0.35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thickBot="1" x14ac:dyDescent="0.35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thickBot="1" x14ac:dyDescent="0.35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thickBot="1" x14ac:dyDescent="0.35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thickBot="1" x14ac:dyDescent="0.35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thickBot="1" x14ac:dyDescent="0.35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thickBot="1" x14ac:dyDescent="0.35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thickBot="1" x14ac:dyDescent="0.35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thickBot="1" x14ac:dyDescent="0.35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thickBot="1" x14ac:dyDescent="0.35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thickBot="1" x14ac:dyDescent="0.35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thickBot="1" x14ac:dyDescent="0.35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thickBot="1" x14ac:dyDescent="0.35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thickBot="1" x14ac:dyDescent="0.35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thickBot="1" x14ac:dyDescent="0.35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thickBot="1" x14ac:dyDescent="0.35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 t="s">
        <v>1583</v>
      </c>
      <c r="M437" s="86" t="s">
        <v>1583</v>
      </c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thickBot="1" x14ac:dyDescent="0.35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thickBot="1" x14ac:dyDescent="0.35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26</v>
      </c>
      <c r="J439" s="34">
        <f t="shared" si="58"/>
        <v>2</v>
      </c>
      <c r="K439" s="35">
        <f t="shared" si="59"/>
        <v>0.9285714285714286</v>
      </c>
      <c r="L439" s="86" t="s">
        <v>1583</v>
      </c>
      <c r="M439" s="86" t="s">
        <v>1583</v>
      </c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thickBot="1" x14ac:dyDescent="0.35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 t="s">
        <v>1583</v>
      </c>
      <c r="M440" s="86" t="s">
        <v>1583</v>
      </c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thickBot="1" x14ac:dyDescent="0.35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thickBot="1" x14ac:dyDescent="0.35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thickBot="1" x14ac:dyDescent="0.35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thickBot="1" x14ac:dyDescent="0.35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thickBot="1" x14ac:dyDescent="0.35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thickBot="1" x14ac:dyDescent="0.35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thickBot="1" x14ac:dyDescent="0.35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thickBot="1" x14ac:dyDescent="0.35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thickBot="1" x14ac:dyDescent="0.35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thickBot="1" x14ac:dyDescent="0.35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thickBot="1" x14ac:dyDescent="0.35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26</v>
      </c>
      <c r="J453" s="34">
        <f t="shared" si="58"/>
        <v>2</v>
      </c>
      <c r="K453" s="35">
        <f t="shared" si="59"/>
        <v>0.9285714285714286</v>
      </c>
      <c r="L453" s="86" t="s">
        <v>1583</v>
      </c>
      <c r="M453" s="86" t="s">
        <v>1583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thickBot="1" x14ac:dyDescent="0.35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thickBot="1" x14ac:dyDescent="0.35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thickBot="1" x14ac:dyDescent="0.35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26</v>
      </c>
      <c r="J458" s="34">
        <f t="shared" si="58"/>
        <v>2</v>
      </c>
      <c r="K458" s="35">
        <f t="shared" si="59"/>
        <v>0.9285714285714286</v>
      </c>
      <c r="L458" s="86" t="s">
        <v>1583</v>
      </c>
      <c r="M458" s="86" t="s">
        <v>1583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t="s">
        <v>1394</v>
      </c>
      <c r="B461" s="33">
        <v>11</v>
      </c>
      <c r="C461" s="130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thickBot="1" x14ac:dyDescent="0.35">
      <c r="A462" t="s">
        <v>1394</v>
      </c>
      <c r="B462" t="s">
        <v>1549</v>
      </c>
      <c r="C462" s="130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26</v>
      </c>
      <c r="J463" s="34">
        <f t="shared" si="66"/>
        <v>2</v>
      </c>
      <c r="K463" s="35">
        <f t="shared" si="67"/>
        <v>0.9285714285714286</v>
      </c>
      <c r="L463" s="86" t="s">
        <v>1583</v>
      </c>
      <c r="M463" s="86" t="s">
        <v>1583</v>
      </c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26</v>
      </c>
      <c r="J464" s="34">
        <f t="shared" si="66"/>
        <v>2</v>
      </c>
      <c r="K464" s="35">
        <f t="shared" si="67"/>
        <v>0.9285714285714286</v>
      </c>
      <c r="L464" s="86" t="s">
        <v>1583</v>
      </c>
      <c r="M464" s="86" t="s">
        <v>1583</v>
      </c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26</v>
      </c>
      <c r="J465" s="34">
        <f t="shared" si="66"/>
        <v>2</v>
      </c>
      <c r="K465" s="35">
        <f t="shared" si="67"/>
        <v>0.9285714285714286</v>
      </c>
      <c r="L465" s="86" t="s">
        <v>1583</v>
      </c>
      <c r="M465" s="86" t="s">
        <v>1583</v>
      </c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thickBot="1" x14ac:dyDescent="0.35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26</v>
      </c>
      <c r="J469" s="34">
        <f t="shared" si="68"/>
        <v>2</v>
      </c>
      <c r="K469" s="35">
        <f t="shared" ref="K469:K480" si="69">(I469)/(J469+I469)</f>
        <v>0.9285714285714286</v>
      </c>
      <c r="L469" s="86" t="s">
        <v>1583</v>
      </c>
      <c r="M469" s="86" t="s">
        <v>1583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26</v>
      </c>
      <c r="J470" s="34">
        <f t="shared" si="68"/>
        <v>2</v>
      </c>
      <c r="K470" s="35">
        <f t="shared" si="69"/>
        <v>0.9285714285714286</v>
      </c>
      <c r="L470" s="86" t="s">
        <v>1583</v>
      </c>
      <c r="M470" s="86" t="s">
        <v>1583</v>
      </c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 t="s">
        <v>1583</v>
      </c>
      <c r="M473" s="86" t="s">
        <v>1583</v>
      </c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26</v>
      </c>
      <c r="J474" s="34">
        <f t="shared" si="68"/>
        <v>2</v>
      </c>
      <c r="K474" s="35">
        <f t="shared" si="69"/>
        <v>0.9285714285714286</v>
      </c>
      <c r="L474" s="86" t="s">
        <v>1583</v>
      </c>
      <c r="M474" s="86" t="s">
        <v>1583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thickBot="1" x14ac:dyDescent="0.35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27</v>
      </c>
      <c r="J483" s="34">
        <f t="shared" si="71"/>
        <v>1</v>
      </c>
      <c r="K483" s="35">
        <f t="shared" si="72"/>
        <v>0.9642857142857143</v>
      </c>
      <c r="L483" s="86"/>
      <c r="M483" s="86" t="s">
        <v>1583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 t="s">
        <v>1583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thickBot="1" x14ac:dyDescent="0.35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thickBot="1" x14ac:dyDescent="0.35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thickBot="1" x14ac:dyDescent="0.35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thickBot="1" x14ac:dyDescent="0.35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26</v>
      </c>
      <c r="J493" s="34">
        <f t="shared" si="74"/>
        <v>2</v>
      </c>
      <c r="K493" s="35">
        <f t="shared" si="75"/>
        <v>0.9285714285714286</v>
      </c>
      <c r="L493" s="86" t="s">
        <v>1583</v>
      </c>
      <c r="M493" s="86" t="s">
        <v>1583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26</v>
      </c>
      <c r="J494" s="34">
        <f t="shared" si="74"/>
        <v>2</v>
      </c>
      <c r="K494" s="35">
        <f t="shared" si="75"/>
        <v>0.9285714285714286</v>
      </c>
      <c r="L494" s="86" t="s">
        <v>1583</v>
      </c>
      <c r="M494" s="86" t="s">
        <v>1583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26</v>
      </c>
      <c r="J499" s="34">
        <f t="shared" si="74"/>
        <v>2</v>
      </c>
      <c r="K499" s="35">
        <f t="shared" si="75"/>
        <v>0.9285714285714286</v>
      </c>
      <c r="L499" s="86" t="s">
        <v>1583</v>
      </c>
      <c r="M499" s="86" t="s">
        <v>1583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thickBot="1" x14ac:dyDescent="0.35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6" t="s">
        <v>1583</v>
      </c>
      <c r="M500" s="86" t="s">
        <v>1583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thickBot="1" x14ac:dyDescent="0.35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thickBot="1" x14ac:dyDescent="0.35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thickBot="1" x14ac:dyDescent="0.35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thickBot="1" x14ac:dyDescent="0.35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26</v>
      </c>
      <c r="J505" s="34">
        <f t="shared" si="74"/>
        <v>2</v>
      </c>
      <c r="K505" s="35">
        <f t="shared" si="75"/>
        <v>0.9285714285714286</v>
      </c>
      <c r="L505" s="86" t="s">
        <v>1583</v>
      </c>
      <c r="M505" s="86" t="s">
        <v>1583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thickBot="1" x14ac:dyDescent="0.35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thickBot="1" x14ac:dyDescent="0.35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26</v>
      </c>
      <c r="J508" s="34">
        <f t="shared" si="74"/>
        <v>2</v>
      </c>
      <c r="K508" s="35">
        <f t="shared" si="75"/>
        <v>0.9285714285714286</v>
      </c>
      <c r="L508" s="86" t="s">
        <v>1583</v>
      </c>
      <c r="M508" s="86" t="s">
        <v>1583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thickBot="1" x14ac:dyDescent="0.35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26</v>
      </c>
      <c r="J509" s="34">
        <f t="shared" si="74"/>
        <v>2</v>
      </c>
      <c r="K509" s="35">
        <f t="shared" si="75"/>
        <v>0.9285714285714286</v>
      </c>
      <c r="L509" s="86" t="s">
        <v>1583</v>
      </c>
      <c r="M509" s="86" t="s">
        <v>1583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26</v>
      </c>
      <c r="J511" s="34">
        <f t="shared" si="74"/>
        <v>2</v>
      </c>
      <c r="K511" s="35">
        <f t="shared" si="75"/>
        <v>0.9285714285714286</v>
      </c>
      <c r="L511" s="86" t="s">
        <v>1583</v>
      </c>
      <c r="M511" s="88" t="s">
        <v>1583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" thickBot="1" x14ac:dyDescent="0.35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26</v>
      </c>
      <c r="J512" s="34">
        <f t="shared" si="74"/>
        <v>2</v>
      </c>
      <c r="K512" s="35">
        <f t="shared" si="75"/>
        <v>0.9285714285714286</v>
      </c>
      <c r="L512" s="86" t="s">
        <v>1583</v>
      </c>
      <c r="M512" s="88" t="s">
        <v>1583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" thickBot="1" x14ac:dyDescent="0.35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" thickBot="1" x14ac:dyDescent="0.35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" thickBot="1" x14ac:dyDescent="0.35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" thickBot="1" x14ac:dyDescent="0.35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" thickBot="1" x14ac:dyDescent="0.35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" thickBot="1" x14ac:dyDescent="0.35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" thickBot="1" x14ac:dyDescent="0.35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 t="s">
        <v>1583</v>
      </c>
      <c r="M519" s="88" t="s">
        <v>1583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" thickBot="1" x14ac:dyDescent="0.35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26</v>
      </c>
      <c r="J520" s="34">
        <f t="shared" si="77"/>
        <v>2</v>
      </c>
      <c r="K520" s="35">
        <f t="shared" si="78"/>
        <v>0.9285714285714286</v>
      </c>
      <c r="L520" s="86" t="s">
        <v>1583</v>
      </c>
      <c r="M520" s="88" t="s">
        <v>1583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" thickBot="1" x14ac:dyDescent="0.35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26</v>
      </c>
      <c r="J521" s="34">
        <f t="shared" si="77"/>
        <v>2</v>
      </c>
      <c r="K521" s="35">
        <f t="shared" si="78"/>
        <v>0.9285714285714286</v>
      </c>
      <c r="L521" s="86" t="s">
        <v>1583</v>
      </c>
      <c r="M521" s="88" t="s">
        <v>1583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" thickBot="1" x14ac:dyDescent="0.35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26</v>
      </c>
      <c r="J522" s="34">
        <f t="shared" si="77"/>
        <v>2</v>
      </c>
      <c r="K522" s="35">
        <f t="shared" si="78"/>
        <v>0.9285714285714286</v>
      </c>
      <c r="L522" s="86" t="s">
        <v>1583</v>
      </c>
      <c r="M522" s="88" t="s">
        <v>1583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" thickBot="1" x14ac:dyDescent="0.35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" thickBot="1" x14ac:dyDescent="0.35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" thickBot="1" x14ac:dyDescent="0.35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" thickBot="1" x14ac:dyDescent="0.35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" thickBot="1" x14ac:dyDescent="0.35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" thickBot="1" x14ac:dyDescent="0.35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" thickBot="1" x14ac:dyDescent="0.35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" thickBot="1" x14ac:dyDescent="0.35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" thickBot="1" x14ac:dyDescent="0.35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" thickBot="1" x14ac:dyDescent="0.35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" thickBot="1" x14ac:dyDescent="0.35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" thickBot="1" x14ac:dyDescent="0.35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" thickBot="1" x14ac:dyDescent="0.35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" thickBot="1" x14ac:dyDescent="0.35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" thickBot="1" x14ac:dyDescent="0.35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" thickBot="1" x14ac:dyDescent="0.35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3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3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3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3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3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3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3">
      <c r="E715" s="33"/>
      <c r="F715" s="33"/>
      <c r="G715" s="33"/>
      <c r="H715" s="33"/>
      <c r="K715" s="15"/>
      <c r="N715" s="86"/>
    </row>
    <row r="716" spans="5:41" x14ac:dyDescent="0.3">
      <c r="E716" s="33"/>
      <c r="F716" s="33"/>
      <c r="G716" s="33"/>
      <c r="H716" s="33"/>
      <c r="K716" s="15"/>
      <c r="N716" s="86"/>
    </row>
    <row r="717" spans="5:41" x14ac:dyDescent="0.3">
      <c r="E717" s="33"/>
      <c r="F717" s="33"/>
      <c r="G717" s="33"/>
      <c r="H717" s="33"/>
      <c r="K717" s="15"/>
      <c r="N717" s="86"/>
    </row>
    <row r="718" spans="5:41" x14ac:dyDescent="0.3">
      <c r="K718" s="15"/>
      <c r="N718" s="86"/>
    </row>
    <row r="719" spans="5:41" x14ac:dyDescent="0.3">
      <c r="N719" s="86"/>
    </row>
    <row r="720" spans="5:41" x14ac:dyDescent="0.3"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3" priority="453" operator="equal">
      <formula>$C$215</formula>
    </cfRule>
    <cfRule type="cellIs" dxfId="112" priority="452" operator="equal">
      <formula>$C$227</formula>
    </cfRule>
  </conditionalFormatting>
  <conditionalFormatting sqref="E1:E440 E453:E1048576">
    <cfRule type="containsText" dxfId="111" priority="459" operator="containsText" text="domo">
      <formula>NOT(ISERROR(SEARCH("domo",E1)))</formula>
    </cfRule>
    <cfRule type="containsText" dxfId="110" priority="458" operator="containsText" text="fija">
      <formula>NOT(ISERROR(SEARCH("fija",E1)))</formula>
    </cfRule>
  </conditionalFormatting>
  <conditionalFormatting sqref="E1:E1048576">
    <cfRule type="cellIs" dxfId="109" priority="454" operator="equal">
      <formula>$E$7</formula>
    </cfRule>
  </conditionalFormatting>
  <conditionalFormatting sqref="E442">
    <cfRule type="containsText" dxfId="108" priority="401" operator="containsText" text="Radio">
      <formula>NOT(ISERROR(SEARCH("Radio",E442)))</formula>
    </cfRule>
    <cfRule type="containsText" dxfId="107" priority="400" operator="containsText" text="domo">
      <formula>NOT(ISERROR(SEARCH("domo",E442)))</formula>
    </cfRule>
    <cfRule type="containsText" dxfId="106" priority="399" operator="containsText" text="fija">
      <formula>NOT(ISERROR(SEARCH("fija",E442)))</formula>
    </cfRule>
  </conditionalFormatting>
  <conditionalFormatting sqref="E442:E443">
    <cfRule type="containsText" dxfId="105" priority="395" operator="containsText" text="domo">
      <formula>NOT(ISERROR(SEARCH("domo",E442)))</formula>
    </cfRule>
    <cfRule type="containsText" dxfId="104" priority="394" operator="containsText" text="fija">
      <formula>NOT(ISERROR(SEARCH("fija",E442)))</formula>
    </cfRule>
  </conditionalFormatting>
  <conditionalFormatting sqref="E443">
    <cfRule type="containsText" dxfId="103" priority="396" operator="containsText" text="Radio">
      <formula>NOT(ISERROR(SEARCH("Radio",E443)))</formula>
    </cfRule>
    <cfRule type="containsText" dxfId="102" priority="393" operator="containsText" text="domo">
      <formula>NOT(ISERROR(SEARCH("domo",E443)))</formula>
    </cfRule>
    <cfRule type="containsText" dxfId="101" priority="392" operator="containsText" text="fija">
      <formula>NOT(ISERROR(SEARCH("fija",E443)))</formula>
    </cfRule>
  </conditionalFormatting>
  <conditionalFormatting sqref="E446">
    <cfRule type="containsText" dxfId="100" priority="391" operator="containsText" text="Radio">
      <formula>NOT(ISERROR(SEARCH("Radio",E446)))</formula>
    </cfRule>
    <cfRule type="containsText" dxfId="99" priority="390" operator="containsText" text="domo">
      <formula>NOT(ISERROR(SEARCH("domo",E446)))</formula>
    </cfRule>
    <cfRule type="containsText" dxfId="98" priority="389" operator="containsText" text="fija">
      <formula>NOT(ISERROR(SEARCH("fija",E446)))</formula>
    </cfRule>
  </conditionalFormatting>
  <conditionalFormatting sqref="E446:E447">
    <cfRule type="containsText" dxfId="97" priority="385" operator="containsText" text="domo">
      <formula>NOT(ISERROR(SEARCH("domo",E446)))</formula>
    </cfRule>
    <cfRule type="containsText" dxfId="96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5" priority="386" operator="containsText" text="Radio">
      <formula>NOT(ISERROR(SEARCH("Radio",E27)))</formula>
    </cfRule>
  </conditionalFormatting>
  <conditionalFormatting sqref="E447:E448">
    <cfRule type="containsText" dxfId="94" priority="379" operator="containsText" text="fija">
      <formula>NOT(ISERROR(SEARCH("fija",E447)))</formula>
    </cfRule>
    <cfRule type="containsText" dxfId="93" priority="380" operator="containsText" text="domo">
      <formula>NOT(ISERROR(SEARCH("domo",E447)))</formula>
    </cfRule>
  </conditionalFormatting>
  <conditionalFormatting sqref="E448">
    <cfRule type="containsText" dxfId="92" priority="381" operator="containsText" text="Radio">
      <formula>NOT(ISERROR(SEARCH("Radio",E448)))</formula>
    </cfRule>
  </conditionalFormatting>
  <conditionalFormatting sqref="E448:E449">
    <cfRule type="containsText" dxfId="91" priority="374" operator="containsText" text="fija">
      <formula>NOT(ISERROR(SEARCH("fija",E448)))</formula>
    </cfRule>
    <cfRule type="containsText" dxfId="90" priority="375" operator="containsText" text="domo">
      <formula>NOT(ISERROR(SEARCH("domo",E448)))</formula>
    </cfRule>
  </conditionalFormatting>
  <conditionalFormatting sqref="E449">
    <cfRule type="containsText" dxfId="89" priority="372" operator="containsText" text="fija">
      <formula>NOT(ISERROR(SEARCH("fija",E449)))</formula>
    </cfRule>
    <cfRule type="containsText" dxfId="88" priority="373" operator="containsText" text="domo">
      <formula>NOT(ISERROR(SEARCH("domo",E449)))</formula>
    </cfRule>
    <cfRule type="containsText" dxfId="87" priority="376" operator="containsText" text="Radio">
      <formula>NOT(ISERROR(SEARCH("Radio",E449)))</formula>
    </cfRule>
  </conditionalFormatting>
  <conditionalFormatting sqref="E451">
    <cfRule type="containsText" dxfId="86" priority="670" operator="containsText" text="fija">
      <formula>NOT(ISERROR(SEARCH("fija",E451)))</formula>
    </cfRule>
    <cfRule type="containsText" dxfId="85" priority="671" operator="containsText" text="domo">
      <formula>NOT(ISERROR(SEARCH("domo",E451)))</formula>
    </cfRule>
  </conditionalFormatting>
  <conditionalFormatting sqref="E454:E456">
    <cfRule type="containsText" dxfId="84" priority="403" operator="containsText" text="domo">
      <formula>NOT(ISERROR(SEARCH("domo",E454)))</formula>
    </cfRule>
    <cfRule type="containsText" dxfId="83" priority="402" operator="containsText" text="fija">
      <formula>NOT(ISERROR(SEARCH("fija",E454)))</formula>
    </cfRule>
  </conditionalFormatting>
  <conditionalFormatting sqref="E461:F480">
    <cfRule type="containsText" dxfId="82" priority="1" operator="containsText" text="Radio">
      <formula>NOT(ISERROR(SEARCH("Radio",E461)))</formula>
    </cfRule>
  </conditionalFormatting>
  <conditionalFormatting sqref="E491:G512">
    <cfRule type="containsText" dxfId="81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0" priority="927" operator="containsText" text="Radio">
      <formula>NOT(ISERROR(SEARCH("Radio",E1)))</formula>
    </cfRule>
  </conditionalFormatting>
  <conditionalFormatting sqref="F441">
    <cfRule type="cellIs" dxfId="79" priority="50" operator="equal">
      <formula>"PTP A FO"</formula>
    </cfRule>
    <cfRule type="containsText" dxfId="78" priority="49" operator="containsText" text="Radio">
      <formula>NOT(ISERROR(SEARCH("Radio",F441)))</formula>
    </cfRule>
  </conditionalFormatting>
  <conditionalFormatting sqref="F1:G440 F451:G451 F453:G491 F492:F497 F498:G1048576">
    <cfRule type="cellIs" dxfId="77" priority="651" operator="equal">
      <formula>"PTP A FO"</formula>
    </cfRule>
  </conditionalFormatting>
  <conditionalFormatting sqref="F1:G491 F492:F497 F498:G1048576">
    <cfRule type="cellIs" dxfId="76" priority="456" operator="equal">
      <formula>"PTP A FO"</formula>
    </cfRule>
  </conditionalFormatting>
  <conditionalFormatting sqref="F1:G491 F498:G1048576 F492:F497">
    <cfRule type="cellIs" dxfId="75" priority="455" operator="equal">
      <formula>$F$10</formula>
    </cfRule>
  </conditionalFormatting>
  <conditionalFormatting sqref="G492:G497">
    <cfRule type="cellIs" dxfId="74" priority="30" operator="equal">
      <formula>"PTP A FO"</formula>
    </cfRule>
    <cfRule type="cellIs" dxfId="73" priority="29" operator="equal">
      <formula>"PTP A FO"</formula>
    </cfRule>
    <cfRule type="cellIs" dxfId="72" priority="28" operator="equal">
      <formula>$F$10</formula>
    </cfRule>
  </conditionalFormatting>
  <conditionalFormatting sqref="H492 H494 H496 H498 H500 H502">
    <cfRule type="containsText" dxfId="71" priority="27" operator="containsText" text="Radio">
      <formula>NOT(ISERROR(SEARCH("Radio",H492)))</formula>
    </cfRule>
  </conditionalFormatting>
  <conditionalFormatting sqref="H504">
    <cfRule type="containsText" dxfId="70" priority="26" operator="containsText" text="Radio">
      <formula>NOT(ISERROR(SEARCH("Radio",H504)))</formula>
    </cfRule>
  </conditionalFormatting>
  <conditionalFormatting sqref="H508 H510:H512">
    <cfRule type="containsText" dxfId="69" priority="25" operator="containsText" text="Radio">
      <formula>NOT(ISERROR(SEARCH("Radio",H508)))</formula>
    </cfRule>
  </conditionalFormatting>
  <conditionalFormatting sqref="K4:K538">
    <cfRule type="cellIs" dxfId="68" priority="886" operator="lessThan">
      <formula>0.8</formula>
    </cfRule>
    <cfRule type="cellIs" dxfId="67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66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5" priority="583" operator="containsText" text="Caida">
      <formula>NOT(ISERROR(SEARCH("Caida",L513)))</formula>
    </cfRule>
  </conditionalFormatting>
  <conditionalFormatting sqref="N513:N1070">
    <cfRule type="cellIs" dxfId="64" priority="215" operator="greaterThan">
      <formula>0.8</formula>
    </cfRule>
    <cfRule type="cellIs" dxfId="63" priority="214" operator="lessThan">
      <formula>0.8</formula>
    </cfRule>
    <cfRule type="containsText" dxfId="62" priority="213" operator="containsText" text="Caida">
      <formula>NOT(ISERROR(SEARCH("Caida",N513)))</formula>
    </cfRule>
    <cfRule type="notContainsText" dxfId="61" priority="212" operator="notContains" text="Caida">
      <formula>ISERROR(SEARCH("Caida",N513))</formula>
    </cfRule>
    <cfRule type="cellIs" dxfId="60" priority="342" operator="equal">
      <formula>"APAGADO"</formula>
    </cfRule>
    <cfRule type="cellIs" dxfId="59" priority="238" operator="greaterThan">
      <formula>0.8</formula>
    </cfRule>
  </conditionalFormatting>
  <conditionalFormatting sqref="N513:N1048576 N2">
    <cfRule type="cellIs" dxfId="58" priority="232" operator="equal">
      <formula>$N$13</formula>
    </cfRule>
  </conditionalFormatting>
  <conditionalFormatting sqref="V3:AG3">
    <cfRule type="cellIs" dxfId="57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56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5" priority="33" operator="equal">
      <formula>"apagado"</formula>
    </cfRule>
  </conditionalFormatting>
  <conditionalFormatting sqref="AP513:AP538 AO513:AO1048576">
    <cfRule type="containsText" dxfId="54" priority="165" operator="containsText" text="Caida">
      <formula>NOT(ISERROR(SEARCH("Caida",AO513)))</formula>
    </cfRule>
    <cfRule type="notContainsText" dxfId="53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3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3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3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3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3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3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3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3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3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3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3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3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3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3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3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3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3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3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3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3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3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3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3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3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3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3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3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3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3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3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3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3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3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3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3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3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3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3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3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3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3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3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3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3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3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3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3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3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3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3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3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3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3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3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3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3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3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3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3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3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3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3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3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3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3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3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3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3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3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3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3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3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3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3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3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3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3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3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3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3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3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3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3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3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3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3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3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3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3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3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3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3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3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3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3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3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3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3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3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3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3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3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3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3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zoomScaleNormal="100" workbookViewId="0">
      <selection activeCell="H13" sqref="H13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0" t="s">
        <v>994</v>
      </c>
    </row>
    <row r="2" spans="1:10" ht="15.6" customHeight="1" thickTop="1" thickBot="1" x14ac:dyDescent="0.35">
      <c r="A2" s="91"/>
      <c r="B2" s="61" t="s">
        <v>1329</v>
      </c>
      <c r="C2" s="62">
        <v>534</v>
      </c>
      <c r="D2" s="63"/>
      <c r="E2" s="64"/>
      <c r="F2" s="135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6"/>
      <c r="G3" s="105"/>
      <c r="H3" s="116" t="s">
        <v>1329</v>
      </c>
      <c r="I3" s="120" t="s">
        <v>1422</v>
      </c>
      <c r="J3" s="109" t="s">
        <v>994</v>
      </c>
    </row>
    <row r="4" spans="1:10" ht="16.8" thickTop="1" thickBot="1" x14ac:dyDescent="0.35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6"/>
      <c r="G4" s="114" t="s">
        <v>1416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6"/>
      <c r="G5" s="65" t="s">
        <v>1153</v>
      </c>
      <c r="H5" s="118">
        <f>paradas!K1</f>
        <v>38</v>
      </c>
      <c r="I5" s="122">
        <f>paradas!F2</f>
        <v>10</v>
      </c>
      <c r="J5" s="112">
        <f t="shared" ref="J5:J7" si="0">I5/H5</f>
        <v>0.26315789473684209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6"/>
      <c r="G6" s="65" t="s">
        <v>1418</v>
      </c>
      <c r="H6" s="118">
        <f>paradas!O1</f>
        <v>38</v>
      </c>
      <c r="I6" s="123">
        <f>paradas!F3</f>
        <v>8</v>
      </c>
      <c r="J6" s="107">
        <v>0</v>
      </c>
    </row>
    <row r="7" spans="1:10" ht="15" customHeight="1" thickTop="1" thickBot="1" x14ac:dyDescent="0.35">
      <c r="A7" s="40"/>
      <c r="B7" s="93" t="s">
        <v>1144</v>
      </c>
      <c r="C7" s="94">
        <v>0</v>
      </c>
      <c r="D7" s="94"/>
      <c r="E7" s="95">
        <v>0</v>
      </c>
      <c r="F7" s="136"/>
      <c r="G7" s="65" t="s">
        <v>1424</v>
      </c>
      <c r="H7" s="118">
        <f>H5+H6</f>
        <v>76</v>
      </c>
      <c r="I7" s="124">
        <f>I5+I6</f>
        <v>18</v>
      </c>
      <c r="J7" s="110">
        <f t="shared" si="0"/>
        <v>0.23684210526315788</v>
      </c>
    </row>
    <row r="8" spans="1:10" ht="16.8" thickTop="1" thickBot="1" x14ac:dyDescent="0.35">
      <c r="B8" s="93" t="s">
        <v>1145</v>
      </c>
      <c r="C8" s="94">
        <v>0</v>
      </c>
      <c r="E8" s="96">
        <v>0</v>
      </c>
      <c r="F8" s="137"/>
      <c r="G8" s="68" t="s">
        <v>1423</v>
      </c>
      <c r="H8" s="119">
        <f>I5+I6</f>
        <v>18</v>
      </c>
      <c r="I8" s="125"/>
      <c r="J8" s="111"/>
    </row>
    <row r="9" spans="1:10" ht="15" customHeight="1" thickTop="1" thickBot="1" x14ac:dyDescent="0.35">
      <c r="B9" s="61" t="s">
        <v>1329</v>
      </c>
      <c r="C9" s="62">
        <v>534</v>
      </c>
      <c r="D9" s="63"/>
      <c r="E9" s="64"/>
      <c r="F9" s="135">
        <v>45293</v>
      </c>
      <c r="G9" s="106" t="s">
        <v>1394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6"/>
      <c r="G10" s="105"/>
      <c r="H10" s="116" t="s">
        <v>1329</v>
      </c>
      <c r="I10" s="120" t="s">
        <v>1422</v>
      </c>
      <c r="J10" s="109" t="s">
        <v>994</v>
      </c>
    </row>
    <row r="11" spans="1:10" ht="16.8" thickTop="1" thickBot="1" x14ac:dyDescent="0.35">
      <c r="B11" s="65" t="s">
        <v>1330</v>
      </c>
      <c r="C11" s="83">
        <v>7</v>
      </c>
      <c r="D11" s="66">
        <v>70</v>
      </c>
      <c r="E11" s="67">
        <v>0.13109999999999999</v>
      </c>
      <c r="F11" s="136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3">
      <c r="B12" s="65" t="s">
        <v>1331</v>
      </c>
      <c r="C12" s="83">
        <v>1</v>
      </c>
      <c r="D12" s="66">
        <v>76</v>
      </c>
      <c r="E12" s="67">
        <v>0.14230000000000001</v>
      </c>
      <c r="F12" s="136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2" thickBot="1" x14ac:dyDescent="0.35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6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6.8" thickTop="1" thickBot="1" x14ac:dyDescent="0.35">
      <c r="B14" s="93" t="s">
        <v>1144</v>
      </c>
      <c r="C14" s="94">
        <v>29</v>
      </c>
      <c r="D14" s="94">
        <v>0</v>
      </c>
      <c r="E14" s="95">
        <v>0.12</v>
      </c>
      <c r="F14" s="136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5">
      <c r="B15" s="93" t="s">
        <v>1145</v>
      </c>
      <c r="C15" s="94">
        <v>48</v>
      </c>
      <c r="D15" s="94">
        <v>0</v>
      </c>
      <c r="E15" s="96">
        <v>0.23</v>
      </c>
      <c r="F15" s="137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5">
      <c r="B16" s="61" t="s">
        <v>1329</v>
      </c>
      <c r="C16" s="62">
        <v>534</v>
      </c>
      <c r="D16" s="63"/>
      <c r="E16" s="64"/>
      <c r="F16" s="135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36"/>
      <c r="G17" s="105"/>
      <c r="H17" s="116" t="s">
        <v>1329</v>
      </c>
      <c r="I17" s="120" t="s">
        <v>1422</v>
      </c>
      <c r="J17" s="109" t="s">
        <v>994</v>
      </c>
    </row>
    <row r="18" spans="2:10" ht="16.8" thickTop="1" thickBot="1" x14ac:dyDescent="0.35">
      <c r="B18" s="65" t="s">
        <v>1330</v>
      </c>
      <c r="C18" s="83">
        <v>0</v>
      </c>
      <c r="D18" s="66">
        <v>0</v>
      </c>
      <c r="E18" s="67">
        <v>0</v>
      </c>
      <c r="F18" s="136"/>
      <c r="G18" s="114" t="s">
        <v>1416</v>
      </c>
      <c r="H18" s="117">
        <v>33</v>
      </c>
      <c r="I18" s="121"/>
      <c r="J18" s="113"/>
    </row>
    <row r="19" spans="2:10" ht="16.2" thickTop="1" x14ac:dyDescent="0.3">
      <c r="B19" s="65" t="s">
        <v>1331</v>
      </c>
      <c r="C19" s="83">
        <v>0</v>
      </c>
      <c r="D19" s="66">
        <v>0</v>
      </c>
      <c r="E19" s="67">
        <v>0</v>
      </c>
      <c r="F19" s="136"/>
      <c r="G19" s="65" t="s">
        <v>1153</v>
      </c>
      <c r="H19" s="118">
        <v>33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f>D20/C16</f>
        <v>0</v>
      </c>
      <c r="F20" s="136"/>
      <c r="G20" s="65" t="s">
        <v>1418</v>
      </c>
      <c r="H20" s="118">
        <v>33</v>
      </c>
      <c r="I20" s="123">
        <v>0</v>
      </c>
      <c r="J20" s="107">
        <v>0</v>
      </c>
    </row>
    <row r="21" spans="2:10" ht="16.8" thickTop="1" thickBot="1" x14ac:dyDescent="0.35">
      <c r="B21" s="93" t="s">
        <v>1144</v>
      </c>
      <c r="C21" s="94">
        <f>Hoja1!H3</f>
        <v>0</v>
      </c>
      <c r="D21" s="94"/>
      <c r="E21" s="95">
        <f>Hoja1!H4</f>
        <v>0</v>
      </c>
      <c r="F21" s="136"/>
      <c r="G21" s="65" t="s">
        <v>1424</v>
      </c>
      <c r="H21" s="118">
        <v>66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1145</v>
      </c>
      <c r="C22" s="94">
        <v>0</v>
      </c>
      <c r="D22" s="94">
        <v>0</v>
      </c>
      <c r="E22" s="96">
        <v>0</v>
      </c>
      <c r="F22" s="137"/>
      <c r="G22" s="68" t="s">
        <v>1423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1329</v>
      </c>
      <c r="C23" s="62">
        <v>534</v>
      </c>
      <c r="D23" s="63"/>
      <c r="E23" s="64"/>
      <c r="F23" s="135">
        <v>45295</v>
      </c>
      <c r="G23" s="106" t="s">
        <v>1394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0</v>
      </c>
      <c r="D24" s="66">
        <f>C24</f>
        <v>0</v>
      </c>
      <c r="E24" s="67">
        <f>D24/C23</f>
        <v>0</v>
      </c>
      <c r="F24" s="136"/>
      <c r="G24" s="105"/>
      <c r="H24" s="116" t="s">
        <v>1329</v>
      </c>
      <c r="I24" s="120" t="s">
        <v>1422</v>
      </c>
      <c r="J24" s="109" t="s">
        <v>994</v>
      </c>
    </row>
    <row r="25" spans="2:10" ht="16.8" thickTop="1" thickBot="1" x14ac:dyDescent="0.35">
      <c r="B25" s="65" t="s">
        <v>1330</v>
      </c>
      <c r="C25" s="83">
        <v>0</v>
      </c>
      <c r="D25" s="66">
        <f>D24-C25</f>
        <v>0</v>
      </c>
      <c r="E25" s="67">
        <f>D25/C23</f>
        <v>0</v>
      </c>
      <c r="F25" s="136"/>
      <c r="G25" s="114" t="s">
        <v>1416</v>
      </c>
      <c r="H25" s="117">
        <v>0</v>
      </c>
      <c r="I25" s="121"/>
      <c r="J25" s="113"/>
    </row>
    <row r="26" spans="2:10" ht="16.2" thickTop="1" x14ac:dyDescent="0.3">
      <c r="B26" s="65" t="s">
        <v>1331</v>
      </c>
      <c r="C26" s="83">
        <v>0</v>
      </c>
      <c r="D26" s="66">
        <f>D25-C26</f>
        <v>0</v>
      </c>
      <c r="E26" s="67">
        <f>D26/C23</f>
        <v>0</v>
      </c>
      <c r="F26" s="136"/>
      <c r="G26" s="65" t="s">
        <v>1153</v>
      </c>
      <c r="H26" s="118"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5">
      <c r="B27" s="68" t="s">
        <v>16</v>
      </c>
      <c r="C27" s="69">
        <v>0</v>
      </c>
      <c r="D27" s="70">
        <v>0</v>
      </c>
      <c r="E27" s="90">
        <v>0</v>
      </c>
      <c r="F27" s="136"/>
      <c r="G27" s="65" t="s">
        <v>1418</v>
      </c>
      <c r="H27" s="118">
        <v>38</v>
      </c>
      <c r="I27" s="123">
        <v>0</v>
      </c>
      <c r="J27" s="107">
        <f t="shared" si="1"/>
        <v>0</v>
      </c>
    </row>
    <row r="28" spans="2:10" ht="16.8" thickTop="1" thickBot="1" x14ac:dyDescent="0.35">
      <c r="B28" s="93" t="s">
        <v>1144</v>
      </c>
      <c r="C28" s="94">
        <f>Hoja1!I3</f>
        <v>0</v>
      </c>
      <c r="D28" s="94"/>
      <c r="E28" s="95">
        <f>Hoja1!I4</f>
        <v>0</v>
      </c>
      <c r="F28" s="136"/>
      <c r="G28" s="65" t="s">
        <v>1424</v>
      </c>
      <c r="H28" s="118">
        <v>76</v>
      </c>
      <c r="I28" s="124">
        <v>0</v>
      </c>
      <c r="J28" s="110">
        <f t="shared" si="1"/>
        <v>0</v>
      </c>
    </row>
    <row r="29" spans="2:10" ht="16.8" thickTop="1" thickBot="1" x14ac:dyDescent="0.35">
      <c r="B29" s="93" t="s">
        <v>1145</v>
      </c>
      <c r="C29" s="94">
        <f>Hoja1!I5</f>
        <v>0</v>
      </c>
      <c r="D29" s="94"/>
      <c r="E29" s="96">
        <v>0</v>
      </c>
      <c r="F29" s="137"/>
      <c r="G29" s="68" t="s">
        <v>1423</v>
      </c>
      <c r="H29" s="119">
        <v>0</v>
      </c>
      <c r="I29" s="125"/>
      <c r="J29" s="111"/>
    </row>
    <row r="30" spans="2:10" ht="17.25" customHeight="1" thickTop="1" thickBot="1" x14ac:dyDescent="0.35">
      <c r="B30" s="61" t="s">
        <v>1329</v>
      </c>
      <c r="C30" s="62">
        <v>534</v>
      </c>
      <c r="D30" s="63"/>
      <c r="E30" s="64"/>
      <c r="F30" s="135">
        <v>45296</v>
      </c>
      <c r="G30" s="106" t="s">
        <v>1394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0</v>
      </c>
      <c r="D31" s="66">
        <f>C31</f>
        <v>0</v>
      </c>
      <c r="E31" s="67">
        <f>D31/C30</f>
        <v>0</v>
      </c>
      <c r="F31" s="136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5">
      <c r="B32" s="65" t="s">
        <v>1330</v>
      </c>
      <c r="C32" s="83">
        <v>0</v>
      </c>
      <c r="D32" s="66">
        <f>D31-C32</f>
        <v>0</v>
      </c>
      <c r="E32" s="67">
        <f>D32/C30</f>
        <v>0</v>
      </c>
      <c r="F32" s="136"/>
      <c r="G32" s="114" t="s">
        <v>1416</v>
      </c>
      <c r="H32" s="117">
        <v>38</v>
      </c>
      <c r="I32" s="121"/>
      <c r="J32" s="113"/>
    </row>
    <row r="33" spans="1:10" ht="16.2" thickTop="1" x14ac:dyDescent="0.3">
      <c r="B33" s="65" t="s">
        <v>1331</v>
      </c>
      <c r="C33" s="83">
        <v>0</v>
      </c>
      <c r="D33" s="66">
        <v>0</v>
      </c>
      <c r="E33" s="67">
        <v>0</v>
      </c>
      <c r="F33" s="136"/>
      <c r="G33" s="65" t="s">
        <v>1153</v>
      </c>
      <c r="H33" s="118">
        <v>38</v>
      </c>
      <c r="I33" s="122">
        <v>0</v>
      </c>
      <c r="J33" s="112">
        <f t="shared" ref="J33:J35" si="2">I33/H33</f>
        <v>0</v>
      </c>
    </row>
    <row r="34" spans="1:10" ht="16.2" thickBot="1" x14ac:dyDescent="0.35">
      <c r="B34" s="68" t="s">
        <v>16</v>
      </c>
      <c r="C34" s="69">
        <v>0</v>
      </c>
      <c r="D34" s="70">
        <v>0</v>
      </c>
      <c r="E34" s="90">
        <v>0</v>
      </c>
      <c r="F34" s="136"/>
      <c r="G34" s="65" t="s">
        <v>1418</v>
      </c>
      <c r="H34" s="118">
        <v>38</v>
      </c>
      <c r="I34" s="123">
        <v>0</v>
      </c>
      <c r="J34" s="107">
        <f t="shared" si="2"/>
        <v>0</v>
      </c>
    </row>
    <row r="35" spans="1:10" ht="16.8" thickTop="1" thickBot="1" x14ac:dyDescent="0.35">
      <c r="A35" t="s">
        <v>1561</v>
      </c>
      <c r="B35" s="93" t="s">
        <v>1144</v>
      </c>
      <c r="C35" s="94">
        <v>0</v>
      </c>
      <c r="D35" s="94"/>
      <c r="E35" s="95">
        <f>Hoja1!J4</f>
        <v>0</v>
      </c>
      <c r="F35" s="136"/>
      <c r="G35" s="65" t="s">
        <v>1424</v>
      </c>
      <c r="H35" s="118">
        <v>76</v>
      </c>
      <c r="I35" s="124">
        <v>0</v>
      </c>
      <c r="J35" s="110">
        <f t="shared" si="2"/>
        <v>0</v>
      </c>
    </row>
    <row r="36" spans="1:10" ht="16.8" thickTop="1" thickBot="1" x14ac:dyDescent="0.35">
      <c r="B36" s="93" t="s">
        <v>1145</v>
      </c>
      <c r="C36" s="94">
        <v>0</v>
      </c>
      <c r="D36" s="94"/>
      <c r="E36" s="96">
        <v>0</v>
      </c>
      <c r="F36" s="137"/>
      <c r="G36" s="68" t="s">
        <v>1423</v>
      </c>
      <c r="H36" s="119">
        <v>0</v>
      </c>
      <c r="I36" s="125"/>
      <c r="J36" s="111"/>
    </row>
    <row r="37" spans="1:10" ht="15.75" customHeight="1" thickTop="1" thickBot="1" x14ac:dyDescent="0.35">
      <c r="B37" s="61" t="s">
        <v>1329</v>
      </c>
      <c r="C37" s="62">
        <v>534</v>
      </c>
      <c r="D37" s="63"/>
      <c r="E37" s="64"/>
      <c r="F37" s="135">
        <v>45297</v>
      </c>
      <c r="G37" s="106" t="s">
        <v>1394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0</v>
      </c>
      <c r="D38" s="66">
        <v>0</v>
      </c>
      <c r="E38" s="67">
        <f>D38/C37</f>
        <v>0</v>
      </c>
      <c r="F38" s="136"/>
      <c r="G38" s="105"/>
      <c r="H38" s="116" t="s">
        <v>1329</v>
      </c>
      <c r="I38" s="120" t="s">
        <v>1422</v>
      </c>
      <c r="J38" s="109" t="s">
        <v>994</v>
      </c>
    </row>
    <row r="39" spans="1:10" ht="16.8" thickTop="1" thickBot="1" x14ac:dyDescent="0.35">
      <c r="B39" s="65" t="s">
        <v>1330</v>
      </c>
      <c r="C39" s="83">
        <v>0</v>
      </c>
      <c r="D39" s="66">
        <v>0</v>
      </c>
      <c r="E39" s="67">
        <v>0</v>
      </c>
      <c r="F39" s="136"/>
      <c r="G39" s="114" t="s">
        <v>1416</v>
      </c>
      <c r="H39" s="117">
        <v>38</v>
      </c>
      <c r="I39" s="121"/>
      <c r="J39" s="113"/>
    </row>
    <row r="40" spans="1:10" ht="16.2" thickTop="1" x14ac:dyDescent="0.3">
      <c r="B40" s="65" t="s">
        <v>1331</v>
      </c>
      <c r="C40" s="83">
        <v>0</v>
      </c>
      <c r="D40" s="66">
        <v>0</v>
      </c>
      <c r="E40" s="67">
        <v>0</v>
      </c>
      <c r="F40" s="136"/>
      <c r="G40" s="65" t="s">
        <v>1153</v>
      </c>
      <c r="H40" s="118">
        <v>38</v>
      </c>
      <c r="I40" s="122">
        <v>0</v>
      </c>
      <c r="J40" s="112">
        <v>0</v>
      </c>
    </row>
    <row r="41" spans="1:10" ht="16.2" thickBot="1" x14ac:dyDescent="0.35">
      <c r="B41" s="68" t="s">
        <v>16</v>
      </c>
      <c r="C41" s="69">
        <v>0</v>
      </c>
      <c r="D41" s="70">
        <v>0</v>
      </c>
      <c r="E41" s="90">
        <f>D41/C37</f>
        <v>0</v>
      </c>
      <c r="F41" s="136"/>
      <c r="G41" s="65" t="s">
        <v>1418</v>
      </c>
      <c r="H41" s="118">
        <v>38</v>
      </c>
      <c r="I41" s="123">
        <v>0</v>
      </c>
      <c r="J41" s="107">
        <f t="shared" ref="J41:J42" si="3">I41/H41</f>
        <v>0</v>
      </c>
    </row>
    <row r="42" spans="1:10" ht="15" customHeight="1" thickTop="1" thickBot="1" x14ac:dyDescent="0.35">
      <c r="B42" s="93" t="s">
        <v>1144</v>
      </c>
      <c r="C42" s="94">
        <v>0</v>
      </c>
      <c r="D42" s="94"/>
      <c r="E42" s="95">
        <v>0</v>
      </c>
      <c r="F42" s="136"/>
      <c r="G42" s="65" t="s">
        <v>1424</v>
      </c>
      <c r="H42" s="118">
        <v>76</v>
      </c>
      <c r="I42" s="124">
        <v>0</v>
      </c>
      <c r="J42" s="110">
        <f t="shared" si="3"/>
        <v>0</v>
      </c>
    </row>
    <row r="43" spans="1:10" ht="16.8" thickTop="1" thickBot="1" x14ac:dyDescent="0.35">
      <c r="B43" s="93" t="s">
        <v>1145</v>
      </c>
      <c r="C43" s="94">
        <v>0</v>
      </c>
      <c r="D43" s="94"/>
      <c r="E43" s="96">
        <v>0</v>
      </c>
      <c r="F43" s="137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5">
      <c r="B44" s="61" t="s">
        <v>1329</v>
      </c>
      <c r="C44" s="62">
        <v>534</v>
      </c>
      <c r="D44" s="63"/>
      <c r="E44" s="64"/>
      <c r="F44" s="135">
        <v>45298</v>
      </c>
      <c r="G44" s="106" t="s">
        <v>1394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0</v>
      </c>
      <c r="D45" s="66">
        <f>C45</f>
        <v>0</v>
      </c>
      <c r="E45" s="67">
        <v>0</v>
      </c>
      <c r="F45" s="136"/>
      <c r="G45" s="105"/>
      <c r="H45" s="116" t="s">
        <v>1329</v>
      </c>
      <c r="I45" s="120" t="s">
        <v>1422</v>
      </c>
      <c r="J45" s="109" t="s">
        <v>994</v>
      </c>
    </row>
    <row r="46" spans="1:10" ht="16.8" thickTop="1" thickBot="1" x14ac:dyDescent="0.35">
      <c r="B46" s="65" t="s">
        <v>1330</v>
      </c>
      <c r="C46" s="83">
        <v>0</v>
      </c>
      <c r="D46" s="66">
        <v>0</v>
      </c>
      <c r="E46" s="67">
        <v>0</v>
      </c>
      <c r="F46" s="136"/>
      <c r="G46" s="114" t="s">
        <v>1416</v>
      </c>
      <c r="H46" s="117">
        <v>38</v>
      </c>
      <c r="I46" s="121"/>
      <c r="J46" s="113"/>
    </row>
    <row r="47" spans="1:10" ht="16.2" thickTop="1" x14ac:dyDescent="0.3">
      <c r="B47" s="65" t="s">
        <v>1331</v>
      </c>
      <c r="C47" s="83">
        <v>0</v>
      </c>
      <c r="D47" s="66">
        <v>0</v>
      </c>
      <c r="E47" s="67">
        <v>0</v>
      </c>
      <c r="F47" s="136"/>
      <c r="G47" s="65" t="s">
        <v>1153</v>
      </c>
      <c r="H47" s="118">
        <v>38</v>
      </c>
      <c r="I47" s="122">
        <v>0</v>
      </c>
      <c r="J47" s="112">
        <f t="shared" ref="J47:J49" si="4">I47/H47</f>
        <v>0</v>
      </c>
    </row>
    <row r="48" spans="1:10" ht="16.2" thickBot="1" x14ac:dyDescent="0.35">
      <c r="B48" s="68" t="s">
        <v>16</v>
      </c>
      <c r="C48" s="69">
        <v>0</v>
      </c>
      <c r="D48" s="70">
        <v>0</v>
      </c>
      <c r="E48" s="90">
        <v>0</v>
      </c>
      <c r="F48" s="136"/>
      <c r="G48" s="65" t="s">
        <v>1418</v>
      </c>
      <c r="H48" s="118">
        <v>38</v>
      </c>
      <c r="I48" s="123">
        <v>0</v>
      </c>
      <c r="J48" s="107">
        <f t="shared" si="4"/>
        <v>0</v>
      </c>
    </row>
    <row r="49" spans="2:10" ht="16.8" thickTop="1" thickBot="1" x14ac:dyDescent="0.35">
      <c r="B49" s="93" t="s">
        <v>1144</v>
      </c>
      <c r="C49" s="94">
        <v>0</v>
      </c>
      <c r="D49" s="94"/>
      <c r="E49" s="95">
        <v>0</v>
      </c>
      <c r="F49" s="136"/>
      <c r="G49" s="65" t="s">
        <v>1424</v>
      </c>
      <c r="H49" s="118">
        <v>76</v>
      </c>
      <c r="I49" s="124">
        <v>0</v>
      </c>
      <c r="J49" s="110">
        <f t="shared" si="4"/>
        <v>0</v>
      </c>
    </row>
    <row r="50" spans="2:10" ht="16.8" thickTop="1" thickBot="1" x14ac:dyDescent="0.35">
      <c r="B50" s="93" t="s">
        <v>1145</v>
      </c>
      <c r="C50" s="94">
        <v>0</v>
      </c>
      <c r="D50" s="94"/>
      <c r="E50" s="96">
        <v>0</v>
      </c>
      <c r="F50" s="137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5">
      <c r="B51" s="61" t="s">
        <v>1329</v>
      </c>
      <c r="C51" s="62">
        <v>534</v>
      </c>
      <c r="D51" s="63"/>
      <c r="E51" s="64"/>
      <c r="F51" s="135">
        <v>45299</v>
      </c>
      <c r="G51" s="106" t="s">
        <v>1394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0</v>
      </c>
      <c r="D52" s="66">
        <v>0</v>
      </c>
      <c r="E52" s="67">
        <v>0</v>
      </c>
      <c r="F52" s="136"/>
      <c r="G52" s="105"/>
      <c r="H52" s="116" t="s">
        <v>1329</v>
      </c>
      <c r="I52" s="120" t="s">
        <v>1422</v>
      </c>
      <c r="J52" s="109" t="s">
        <v>994</v>
      </c>
    </row>
    <row r="53" spans="2:10" ht="16.8" thickTop="1" thickBot="1" x14ac:dyDescent="0.35">
      <c r="B53" s="65" t="s">
        <v>1330</v>
      </c>
      <c r="C53" s="83">
        <v>0</v>
      </c>
      <c r="D53" s="66">
        <v>0</v>
      </c>
      <c r="E53" s="67">
        <v>0</v>
      </c>
      <c r="F53" s="136"/>
      <c r="G53" s="114" t="s">
        <v>1416</v>
      </c>
      <c r="H53" s="117">
        <v>33</v>
      </c>
      <c r="I53" s="121"/>
      <c r="J53" s="113"/>
    </row>
    <row r="54" spans="2:10" ht="16.2" thickTop="1" x14ac:dyDescent="0.3">
      <c r="B54" s="65" t="s">
        <v>1331</v>
      </c>
      <c r="C54" s="83">
        <v>0</v>
      </c>
      <c r="D54" s="66">
        <v>0</v>
      </c>
      <c r="E54" s="67">
        <v>0</v>
      </c>
      <c r="F54" s="136"/>
      <c r="G54" s="65" t="s">
        <v>1153</v>
      </c>
      <c r="H54" s="118">
        <v>33</v>
      </c>
      <c r="I54" s="122">
        <v>0</v>
      </c>
      <c r="J54" s="112">
        <f t="shared" ref="J54:J56" si="5">I54/H54</f>
        <v>0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f>D55/C51</f>
        <v>0</v>
      </c>
      <c r="F55" s="136"/>
      <c r="G55" s="65" t="s">
        <v>1418</v>
      </c>
      <c r="H55" s="118">
        <v>33</v>
      </c>
      <c r="I55" s="123">
        <v>0</v>
      </c>
      <c r="J55" s="107">
        <f t="shared" si="5"/>
        <v>0</v>
      </c>
    </row>
    <row r="56" spans="2:10" ht="16.8" thickTop="1" thickBot="1" x14ac:dyDescent="0.35">
      <c r="B56" s="93" t="s">
        <v>1144</v>
      </c>
      <c r="C56" s="94">
        <f>Hoja1!M3</f>
        <v>0</v>
      </c>
      <c r="D56" s="94"/>
      <c r="E56" s="95">
        <f>Hoja1!M4</f>
        <v>0</v>
      </c>
      <c r="F56" s="136"/>
      <c r="G56" s="65" t="s">
        <v>1424</v>
      </c>
      <c r="H56" s="118">
        <v>66</v>
      </c>
      <c r="I56" s="124">
        <f t="shared" ref="I56" si="6">SUM(I54:I55)</f>
        <v>0</v>
      </c>
      <c r="J56" s="110">
        <f t="shared" si="5"/>
        <v>0</v>
      </c>
    </row>
    <row r="57" spans="2:10" ht="16.8" thickTop="1" thickBot="1" x14ac:dyDescent="0.35">
      <c r="B57" s="93" t="s">
        <v>1145</v>
      </c>
      <c r="C57" s="94">
        <f>Hoja1!M5</f>
        <v>0</v>
      </c>
      <c r="D57" s="94"/>
      <c r="E57" s="96">
        <v>0</v>
      </c>
      <c r="F57" s="137"/>
      <c r="G57" s="68" t="s">
        <v>1423</v>
      </c>
      <c r="H57" s="119">
        <v>0</v>
      </c>
      <c r="I57" s="125"/>
      <c r="J57" s="111"/>
    </row>
    <row r="58" spans="2:10" ht="17.25" customHeight="1" thickTop="1" thickBot="1" x14ac:dyDescent="0.35">
      <c r="B58" s="61" t="s">
        <v>1329</v>
      </c>
      <c r="C58" s="62">
        <f>AUXILIAR!F10</f>
        <v>534</v>
      </c>
      <c r="D58" s="63"/>
      <c r="E58" s="64"/>
      <c r="F58" s="135">
        <v>45300</v>
      </c>
      <c r="G58" s="106" t="s">
        <v>1394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36"/>
      <c r="G59" s="105"/>
      <c r="H59" s="116" t="s">
        <v>1329</v>
      </c>
      <c r="I59" s="120" t="s">
        <v>1422</v>
      </c>
      <c r="J59" s="109" t="s">
        <v>994</v>
      </c>
    </row>
    <row r="60" spans="2:10" ht="16.8" thickTop="1" thickBot="1" x14ac:dyDescent="0.35">
      <c r="B60" s="65" t="s">
        <v>1330</v>
      </c>
      <c r="C60" s="83">
        <v>0</v>
      </c>
      <c r="D60" s="66">
        <v>0</v>
      </c>
      <c r="E60" s="67">
        <v>0</v>
      </c>
      <c r="F60" s="136"/>
      <c r="G60" s="114" t="s">
        <v>1416</v>
      </c>
      <c r="H60" s="117">
        <v>33</v>
      </c>
      <c r="I60" s="121"/>
      <c r="J60" s="113"/>
    </row>
    <row r="61" spans="2:10" ht="16.2" thickTop="1" x14ac:dyDescent="0.3">
      <c r="B61" s="65" t="s">
        <v>1331</v>
      </c>
      <c r="C61" s="83">
        <v>0</v>
      </c>
      <c r="D61" s="66">
        <v>0</v>
      </c>
      <c r="E61" s="67">
        <v>0</v>
      </c>
      <c r="F61" s="136"/>
      <c r="G61" s="65" t="s">
        <v>1153</v>
      </c>
      <c r="H61" s="118">
        <v>33</v>
      </c>
      <c r="I61" s="122">
        <v>0</v>
      </c>
      <c r="J61" s="112">
        <v>0</v>
      </c>
    </row>
    <row r="62" spans="2:10" ht="16.2" thickBot="1" x14ac:dyDescent="0.35">
      <c r="B62" s="68" t="s">
        <v>16</v>
      </c>
      <c r="C62" s="69">
        <v>0</v>
      </c>
      <c r="D62" s="70">
        <v>0</v>
      </c>
      <c r="E62" s="90">
        <v>0</v>
      </c>
      <c r="F62" s="136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6.8" thickTop="1" thickBot="1" x14ac:dyDescent="0.35">
      <c r="B63" s="93" t="s">
        <v>1144</v>
      </c>
      <c r="C63" s="94">
        <f>Hoja1!N3</f>
        <v>0</v>
      </c>
      <c r="D63" s="94"/>
      <c r="E63" s="95">
        <v>0</v>
      </c>
      <c r="F63" s="136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6.8" thickTop="1" thickBot="1" x14ac:dyDescent="0.35">
      <c r="B64" s="93" t="s">
        <v>1145</v>
      </c>
      <c r="C64" s="94">
        <f>Hoja1!N5</f>
        <v>0</v>
      </c>
      <c r="D64" s="94"/>
      <c r="E64" s="96">
        <v>0</v>
      </c>
      <c r="F64" s="137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1329</v>
      </c>
      <c r="C65" s="62">
        <f>AUXILIAR!F11</f>
        <v>534</v>
      </c>
      <c r="D65" s="63"/>
      <c r="E65" s="64"/>
      <c r="F65" s="135">
        <v>45301</v>
      </c>
      <c r="G65" s="106" t="s">
        <v>1394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6"/>
      <c r="G66" s="105"/>
      <c r="H66" s="116" t="s">
        <v>1329</v>
      </c>
      <c r="I66" s="120" t="s">
        <v>1422</v>
      </c>
      <c r="J66" s="109" t="s">
        <v>994</v>
      </c>
    </row>
    <row r="67" spans="2:10" ht="16.8" thickTop="1" thickBot="1" x14ac:dyDescent="0.35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6"/>
      <c r="G67" s="114" t="s">
        <v>1416</v>
      </c>
      <c r="H67" s="117">
        <v>33</v>
      </c>
      <c r="I67" s="121"/>
      <c r="J67" s="113"/>
    </row>
    <row r="68" spans="2:10" ht="16.2" thickTop="1" x14ac:dyDescent="0.3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6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f>D69/C65</f>
        <v>0</v>
      </c>
      <c r="F69" s="136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6.8" thickTop="1" thickBot="1" x14ac:dyDescent="0.35">
      <c r="B70" s="93" t="s">
        <v>1144</v>
      </c>
      <c r="C70" s="94">
        <f>Hoja1!O3</f>
        <v>0</v>
      </c>
      <c r="D70" s="94"/>
      <c r="E70" s="95">
        <v>0</v>
      </c>
      <c r="F70" s="136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6.8" thickTop="1" thickBot="1" x14ac:dyDescent="0.35">
      <c r="B71" s="93" t="s">
        <v>1145</v>
      </c>
      <c r="C71" s="94">
        <f>Hoja1!O5</f>
        <v>0</v>
      </c>
      <c r="D71" s="94"/>
      <c r="E71" s="96">
        <v>0</v>
      </c>
      <c r="F71" s="137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1329</v>
      </c>
      <c r="C72" s="62">
        <f>AUXILIAR!F12</f>
        <v>534</v>
      </c>
      <c r="D72" s="63"/>
      <c r="E72" s="64"/>
      <c r="F72" s="135">
        <v>45302</v>
      </c>
      <c r="G72" s="106" t="s">
        <v>1394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6"/>
      <c r="G73" s="105"/>
      <c r="H73" s="116" t="s">
        <v>1329</v>
      </c>
      <c r="I73" s="120" t="s">
        <v>1422</v>
      </c>
      <c r="J73" s="109" t="s">
        <v>994</v>
      </c>
    </row>
    <row r="74" spans="2:10" ht="16.8" thickTop="1" thickBot="1" x14ac:dyDescent="0.35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6"/>
      <c r="G74" s="114" t="s">
        <v>1416</v>
      </c>
      <c r="H74" s="117">
        <v>38</v>
      </c>
      <c r="I74" s="121"/>
      <c r="J74" s="113"/>
    </row>
    <row r="75" spans="2:10" ht="16.2" thickTop="1" x14ac:dyDescent="0.3">
      <c r="B75" s="65" t="s">
        <v>1331</v>
      </c>
      <c r="C75" s="83">
        <v>0</v>
      </c>
      <c r="D75" s="66">
        <v>0</v>
      </c>
      <c r="E75" s="67">
        <v>0</v>
      </c>
      <c r="F75" s="136"/>
      <c r="G75" s="65" t="s">
        <v>1153</v>
      </c>
      <c r="H75" s="118">
        <v>38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36"/>
      <c r="G76" s="65" t="s">
        <v>1418</v>
      </c>
      <c r="H76" s="118">
        <v>38</v>
      </c>
      <c r="I76" s="123">
        <v>0</v>
      </c>
      <c r="J76" s="107">
        <f t="shared" ref="J76:J77" si="7">I76/H76</f>
        <v>0</v>
      </c>
    </row>
    <row r="77" spans="2:10" ht="16.8" thickTop="1" thickBot="1" x14ac:dyDescent="0.35">
      <c r="B77" s="93" t="s">
        <v>1144</v>
      </c>
      <c r="C77" s="94">
        <f>Hoja1!P3</f>
        <v>0</v>
      </c>
      <c r="D77" s="94"/>
      <c r="E77" s="95">
        <v>0</v>
      </c>
      <c r="F77" s="136"/>
      <c r="G77" s="65" t="s">
        <v>1424</v>
      </c>
      <c r="H77" s="118">
        <v>76</v>
      </c>
      <c r="I77" s="124">
        <v>0</v>
      </c>
      <c r="J77" s="110">
        <f t="shared" si="7"/>
        <v>0</v>
      </c>
    </row>
    <row r="78" spans="2:10" ht="16.8" thickTop="1" thickBot="1" x14ac:dyDescent="0.35">
      <c r="B78" s="93" t="s">
        <v>1145</v>
      </c>
      <c r="C78" s="94">
        <f>Hoja1!P5</f>
        <v>0</v>
      </c>
      <c r="D78" s="94"/>
      <c r="E78" s="96">
        <f>Hoja1!P6</f>
        <v>0</v>
      </c>
      <c r="F78" s="137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1329</v>
      </c>
      <c r="C79" s="62">
        <f>AUXILIAR!F13</f>
        <v>534</v>
      </c>
      <c r="D79" s="63"/>
      <c r="E79" s="64"/>
      <c r="F79" s="135">
        <v>45303</v>
      </c>
      <c r="G79" s="106" t="s">
        <v>1394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6"/>
      <c r="G80" s="105"/>
      <c r="H80" s="116" t="s">
        <v>1329</v>
      </c>
      <c r="I80" s="120" t="s">
        <v>1422</v>
      </c>
      <c r="J80" s="109" t="s">
        <v>994</v>
      </c>
    </row>
    <row r="81" spans="2:10" ht="16.8" thickTop="1" thickBot="1" x14ac:dyDescent="0.35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6"/>
      <c r="G81" s="114" t="s">
        <v>1416</v>
      </c>
      <c r="H81" s="117">
        <v>38</v>
      </c>
      <c r="I81" s="121"/>
      <c r="J81" s="113"/>
    </row>
    <row r="82" spans="2:10" ht="16.2" thickTop="1" x14ac:dyDescent="0.3">
      <c r="B82" s="65" t="s">
        <v>1331</v>
      </c>
      <c r="C82" s="83">
        <v>0</v>
      </c>
      <c r="D82" s="66">
        <v>0</v>
      </c>
      <c r="E82" s="67">
        <f>D82/C79</f>
        <v>0</v>
      </c>
      <c r="F82" s="136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36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1144</v>
      </c>
      <c r="C84" s="94">
        <f>Hoja1!Q3</f>
        <v>0</v>
      </c>
      <c r="D84" s="94"/>
      <c r="E84" s="95">
        <f>Hoja1!Q4</f>
        <v>0</v>
      </c>
      <c r="F84" s="136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1145</v>
      </c>
      <c r="C85" s="94">
        <f>Hoja1!Q5</f>
        <v>0</v>
      </c>
      <c r="E85" s="96">
        <v>0</v>
      </c>
      <c r="F85" s="137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1329</v>
      </c>
      <c r="C86" s="62">
        <f>AUXILIAR!F20</f>
        <v>534</v>
      </c>
      <c r="D86" s="63"/>
      <c r="E86" s="64"/>
      <c r="F86" s="135">
        <v>45304</v>
      </c>
      <c r="G86" s="106" t="s">
        <v>1394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6"/>
      <c r="G87" s="105"/>
      <c r="H87" s="116" t="s">
        <v>1329</v>
      </c>
      <c r="I87" s="120" t="s">
        <v>1422</v>
      </c>
      <c r="J87" s="109" t="s">
        <v>994</v>
      </c>
    </row>
    <row r="88" spans="2:10" ht="16.8" thickTop="1" thickBot="1" x14ac:dyDescent="0.35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6"/>
      <c r="G88" s="114" t="s">
        <v>1416</v>
      </c>
      <c r="H88" s="117">
        <v>38</v>
      </c>
      <c r="I88" s="121"/>
      <c r="J88" s="113"/>
    </row>
    <row r="89" spans="2:10" ht="16.2" thickTop="1" x14ac:dyDescent="0.3">
      <c r="B89" s="65" t="s">
        <v>1331</v>
      </c>
      <c r="C89" s="83">
        <v>0</v>
      </c>
      <c r="D89" s="66">
        <v>0</v>
      </c>
      <c r="E89" s="67">
        <f>D89/C86</f>
        <v>0</v>
      </c>
      <c r="F89" s="136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36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1144</v>
      </c>
      <c r="C91" s="94">
        <v>0</v>
      </c>
      <c r="D91" s="94"/>
      <c r="E91" s="95">
        <v>0</v>
      </c>
      <c r="F91" s="136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1145</v>
      </c>
      <c r="C92" s="94">
        <v>0</v>
      </c>
      <c r="E92" s="96">
        <v>0</v>
      </c>
      <c r="F92" s="137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1329</v>
      </c>
      <c r="C93" s="62">
        <f>AUXILIAR!F27</f>
        <v>534</v>
      </c>
      <c r="D93" s="63"/>
      <c r="E93" s="64"/>
      <c r="F93" s="135">
        <v>45305</v>
      </c>
      <c r="G93" s="106" t="s">
        <v>1394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6"/>
      <c r="G94" s="105"/>
      <c r="H94" s="116" t="s">
        <v>1329</v>
      </c>
      <c r="I94" s="120" t="s">
        <v>1422</v>
      </c>
      <c r="J94" s="109" t="s">
        <v>994</v>
      </c>
    </row>
    <row r="95" spans="2:10" ht="16.8" thickTop="1" thickBot="1" x14ac:dyDescent="0.35">
      <c r="B95" s="65" t="s">
        <v>1330</v>
      </c>
      <c r="C95" s="83">
        <v>0</v>
      </c>
      <c r="D95" s="66">
        <v>0</v>
      </c>
      <c r="E95" s="67">
        <v>0</v>
      </c>
      <c r="F95" s="136"/>
      <c r="G95" s="114" t="s">
        <v>1416</v>
      </c>
      <c r="H95" s="117">
        <v>38</v>
      </c>
      <c r="I95" s="121"/>
      <c r="J95" s="113"/>
    </row>
    <row r="96" spans="2:10" ht="16.2" thickTop="1" x14ac:dyDescent="0.3">
      <c r="B96" s="65" t="s">
        <v>1331</v>
      </c>
      <c r="C96" s="83">
        <v>0</v>
      </c>
      <c r="D96" s="66">
        <v>0</v>
      </c>
      <c r="E96" s="67">
        <f>D96/C93</f>
        <v>0</v>
      </c>
      <c r="F96" s="136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36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1144</v>
      </c>
      <c r="C98" s="94">
        <v>0</v>
      </c>
      <c r="D98" s="94"/>
      <c r="E98" s="95">
        <v>0</v>
      </c>
      <c r="F98" s="136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1145</v>
      </c>
      <c r="C99" s="94">
        <v>0</v>
      </c>
      <c r="E99" s="96">
        <v>0</v>
      </c>
      <c r="F99" s="137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1329</v>
      </c>
      <c r="C100" s="62">
        <f>AUXILIAR!F16</f>
        <v>534</v>
      </c>
      <c r="D100" s="63"/>
      <c r="E100" s="64"/>
      <c r="F100" s="135">
        <v>45306</v>
      </c>
      <c r="G100" s="106" t="s">
        <v>1394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36"/>
      <c r="G101" s="105"/>
      <c r="H101" s="116" t="s">
        <v>1329</v>
      </c>
      <c r="I101" s="120" t="s">
        <v>1422</v>
      </c>
      <c r="J101" s="109" t="s">
        <v>994</v>
      </c>
    </row>
    <row r="102" spans="2:10" ht="16.8" thickTop="1" thickBot="1" x14ac:dyDescent="0.35">
      <c r="B102" s="65" t="s">
        <v>1330</v>
      </c>
      <c r="C102" s="83">
        <v>0</v>
      </c>
      <c r="D102" s="66">
        <v>0</v>
      </c>
      <c r="E102" s="67">
        <v>0</v>
      </c>
      <c r="F102" s="136"/>
      <c r="G102" s="114" t="s">
        <v>1416</v>
      </c>
      <c r="H102" s="117">
        <v>38</v>
      </c>
      <c r="I102" s="121"/>
      <c r="J102" s="113"/>
    </row>
    <row r="103" spans="2:10" ht="16.2" thickTop="1" x14ac:dyDescent="0.3">
      <c r="B103" s="65" t="s">
        <v>1331</v>
      </c>
      <c r="C103" s="83">
        <v>0</v>
      </c>
      <c r="D103" s="66">
        <v>0</v>
      </c>
      <c r="E103" s="67">
        <v>0</v>
      </c>
      <c r="F103" s="136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36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1144</v>
      </c>
      <c r="C105" s="94">
        <f>Hoja1!T3</f>
        <v>0</v>
      </c>
      <c r="D105" s="94"/>
      <c r="E105" s="95">
        <v>0</v>
      </c>
      <c r="F105" s="136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1145</v>
      </c>
      <c r="C106" s="94">
        <f>Hoja1!T5</f>
        <v>0</v>
      </c>
      <c r="D106" s="94"/>
      <c r="E106" s="96">
        <f>Hoja1!T6</f>
        <v>0</v>
      </c>
      <c r="F106" s="137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1329</v>
      </c>
      <c r="C107" s="62">
        <f>AUXILIAR!F17</f>
        <v>534</v>
      </c>
      <c r="D107" s="63"/>
      <c r="E107" s="64"/>
      <c r="F107" s="135">
        <v>45307</v>
      </c>
      <c r="G107" s="106" t="s">
        <v>1394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36"/>
      <c r="G108" s="105"/>
      <c r="H108" s="116" t="s">
        <v>1329</v>
      </c>
      <c r="I108" s="120" t="s">
        <v>1422</v>
      </c>
      <c r="J108" s="109" t="s">
        <v>994</v>
      </c>
    </row>
    <row r="109" spans="2:10" ht="16.8" thickTop="1" thickBot="1" x14ac:dyDescent="0.35">
      <c r="B109" s="65" t="s">
        <v>1330</v>
      </c>
      <c r="C109" s="83">
        <v>0</v>
      </c>
      <c r="D109" s="66">
        <v>0</v>
      </c>
      <c r="E109" s="67">
        <v>0</v>
      </c>
      <c r="F109" s="136"/>
      <c r="G109" s="114" t="s">
        <v>1416</v>
      </c>
      <c r="H109" s="117">
        <v>38</v>
      </c>
      <c r="I109" s="121"/>
      <c r="J109" s="113"/>
    </row>
    <row r="110" spans="2:10" ht="16.2" thickTop="1" x14ac:dyDescent="0.3">
      <c r="B110" s="65" t="s">
        <v>1331</v>
      </c>
      <c r="C110" s="83">
        <v>0</v>
      </c>
      <c r="D110" s="66">
        <v>0</v>
      </c>
      <c r="E110" s="67">
        <v>0</v>
      </c>
      <c r="F110" s="136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36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1144</v>
      </c>
      <c r="C112" s="94">
        <v>0</v>
      </c>
      <c r="D112" s="94"/>
      <c r="E112" s="95">
        <f>Hoja1!U4</f>
        <v>0</v>
      </c>
      <c r="F112" s="136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1145</v>
      </c>
      <c r="C113" s="94">
        <f>Hoja1!U5</f>
        <v>0</v>
      </c>
      <c r="D113" s="94"/>
      <c r="E113" s="96">
        <v>0</v>
      </c>
      <c r="F113" s="137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1329</v>
      </c>
      <c r="C114" s="62">
        <f>AUXILIAR!F18</f>
        <v>534</v>
      </c>
      <c r="D114" s="63"/>
      <c r="E114" s="64"/>
      <c r="F114" s="135">
        <v>45308</v>
      </c>
      <c r="G114" s="106" t="s">
        <v>1394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36"/>
      <c r="G115" s="105"/>
      <c r="H115" s="116" t="s">
        <v>1329</v>
      </c>
      <c r="I115" s="120" t="s">
        <v>1422</v>
      </c>
      <c r="J115" s="109" t="s">
        <v>994</v>
      </c>
    </row>
    <row r="116" spans="2:10" ht="16.8" thickTop="1" thickBot="1" x14ac:dyDescent="0.35">
      <c r="B116" s="65" t="s">
        <v>1330</v>
      </c>
      <c r="C116" s="83">
        <v>0</v>
      </c>
      <c r="D116" s="66">
        <v>0</v>
      </c>
      <c r="E116" s="67">
        <f>D116/C114</f>
        <v>0</v>
      </c>
      <c r="F116" s="136"/>
      <c r="G116" s="114" t="s">
        <v>1416</v>
      </c>
      <c r="H116" s="117">
        <v>38</v>
      </c>
      <c r="I116" s="121"/>
      <c r="J116" s="113"/>
    </row>
    <row r="117" spans="2:10" ht="16.2" thickTop="1" x14ac:dyDescent="0.3">
      <c r="B117" s="65" t="s">
        <v>1331</v>
      </c>
      <c r="C117" s="83">
        <v>0</v>
      </c>
      <c r="D117" s="66">
        <v>0</v>
      </c>
      <c r="E117" s="67">
        <f>D117/C114</f>
        <v>0</v>
      </c>
      <c r="F117" s="136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36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1144</v>
      </c>
      <c r="C119" s="94">
        <f>Hoja1!V3</f>
        <v>0</v>
      </c>
      <c r="D119" s="94"/>
      <c r="E119" s="95">
        <f>Hoja1!V4</f>
        <v>0</v>
      </c>
      <c r="F119" s="136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1145</v>
      </c>
      <c r="C120" s="94">
        <v>0</v>
      </c>
      <c r="D120" s="94"/>
      <c r="E120" s="96">
        <v>0</v>
      </c>
      <c r="F120" s="137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1329</v>
      </c>
      <c r="C121" s="62">
        <f>AUXILIAR!F19</f>
        <v>534</v>
      </c>
      <c r="D121" s="63"/>
      <c r="E121" s="64"/>
      <c r="F121" s="135">
        <v>45309</v>
      </c>
      <c r="G121" s="106" t="s">
        <v>1394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6"/>
      <c r="G122" s="105"/>
      <c r="H122" s="116" t="s">
        <v>1329</v>
      </c>
      <c r="I122" s="120" t="s">
        <v>1422</v>
      </c>
      <c r="J122" s="109" t="s">
        <v>994</v>
      </c>
    </row>
    <row r="123" spans="2:10" ht="16.8" thickTop="1" thickBot="1" x14ac:dyDescent="0.35">
      <c r="B123" s="65" t="s">
        <v>1330</v>
      </c>
      <c r="C123" s="83">
        <v>0</v>
      </c>
      <c r="D123" s="66">
        <v>0</v>
      </c>
      <c r="E123" s="67">
        <f>D123/C121</f>
        <v>0</v>
      </c>
      <c r="F123" s="136"/>
      <c r="G123" s="114" t="s">
        <v>1416</v>
      </c>
      <c r="H123" s="117">
        <v>38</v>
      </c>
      <c r="I123" s="121"/>
      <c r="J123" s="113"/>
    </row>
    <row r="124" spans="2:10" ht="16.2" thickTop="1" x14ac:dyDescent="0.3">
      <c r="B124" s="65" t="s">
        <v>1331</v>
      </c>
      <c r="C124" s="83">
        <v>0</v>
      </c>
      <c r="D124" s="66">
        <v>0</v>
      </c>
      <c r="E124" s="67">
        <f>D124/C121</f>
        <v>0</v>
      </c>
      <c r="F124" s="136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36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1144</v>
      </c>
      <c r="C126" s="94">
        <f>Hoja1!W3</f>
        <v>0</v>
      </c>
      <c r="D126" s="94"/>
      <c r="E126" s="95">
        <f>Hoja1!W4</f>
        <v>0</v>
      </c>
      <c r="F126" s="136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1145</v>
      </c>
      <c r="C127" s="94">
        <f>Hoja1!W5</f>
        <v>0</v>
      </c>
      <c r="D127" s="94"/>
      <c r="E127" s="96">
        <v>0</v>
      </c>
      <c r="F127" s="137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1329</v>
      </c>
      <c r="C128" s="62">
        <f>AUXILIAR!F20</f>
        <v>534</v>
      </c>
      <c r="D128" s="63"/>
      <c r="E128" s="64"/>
      <c r="F128" s="135">
        <v>45310</v>
      </c>
      <c r="G128" s="106" t="s">
        <v>1394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6"/>
      <c r="G129" s="105"/>
      <c r="H129" s="116" t="s">
        <v>1329</v>
      </c>
      <c r="I129" s="120" t="s">
        <v>1422</v>
      </c>
      <c r="J129" s="109" t="s">
        <v>994</v>
      </c>
    </row>
    <row r="130" spans="2:10" ht="16.8" thickTop="1" thickBot="1" x14ac:dyDescent="0.35">
      <c r="B130" s="65" t="s">
        <v>1330</v>
      </c>
      <c r="C130" s="83">
        <v>0</v>
      </c>
      <c r="D130" s="66">
        <v>0</v>
      </c>
      <c r="E130" s="67">
        <f>D130/C128</f>
        <v>0</v>
      </c>
      <c r="F130" s="136"/>
      <c r="G130" s="114" t="s">
        <v>1416</v>
      </c>
      <c r="H130" s="117">
        <v>38</v>
      </c>
      <c r="I130" s="121"/>
      <c r="J130" s="113"/>
    </row>
    <row r="131" spans="2:10" ht="16.2" thickTop="1" x14ac:dyDescent="0.3">
      <c r="B131" s="65" t="s">
        <v>1331</v>
      </c>
      <c r="C131" s="83">
        <v>0</v>
      </c>
      <c r="D131" s="66">
        <v>0</v>
      </c>
      <c r="E131" s="67">
        <f>D131/C128</f>
        <v>0</v>
      </c>
      <c r="F131" s="136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36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1144</v>
      </c>
      <c r="C133" s="94">
        <f>Hoja1!X3</f>
        <v>0</v>
      </c>
      <c r="D133" s="94"/>
      <c r="E133" s="95">
        <f>Hoja1!X4</f>
        <v>0</v>
      </c>
      <c r="F133" s="136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1145</v>
      </c>
      <c r="C134" s="94">
        <f>Hoja1!X5</f>
        <v>0</v>
      </c>
      <c r="D134" s="94"/>
      <c r="E134" s="96">
        <v>0</v>
      </c>
      <c r="F134" s="137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1329</v>
      </c>
      <c r="C135" s="62">
        <f>AUXILIAR!F21</f>
        <v>534</v>
      </c>
      <c r="D135" s="63"/>
      <c r="E135" s="64"/>
      <c r="F135" s="135">
        <v>45311</v>
      </c>
      <c r="G135" s="106" t="s">
        <v>1394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6"/>
      <c r="G136" s="105"/>
      <c r="H136" s="116" t="s">
        <v>1329</v>
      </c>
      <c r="I136" s="120" t="s">
        <v>1422</v>
      </c>
      <c r="J136" s="109" t="s">
        <v>994</v>
      </c>
    </row>
    <row r="137" spans="2:10" ht="16.8" thickTop="1" thickBot="1" x14ac:dyDescent="0.35">
      <c r="B137" s="65" t="s">
        <v>1330</v>
      </c>
      <c r="C137" s="83">
        <v>0</v>
      </c>
      <c r="D137" s="66">
        <v>0</v>
      </c>
      <c r="E137" s="67">
        <f>D137/C135</f>
        <v>0</v>
      </c>
      <c r="F137" s="136"/>
      <c r="G137" s="114" t="s">
        <v>1416</v>
      </c>
      <c r="H137" s="117">
        <v>38</v>
      </c>
      <c r="I137" s="121"/>
      <c r="J137" s="113"/>
    </row>
    <row r="138" spans="2:10" ht="16.2" thickTop="1" x14ac:dyDescent="0.3">
      <c r="B138" s="65" t="s">
        <v>1331</v>
      </c>
      <c r="C138" s="83">
        <v>0</v>
      </c>
      <c r="D138" s="66">
        <v>0</v>
      </c>
      <c r="E138" s="67">
        <f>D138/C135</f>
        <v>0</v>
      </c>
      <c r="F138" s="136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36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1144</v>
      </c>
      <c r="C140" s="94">
        <f>Hoja1!Y3</f>
        <v>0</v>
      </c>
      <c r="D140" s="94"/>
      <c r="E140" s="95">
        <v>0</v>
      </c>
      <c r="F140" s="136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1145</v>
      </c>
      <c r="C141" s="94">
        <f>Hoja1!Y5</f>
        <v>0</v>
      </c>
      <c r="D141" s="94"/>
      <c r="E141" s="96">
        <v>0</v>
      </c>
      <c r="F141" s="137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1329</v>
      </c>
      <c r="C142" s="62">
        <f>AUXILIAR!F22</f>
        <v>534</v>
      </c>
      <c r="D142" s="63"/>
      <c r="E142" s="64"/>
      <c r="F142" s="135">
        <v>45312</v>
      </c>
      <c r="G142" s="106" t="s">
        <v>1394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36"/>
      <c r="G143" s="105"/>
      <c r="H143" s="116" t="s">
        <v>1329</v>
      </c>
      <c r="I143" s="120" t="s">
        <v>1422</v>
      </c>
      <c r="J143" s="109" t="s">
        <v>994</v>
      </c>
    </row>
    <row r="144" spans="2:10" ht="16.8" thickTop="1" thickBot="1" x14ac:dyDescent="0.35">
      <c r="B144" s="65" t="s">
        <v>1330</v>
      </c>
      <c r="C144" s="83">
        <v>0</v>
      </c>
      <c r="D144" s="66">
        <v>0</v>
      </c>
      <c r="E144" s="67">
        <v>0</v>
      </c>
      <c r="F144" s="136"/>
      <c r="G144" s="114" t="s">
        <v>1416</v>
      </c>
      <c r="H144" s="117">
        <v>38</v>
      </c>
      <c r="I144" s="121"/>
      <c r="J144" s="113"/>
    </row>
    <row r="145" spans="2:10" ht="16.2" thickTop="1" x14ac:dyDescent="0.3">
      <c r="B145" s="65" t="s">
        <v>1331</v>
      </c>
      <c r="C145" s="83">
        <v>0</v>
      </c>
      <c r="D145" s="66">
        <v>0</v>
      </c>
      <c r="E145" s="67">
        <v>0</v>
      </c>
      <c r="F145" s="136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36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1144</v>
      </c>
      <c r="C147" s="94">
        <v>0</v>
      </c>
      <c r="D147" s="94"/>
      <c r="E147" s="95">
        <v>0</v>
      </c>
      <c r="F147" s="136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1145</v>
      </c>
      <c r="C148" s="94">
        <v>0</v>
      </c>
      <c r="D148" s="94"/>
      <c r="E148" s="96">
        <v>0</v>
      </c>
      <c r="F148" s="137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1329</v>
      </c>
      <c r="C149" s="62">
        <f>AUXILIAR!F23</f>
        <v>534</v>
      </c>
      <c r="D149" s="63"/>
      <c r="E149" s="64">
        <v>0</v>
      </c>
      <c r="F149" s="135">
        <v>45313</v>
      </c>
      <c r="G149" s="106" t="s">
        <v>1394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0</v>
      </c>
      <c r="D150" s="66">
        <v>0</v>
      </c>
      <c r="E150" s="67">
        <v>0</v>
      </c>
      <c r="F150" s="136"/>
      <c r="G150" s="105"/>
      <c r="H150" s="116" t="s">
        <v>1329</v>
      </c>
      <c r="I150" s="120" t="s">
        <v>1422</v>
      </c>
      <c r="J150" s="109" t="s">
        <v>994</v>
      </c>
    </row>
    <row r="151" spans="2:10" ht="16.8" thickTop="1" thickBot="1" x14ac:dyDescent="0.35">
      <c r="B151" s="65" t="s">
        <v>1330</v>
      </c>
      <c r="C151" s="83">
        <v>0</v>
      </c>
      <c r="D151" s="66">
        <v>0</v>
      </c>
      <c r="E151" s="67">
        <f>D151/C149</f>
        <v>0</v>
      </c>
      <c r="F151" s="136"/>
      <c r="G151" s="114" t="s">
        <v>1416</v>
      </c>
      <c r="H151" s="117">
        <v>38</v>
      </c>
      <c r="I151" s="121"/>
      <c r="J151" s="113"/>
    </row>
    <row r="152" spans="2:10" ht="16.2" thickTop="1" x14ac:dyDescent="0.3">
      <c r="B152" s="65" t="s">
        <v>1331</v>
      </c>
      <c r="C152" s="83">
        <v>0</v>
      </c>
      <c r="D152" s="66">
        <v>0</v>
      </c>
      <c r="E152" s="67">
        <v>0</v>
      </c>
      <c r="F152" s="136"/>
      <c r="G152" s="65" t="s">
        <v>1153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36"/>
      <c r="G153" s="65" t="s">
        <v>1418</v>
      </c>
      <c r="H153" s="118">
        <v>38</v>
      </c>
      <c r="I153" s="123">
        <v>0</v>
      </c>
      <c r="J153" s="107">
        <f t="shared" si="8"/>
        <v>0</v>
      </c>
    </row>
    <row r="154" spans="2:10" ht="16.8" thickTop="1" thickBot="1" x14ac:dyDescent="0.35">
      <c r="B154" s="93" t="s">
        <v>1144</v>
      </c>
      <c r="C154" s="94">
        <f>Hoja1!AA3</f>
        <v>0</v>
      </c>
      <c r="D154" s="94"/>
      <c r="E154" s="95">
        <v>0</v>
      </c>
      <c r="F154" s="136"/>
      <c r="G154" s="65" t="s">
        <v>1424</v>
      </c>
      <c r="H154" s="118">
        <v>76</v>
      </c>
      <c r="I154" s="124">
        <v>0</v>
      </c>
      <c r="J154" s="110">
        <f t="shared" si="8"/>
        <v>0</v>
      </c>
    </row>
    <row r="155" spans="2:10" ht="16.8" thickTop="1" thickBot="1" x14ac:dyDescent="0.35">
      <c r="B155" s="93" t="s">
        <v>1145</v>
      </c>
      <c r="C155" s="94">
        <f>Hoja1!AA5</f>
        <v>0</v>
      </c>
      <c r="D155" s="94"/>
      <c r="E155" s="96">
        <v>0</v>
      </c>
      <c r="F155" s="137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1329</v>
      </c>
      <c r="C156" s="62">
        <f>AUXILIAR!F24</f>
        <v>534</v>
      </c>
      <c r="D156" s="63"/>
      <c r="E156" s="64"/>
      <c r="F156" s="135">
        <v>45314</v>
      </c>
      <c r="G156" s="106" t="s">
        <v>1394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6"/>
      <c r="G157" s="105"/>
      <c r="H157" s="116" t="s">
        <v>1329</v>
      </c>
      <c r="I157" s="120" t="s">
        <v>1422</v>
      </c>
      <c r="J157" s="109" t="s">
        <v>994</v>
      </c>
    </row>
    <row r="158" spans="2:10" ht="16.8" thickTop="1" thickBot="1" x14ac:dyDescent="0.35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6"/>
      <c r="G158" s="114" t="s">
        <v>1416</v>
      </c>
      <c r="H158" s="117">
        <v>38</v>
      </c>
      <c r="I158" s="121"/>
      <c r="J158" s="113"/>
    </row>
    <row r="159" spans="2:10" ht="16.2" thickTop="1" x14ac:dyDescent="0.3">
      <c r="B159" s="65" t="s">
        <v>1331</v>
      </c>
      <c r="C159" s="83">
        <v>0</v>
      </c>
      <c r="D159" s="66">
        <v>0</v>
      </c>
      <c r="E159" s="67">
        <v>0</v>
      </c>
      <c r="F159" s="136"/>
      <c r="G159" s="65" t="s">
        <v>1153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36"/>
      <c r="G160" s="65" t="s">
        <v>1418</v>
      </c>
      <c r="H160" s="118">
        <v>38</v>
      </c>
      <c r="I160" s="123">
        <v>0</v>
      </c>
      <c r="J160" s="107">
        <f t="shared" si="9"/>
        <v>0</v>
      </c>
    </row>
    <row r="161" spans="2:10" ht="16.8" thickTop="1" thickBot="1" x14ac:dyDescent="0.35">
      <c r="B161" s="93" t="s">
        <v>1144</v>
      </c>
      <c r="C161" s="94">
        <f>Hoja1!AB3</f>
        <v>0</v>
      </c>
      <c r="D161" s="94"/>
      <c r="E161" s="95">
        <v>0</v>
      </c>
      <c r="F161" s="136"/>
      <c r="G161" s="65" t="s">
        <v>1424</v>
      </c>
      <c r="H161" s="118">
        <v>76</v>
      </c>
      <c r="I161" s="124">
        <v>0</v>
      </c>
      <c r="J161" s="110">
        <f t="shared" si="9"/>
        <v>0</v>
      </c>
    </row>
    <row r="162" spans="2:10" ht="16.8" thickTop="1" thickBot="1" x14ac:dyDescent="0.35">
      <c r="B162" s="93" t="s">
        <v>1145</v>
      </c>
      <c r="C162" s="94">
        <f>Hoja1!AB5</f>
        <v>0</v>
      </c>
      <c r="D162" s="94"/>
      <c r="E162" s="96">
        <v>0</v>
      </c>
      <c r="F162" s="137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1329</v>
      </c>
      <c r="C163" s="62">
        <f>AUXILIAR!F25</f>
        <v>534</v>
      </c>
      <c r="D163" s="63"/>
      <c r="E163" s="64"/>
      <c r="F163" s="135">
        <v>45315</v>
      </c>
      <c r="G163" s="106" t="s">
        <v>1394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36"/>
      <c r="G164" s="105"/>
      <c r="H164" s="116" t="s">
        <v>1329</v>
      </c>
      <c r="I164" s="120" t="s">
        <v>1422</v>
      </c>
      <c r="J164" s="109" t="s">
        <v>994</v>
      </c>
    </row>
    <row r="165" spans="2:10" ht="16.8" thickTop="1" thickBot="1" x14ac:dyDescent="0.35">
      <c r="B165" s="65" t="s">
        <v>1330</v>
      </c>
      <c r="C165" s="83" t="s">
        <v>1582</v>
      </c>
      <c r="D165" s="131" t="s">
        <v>1581</v>
      </c>
      <c r="E165" s="67">
        <v>0</v>
      </c>
      <c r="F165" s="136"/>
      <c r="G165" s="114" t="s">
        <v>1416</v>
      </c>
      <c r="H165" s="117">
        <v>38</v>
      </c>
      <c r="I165" s="121"/>
      <c r="J165" s="113"/>
    </row>
    <row r="166" spans="2:10" ht="16.2" thickTop="1" x14ac:dyDescent="0.3">
      <c r="B166" s="65" t="s">
        <v>1331</v>
      </c>
      <c r="C166" s="83">
        <v>0</v>
      </c>
      <c r="D166" s="66" t="s">
        <v>1582</v>
      </c>
      <c r="E166" s="67">
        <v>0</v>
      </c>
      <c r="F166" s="136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1582</v>
      </c>
      <c r="E167" s="90">
        <v>0</v>
      </c>
      <c r="F167" s="136"/>
      <c r="G167" s="65" t="s">
        <v>1418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6.8" thickTop="1" thickBot="1" x14ac:dyDescent="0.35">
      <c r="B168" s="93" t="s">
        <v>1144</v>
      </c>
      <c r="C168" s="94">
        <v>0</v>
      </c>
      <c r="D168" s="94"/>
      <c r="E168" s="95">
        <v>0</v>
      </c>
      <c r="F168" s="136"/>
      <c r="G168" s="65" t="s">
        <v>1424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6.8" thickTop="1" thickBot="1" x14ac:dyDescent="0.35">
      <c r="B169" s="93" t="s">
        <v>1145</v>
      </c>
      <c r="C169" s="94">
        <f>Hoja1!AC5</f>
        <v>0</v>
      </c>
      <c r="D169" s="94"/>
      <c r="E169" s="96">
        <v>0</v>
      </c>
      <c r="F169" s="137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1329</v>
      </c>
      <c r="C170" s="62">
        <f>AUXILIAR!F26</f>
        <v>534</v>
      </c>
      <c r="D170" s="63"/>
      <c r="E170" s="64"/>
      <c r="F170" s="135">
        <v>45316</v>
      </c>
      <c r="G170" s="106" t="s">
        <v>1394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6"/>
      <c r="G171" s="105"/>
      <c r="H171" s="116" t="s">
        <v>1329</v>
      </c>
      <c r="I171" s="120" t="s">
        <v>1422</v>
      </c>
      <c r="J171" s="109" t="s">
        <v>994</v>
      </c>
    </row>
    <row r="172" spans="2:10" ht="16.8" thickTop="1" thickBot="1" x14ac:dyDescent="0.35">
      <c r="B172" s="65" t="s">
        <v>1330</v>
      </c>
      <c r="C172" s="83">
        <v>0</v>
      </c>
      <c r="D172" s="66">
        <v>0</v>
      </c>
      <c r="E172" s="67">
        <f>D172/C170</f>
        <v>0</v>
      </c>
      <c r="F172" s="136"/>
      <c r="G172" s="114" t="s">
        <v>1416</v>
      </c>
      <c r="H172" s="117">
        <v>38</v>
      </c>
      <c r="I172" s="121"/>
      <c r="J172" s="113"/>
    </row>
    <row r="173" spans="2:10" ht="16.2" thickTop="1" x14ac:dyDescent="0.3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6"/>
      <c r="G173" s="65" t="s">
        <v>1153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36"/>
      <c r="G174" s="65" t="s">
        <v>1418</v>
      </c>
      <c r="H174" s="118">
        <v>38</v>
      </c>
      <c r="I174" s="123">
        <v>0</v>
      </c>
      <c r="J174" s="107">
        <f t="shared" si="12"/>
        <v>0</v>
      </c>
    </row>
    <row r="175" spans="2:10" ht="16.8" thickTop="1" thickBot="1" x14ac:dyDescent="0.35">
      <c r="B175" s="93" t="s">
        <v>1144</v>
      </c>
      <c r="C175" s="94">
        <f>Hoja1!AD3</f>
        <v>0</v>
      </c>
      <c r="D175" s="94"/>
      <c r="E175" s="95">
        <v>0</v>
      </c>
      <c r="F175" s="136"/>
      <c r="G175" s="65" t="s">
        <v>1424</v>
      </c>
      <c r="H175" s="118">
        <v>76</v>
      </c>
      <c r="I175" s="124">
        <v>0</v>
      </c>
      <c r="J175" s="110">
        <f t="shared" si="12"/>
        <v>0</v>
      </c>
    </row>
    <row r="176" spans="2:10" ht="16.8" thickTop="1" thickBot="1" x14ac:dyDescent="0.35">
      <c r="B176" s="93" t="s">
        <v>1145</v>
      </c>
      <c r="C176" s="94">
        <f>Hoja1!AD5</f>
        <v>0</v>
      </c>
      <c r="D176" s="94"/>
      <c r="E176" s="96">
        <v>0</v>
      </c>
      <c r="F176" s="137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1329</v>
      </c>
      <c r="C177" s="62">
        <f>AUXILIAR!F27</f>
        <v>534</v>
      </c>
      <c r="D177" s="63"/>
      <c r="E177" s="64"/>
      <c r="F177" s="135">
        <v>45317</v>
      </c>
      <c r="G177" s="106" t="s">
        <v>1394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6"/>
      <c r="G178" s="105"/>
      <c r="H178" s="116" t="s">
        <v>1329</v>
      </c>
      <c r="I178" s="120" t="s">
        <v>1422</v>
      </c>
      <c r="J178" s="109" t="s">
        <v>994</v>
      </c>
    </row>
    <row r="179" spans="2:10" ht="16.8" thickTop="1" thickBot="1" x14ac:dyDescent="0.35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6"/>
      <c r="G179" s="114" t="s">
        <v>1416</v>
      </c>
      <c r="H179" s="117">
        <v>38</v>
      </c>
      <c r="I179" s="121"/>
      <c r="J179" s="113"/>
    </row>
    <row r="180" spans="2:10" ht="16.2" thickTop="1" x14ac:dyDescent="0.3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6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>
        <v>0</v>
      </c>
      <c r="D181" s="70">
        <v>0</v>
      </c>
      <c r="E181" s="90">
        <f>D181/C177</f>
        <v>0</v>
      </c>
      <c r="F181" s="136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1144</v>
      </c>
      <c r="C182" s="94">
        <f>Hoja1!AE3</f>
        <v>0</v>
      </c>
      <c r="D182" s="94"/>
      <c r="E182" s="95">
        <v>0</v>
      </c>
      <c r="F182" s="136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1145</v>
      </c>
      <c r="C183" s="94">
        <v>0</v>
      </c>
      <c r="D183" s="94"/>
      <c r="E183" s="96">
        <v>0</v>
      </c>
      <c r="F183" s="137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1329</v>
      </c>
      <c r="C184" s="62">
        <f>AUXILIAR!F28</f>
        <v>534</v>
      </c>
      <c r="D184" s="63"/>
      <c r="E184" s="64"/>
      <c r="F184" s="135">
        <v>45318</v>
      </c>
      <c r="G184" s="106" t="s">
        <v>1394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6"/>
      <c r="G185" s="105"/>
      <c r="H185" s="116" t="s">
        <v>1329</v>
      </c>
      <c r="I185" s="120" t="s">
        <v>1422</v>
      </c>
      <c r="J185" s="109" t="s">
        <v>994</v>
      </c>
    </row>
    <row r="186" spans="2:10" ht="16.8" thickTop="1" thickBot="1" x14ac:dyDescent="0.35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6"/>
      <c r="G186" s="114" t="s">
        <v>1416</v>
      </c>
      <c r="H186" s="117">
        <v>38</v>
      </c>
      <c r="I186" s="121"/>
      <c r="J186" s="113"/>
    </row>
    <row r="187" spans="2:10" ht="16.2" thickTop="1" x14ac:dyDescent="0.3">
      <c r="B187" s="65" t="s">
        <v>1331</v>
      </c>
      <c r="C187" s="83">
        <v>0</v>
      </c>
      <c r="D187" s="66">
        <v>0</v>
      </c>
      <c r="E187" s="67">
        <f>D187/C184</f>
        <v>0</v>
      </c>
      <c r="F187" s="136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70">
        <v>0</v>
      </c>
      <c r="E188" s="90">
        <f>D188/C184</f>
        <v>0</v>
      </c>
      <c r="F188" s="136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1144</v>
      </c>
      <c r="C189" s="94">
        <f>Hoja1!AF3</f>
        <v>0</v>
      </c>
      <c r="D189" s="94"/>
      <c r="E189" s="95">
        <v>0</v>
      </c>
      <c r="F189" s="136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1145</v>
      </c>
      <c r="C190" s="94">
        <f>Hoja1!AF5</f>
        <v>0</v>
      </c>
      <c r="D190" s="94"/>
      <c r="E190" s="96">
        <v>0</v>
      </c>
      <c r="F190" s="137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1329</v>
      </c>
      <c r="C191" s="62">
        <f>AUXILIAR!F29</f>
        <v>534</v>
      </c>
      <c r="D191" s="63"/>
      <c r="E191" s="64"/>
      <c r="F191" s="135">
        <v>45319</v>
      </c>
      <c r="G191" s="106" t="s">
        <v>1394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6"/>
      <c r="G192" s="105"/>
      <c r="H192" s="116" t="s">
        <v>1329</v>
      </c>
      <c r="I192" s="120" t="s">
        <v>1422</v>
      </c>
      <c r="J192" s="109" t="s">
        <v>994</v>
      </c>
    </row>
    <row r="193" spans="2:10" ht="16.8" thickTop="1" thickBot="1" x14ac:dyDescent="0.35">
      <c r="B193" s="65" t="s">
        <v>1330</v>
      </c>
      <c r="C193" s="83">
        <v>0</v>
      </c>
      <c r="D193" s="66">
        <v>0</v>
      </c>
      <c r="E193" s="67">
        <f>D193/C191</f>
        <v>0</v>
      </c>
      <c r="F193" s="136"/>
      <c r="G193" s="114" t="s">
        <v>1416</v>
      </c>
      <c r="H193" s="117">
        <v>38</v>
      </c>
      <c r="I193" s="121"/>
      <c r="J193" s="113"/>
    </row>
    <row r="194" spans="2:10" ht="16.2" thickTop="1" x14ac:dyDescent="0.3">
      <c r="B194" s="65" t="s">
        <v>1331</v>
      </c>
      <c r="C194" s="83">
        <v>0</v>
      </c>
      <c r="D194" s="66">
        <v>0</v>
      </c>
      <c r="E194" s="67">
        <f>D194/C191</f>
        <v>0</v>
      </c>
      <c r="F194" s="136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>
        <v>0</v>
      </c>
      <c r="D195" s="70">
        <v>0</v>
      </c>
      <c r="E195" s="90">
        <f>D195/C191</f>
        <v>0</v>
      </c>
      <c r="F195" s="136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1144</v>
      </c>
      <c r="C196" s="94">
        <v>0</v>
      </c>
      <c r="D196" s="94">
        <v>0</v>
      </c>
      <c r="E196" s="95">
        <v>0</v>
      </c>
      <c r="F196" s="136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6.8" thickTop="1" thickBot="1" x14ac:dyDescent="0.35">
      <c r="B197" s="93" t="s">
        <v>1145</v>
      </c>
      <c r="C197" s="94">
        <v>0</v>
      </c>
      <c r="D197" s="94">
        <v>0</v>
      </c>
      <c r="E197" s="96">
        <v>0</v>
      </c>
      <c r="F197" s="137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1329</v>
      </c>
      <c r="C198" s="62">
        <f>AUXILIAR!F30</f>
        <v>534</v>
      </c>
      <c r="D198" s="63"/>
      <c r="E198" s="64"/>
      <c r="F198" s="135">
        <v>45320</v>
      </c>
      <c r="G198" s="106" t="s">
        <v>1394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0</v>
      </c>
      <c r="D199" s="66">
        <v>0</v>
      </c>
      <c r="E199" s="67">
        <v>0</v>
      </c>
      <c r="F199" s="136"/>
      <c r="G199" s="105"/>
      <c r="H199" s="116" t="s">
        <v>1329</v>
      </c>
      <c r="I199" s="120" t="s">
        <v>1422</v>
      </c>
      <c r="J199" s="109" t="s">
        <v>994</v>
      </c>
    </row>
    <row r="200" spans="2:10" ht="16.8" thickTop="1" thickBot="1" x14ac:dyDescent="0.35">
      <c r="B200" s="65" t="s">
        <v>1330</v>
      </c>
      <c r="C200" s="83">
        <v>0</v>
      </c>
      <c r="D200" s="66">
        <v>0</v>
      </c>
      <c r="E200" s="67">
        <v>0</v>
      </c>
      <c r="F200" s="136"/>
      <c r="G200" s="114" t="s">
        <v>1416</v>
      </c>
      <c r="H200" s="117">
        <v>38</v>
      </c>
      <c r="I200" s="121"/>
      <c r="J200" s="113"/>
    </row>
    <row r="201" spans="2:10" ht="16.2" thickTop="1" x14ac:dyDescent="0.3">
      <c r="B201" s="65" t="s">
        <v>1331</v>
      </c>
      <c r="C201" s="83">
        <v>0</v>
      </c>
      <c r="D201" s="66">
        <v>0</v>
      </c>
      <c r="E201" s="67">
        <v>0</v>
      </c>
      <c r="F201" s="136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>
        <v>0</v>
      </c>
      <c r="D202" s="70">
        <v>0</v>
      </c>
      <c r="E202" s="90">
        <v>0</v>
      </c>
      <c r="F202" s="136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1144</v>
      </c>
      <c r="C203" s="94">
        <v>0</v>
      </c>
      <c r="D203" s="94">
        <v>0</v>
      </c>
      <c r="E203" s="95">
        <v>0</v>
      </c>
      <c r="F203" s="136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1145</v>
      </c>
      <c r="C204" s="94">
        <v>0</v>
      </c>
      <c r="D204" s="94"/>
      <c r="E204" s="96">
        <v>0</v>
      </c>
      <c r="F204" s="137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5">
      <c r="B205" s="61" t="s">
        <v>1329</v>
      </c>
      <c r="C205" s="62">
        <f>AUXILIAR!F31</f>
        <v>534</v>
      </c>
      <c r="D205" s="63"/>
      <c r="E205" s="64"/>
      <c r="F205" s="135">
        <v>45321</v>
      </c>
      <c r="G205" s="106" t="s">
        <v>1394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6"/>
      <c r="G206" s="105"/>
      <c r="H206" s="116" t="s">
        <v>1329</v>
      </c>
      <c r="I206" s="120" t="s">
        <v>1422</v>
      </c>
      <c r="J206" s="109" t="s">
        <v>994</v>
      </c>
    </row>
    <row r="207" spans="2:10" ht="16.8" thickTop="1" thickBot="1" x14ac:dyDescent="0.35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6"/>
      <c r="G207" s="114" t="s">
        <v>1416</v>
      </c>
      <c r="H207" s="117">
        <v>38</v>
      </c>
      <c r="I207" s="121"/>
      <c r="J207" s="113"/>
    </row>
    <row r="208" spans="2:10" ht="16.2" thickTop="1" x14ac:dyDescent="0.3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6"/>
      <c r="G208" s="65" t="s">
        <v>1153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2" thickBot="1" x14ac:dyDescent="0.35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6"/>
      <c r="G209" s="65" t="s">
        <v>1418</v>
      </c>
      <c r="H209" s="118">
        <v>38</v>
      </c>
      <c r="I209" s="123">
        <v>0</v>
      </c>
      <c r="J209" s="107">
        <f t="shared" si="13"/>
        <v>0</v>
      </c>
    </row>
    <row r="210" spans="2:10" ht="16.8" thickTop="1" thickBot="1" x14ac:dyDescent="0.35">
      <c r="B210" s="93" t="s">
        <v>1144</v>
      </c>
      <c r="C210" s="94">
        <v>0</v>
      </c>
      <c r="D210" s="129">
        <v>0</v>
      </c>
      <c r="E210" s="95">
        <v>0</v>
      </c>
      <c r="F210" s="136"/>
      <c r="G210" s="65" t="s">
        <v>1424</v>
      </c>
      <c r="H210" s="118">
        <v>76</v>
      </c>
      <c r="I210" s="124">
        <v>0</v>
      </c>
      <c r="J210" s="110">
        <f t="shared" si="13"/>
        <v>0</v>
      </c>
    </row>
    <row r="211" spans="2:10" ht="16.8" thickTop="1" thickBot="1" x14ac:dyDescent="0.35">
      <c r="B211" s="93" t="s">
        <v>1145</v>
      </c>
      <c r="C211" s="94">
        <v>0</v>
      </c>
      <c r="D211" s="129">
        <v>0</v>
      </c>
      <c r="E211" s="96">
        <v>0</v>
      </c>
      <c r="F211" s="137"/>
      <c r="G211" s="68" t="s">
        <v>1423</v>
      </c>
      <c r="H211" s="119">
        <v>0</v>
      </c>
      <c r="I211" s="125"/>
      <c r="J211" s="111"/>
    </row>
    <row r="212" spans="2:10" ht="16.8" thickTop="1" thickBot="1" x14ac:dyDescent="0.35">
      <c r="B212" s="61" t="s">
        <v>1329</v>
      </c>
      <c r="C212" s="62">
        <f>AUXILIAR!F38</f>
        <v>0</v>
      </c>
      <c r="D212" s="63"/>
      <c r="E212" s="64"/>
      <c r="F212" s="135">
        <v>45322</v>
      </c>
      <c r="G212" s="106"/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0</v>
      </c>
      <c r="D213" s="66">
        <f>C213</f>
        <v>0</v>
      </c>
      <c r="E213" s="67" t="e">
        <f>D213/C212</f>
        <v>#DIV/0!</v>
      </c>
      <c r="F213" s="136"/>
      <c r="G213" s="105"/>
      <c r="H213" s="116" t="s">
        <v>1329</v>
      </c>
      <c r="I213" s="120" t="s">
        <v>1422</v>
      </c>
      <c r="J213" s="109" t="s">
        <v>994</v>
      </c>
    </row>
    <row r="214" spans="2:10" ht="16.8" thickTop="1" thickBot="1" x14ac:dyDescent="0.35">
      <c r="B214" s="65" t="s">
        <v>1330</v>
      </c>
      <c r="C214" s="83">
        <v>0</v>
      </c>
      <c r="D214" s="66">
        <f>D213-C214</f>
        <v>0</v>
      </c>
      <c r="E214" s="67" t="e">
        <f>D214/C212</f>
        <v>#DIV/0!</v>
      </c>
      <c r="F214" s="136"/>
      <c r="G214" s="114" t="s">
        <v>1416</v>
      </c>
      <c r="H214" s="117">
        <v>38</v>
      </c>
      <c r="I214" s="121"/>
      <c r="J214" s="113"/>
    </row>
    <row r="215" spans="2:10" ht="16.2" thickTop="1" x14ac:dyDescent="0.3">
      <c r="B215" s="65" t="s">
        <v>1331</v>
      </c>
      <c r="C215" s="83">
        <v>0</v>
      </c>
      <c r="D215" s="66">
        <f>D214-C215</f>
        <v>0</v>
      </c>
      <c r="E215" s="67" t="e">
        <f>D215/C212</f>
        <v>#DIV/0!</v>
      </c>
      <c r="F215" s="136"/>
      <c r="G215" s="65" t="s">
        <v>1153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2" thickBot="1" x14ac:dyDescent="0.35">
      <c r="B216" s="68" t="s">
        <v>16</v>
      </c>
      <c r="C216" s="69">
        <v>0</v>
      </c>
      <c r="D216" s="70">
        <f>D215-C216</f>
        <v>0</v>
      </c>
      <c r="E216" s="90" t="e">
        <f>D216/C212</f>
        <v>#DIV/0!</v>
      </c>
      <c r="F216" s="136"/>
      <c r="G216" s="65" t="s">
        <v>1418</v>
      </c>
      <c r="H216" s="118">
        <v>38</v>
      </c>
      <c r="I216" s="123">
        <v>0</v>
      </c>
      <c r="J216" s="107">
        <f t="shared" si="14"/>
        <v>0</v>
      </c>
    </row>
    <row r="217" spans="2:10" ht="16.8" thickTop="1" thickBot="1" x14ac:dyDescent="0.35">
      <c r="B217" s="93" t="s">
        <v>1144</v>
      </c>
      <c r="C217" s="94">
        <v>0</v>
      </c>
      <c r="D217" s="129">
        <v>0</v>
      </c>
      <c r="E217" s="95">
        <v>0</v>
      </c>
      <c r="F217" s="136"/>
      <c r="G217" s="65" t="s">
        <v>1424</v>
      </c>
      <c r="H217" s="118">
        <v>76</v>
      </c>
      <c r="I217" s="124">
        <v>0</v>
      </c>
      <c r="J217" s="110">
        <f t="shared" si="14"/>
        <v>0</v>
      </c>
    </row>
    <row r="218" spans="2:10" ht="16.8" thickTop="1" thickBot="1" x14ac:dyDescent="0.35">
      <c r="B218" s="93" t="s">
        <v>1145</v>
      </c>
      <c r="C218" s="94">
        <v>0</v>
      </c>
      <c r="D218" s="129">
        <v>0</v>
      </c>
      <c r="E218" s="96">
        <v>0</v>
      </c>
      <c r="F218" s="137"/>
      <c r="G218" s="68" t="s">
        <v>1423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3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3">
      <c r="A4" s="17">
        <f>'APAGADOS RADIO'!H3</f>
        <v>45294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3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3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3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3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3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3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3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3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3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3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3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3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3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3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3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3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3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3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3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3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3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3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3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3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3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3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3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3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3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3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3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3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3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3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3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3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3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3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13" sqref="E1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0</v>
      </c>
      <c r="I3" s="52">
        <f>COUNTIFS('RESUMEN TOTAL'!C5:C540, "=BONOMO",'RESUMEN TOTAL'!O5:O540,"=APAGADO")</f>
        <v>0</v>
      </c>
      <c r="J3" s="52">
        <f>COUNTIFS('RESUMEN TOTAL'!C5:C540, "=BONOMO",'RESUMEN TOTAL'!P5:P540,"=APAGADO")</f>
        <v>0</v>
      </c>
      <c r="K3" s="52">
        <f>COUNTIFS('RESUMEN TOTAL'!C5:C540, "=BONOMO",'RESUMEN TOTAL'!Q5:Q540,"=APAGADO")</f>
        <v>0</v>
      </c>
      <c r="L3" s="52">
        <f>COUNTIFS('RESUMEN TOTAL'!C5:C540, "=BONOMO",'RESUMEN TOTAL'!R5:R540,"=APAGADO")</f>
        <v>0</v>
      </c>
      <c r="M3" s="52">
        <f>COUNTIFS('RESUMEN TOTAL'!C5:C540, "=BONOMO",'RESUMEN TOTAL'!S5:S540,"=APAGADO")</f>
        <v>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5.6" thickTop="1" thickBot="1" x14ac:dyDescent="0.35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</v>
      </c>
      <c r="I4" s="58">
        <f t="shared" si="0"/>
        <v>0</v>
      </c>
      <c r="J4" s="58">
        <f t="shared" si="0"/>
        <v>0</v>
      </c>
      <c r="K4" s="58">
        <f t="shared" ref="K4" si="1">K3/BONOMOcam</f>
        <v>0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5.6" thickTop="1" thickBot="1" x14ac:dyDescent="0.35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0</v>
      </c>
      <c r="I5" s="55">
        <f>COUNTIFS('RESUMEN TOTAL'!C5:C526, "=COSEIDI",'RESUMEN TOTAL'!O5:O526,"=APAGADO")</f>
        <v>0</v>
      </c>
      <c r="J5" s="55">
        <f>COUNTIFS('RESUMEN TOTAL'!C5:C526, "=COSEIDI",'RESUMEN TOTAL'!P5:P526,"=APAGADO")</f>
        <v>0</v>
      </c>
      <c r="K5" s="55">
        <f>COUNTIFS('RESUMEN TOTAL'!C5:C526, "=COSEIDI",'RESUMEN TOTAL'!Q5:Q526,"=APAGADO")</f>
        <v>0</v>
      </c>
      <c r="L5" s="55">
        <f>COUNTIFS('RESUMEN TOTAL'!C5:C526, "=COSEIDI",'RESUMEN TOTAL'!R5:R526,"=APAGADO")</f>
        <v>0</v>
      </c>
      <c r="M5" s="55">
        <f>COUNTIFS('RESUMEN TOTAL'!C5:C526, "=COSEIDI",'RESUMEN TOTAL'!S5:S526,"=APAGADO")</f>
        <v>0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5.6" thickTop="1" thickBot="1" x14ac:dyDescent="0.35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</v>
      </c>
      <c r="I6" s="58">
        <f t="shared" si="6"/>
        <v>0</v>
      </c>
      <c r="J6" s="58">
        <f t="shared" si="6"/>
        <v>0</v>
      </c>
      <c r="K6" s="58">
        <f t="shared" ref="K6" si="7">K5/COSEIDIcam</f>
        <v>0</v>
      </c>
      <c r="L6" s="58">
        <f t="shared" si="6"/>
        <v>0</v>
      </c>
      <c r="M6" s="58">
        <f t="shared" ref="M6" si="8">M5/COSEIDIcam</f>
        <v>0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" thickTop="1" x14ac:dyDescent="0.3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6" width="11.109375" customWidth="1"/>
  </cols>
  <sheetData>
    <row r="1" spans="1:36" ht="18" x14ac:dyDescent="0.35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4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6" thickBot="1" x14ac:dyDescent="0.45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" hidden="1" thickTop="1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" hidden="1" thickTop="1" x14ac:dyDescent="0.3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" hidden="1" thickTop="1" x14ac:dyDescent="0.3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" hidden="1" thickTop="1" x14ac:dyDescent="0.3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>
        <f>'RESUMEN TOTAL'!N128</f>
        <v>0</v>
      </c>
      <c r="I127" s="86">
        <f>'RESUMEN TOTAL'!O128</f>
        <v>0</v>
      </c>
      <c r="J127" s="86">
        <f>'RESUMEN TOTAL'!P128</f>
        <v>0</v>
      </c>
      <c r="K127" s="86">
        <f>'RESUMEN TOTAL'!Q128</f>
        <v>0</v>
      </c>
      <c r="L127" s="86">
        <f>'RESUMEN TOTAL'!R128</f>
        <v>0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" hidden="1" thickTop="1" x14ac:dyDescent="0.3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" hidden="1" thickTop="1" x14ac:dyDescent="0.3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" hidden="1" thickTop="1" x14ac:dyDescent="0.3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" hidden="1" thickTop="1" x14ac:dyDescent="0.3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" hidden="1" thickTop="1" x14ac:dyDescent="0.3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" hidden="1" thickTop="1" x14ac:dyDescent="0.3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" hidden="1" thickTop="1" x14ac:dyDescent="0.3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" hidden="1" thickTop="1" x14ac:dyDescent="0.3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" hidden="1" thickTop="1" x14ac:dyDescent="0.3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" hidden="1" thickTop="1" x14ac:dyDescent="0.3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" hidden="1" thickTop="1" x14ac:dyDescent="0.3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" hidden="1" thickTop="1" x14ac:dyDescent="0.3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" hidden="1" thickTop="1" x14ac:dyDescent="0.3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" hidden="1" thickTop="1" x14ac:dyDescent="0.3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" hidden="1" thickTop="1" x14ac:dyDescent="0.3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" hidden="1" thickTop="1" x14ac:dyDescent="0.3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" hidden="1" thickTop="1" x14ac:dyDescent="0.3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" hidden="1" thickTop="1" x14ac:dyDescent="0.3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" hidden="1" thickTop="1" x14ac:dyDescent="0.3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>
        <f>'RESUMEN TOTAL'!N147</f>
        <v>0</v>
      </c>
      <c r="I146" s="86">
        <f>'RESUMEN TOTAL'!O147</f>
        <v>0</v>
      </c>
      <c r="J146" s="86">
        <f>'RESUMEN TOTAL'!P147</f>
        <v>0</v>
      </c>
      <c r="K146" s="86">
        <f>'RESUMEN TOTAL'!Q147</f>
        <v>0</v>
      </c>
      <c r="L146" s="86">
        <f>'RESUMEN TOTAL'!R147</f>
        <v>0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" hidden="1" thickTop="1" x14ac:dyDescent="0.3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" hidden="1" thickTop="1" x14ac:dyDescent="0.3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" hidden="1" thickTop="1" x14ac:dyDescent="0.3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" hidden="1" thickTop="1" x14ac:dyDescent="0.3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" hidden="1" thickTop="1" x14ac:dyDescent="0.3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" hidden="1" thickTop="1" x14ac:dyDescent="0.3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" hidden="1" thickTop="1" x14ac:dyDescent="0.3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" hidden="1" thickTop="1" x14ac:dyDescent="0.3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" hidden="1" thickTop="1" x14ac:dyDescent="0.3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" hidden="1" thickTop="1" x14ac:dyDescent="0.3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" hidden="1" thickTop="1" x14ac:dyDescent="0.3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" hidden="1" thickTop="1" x14ac:dyDescent="0.3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" hidden="1" thickTop="1" x14ac:dyDescent="0.3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" hidden="1" thickTop="1" x14ac:dyDescent="0.3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" hidden="1" thickTop="1" x14ac:dyDescent="0.3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" hidden="1" thickTop="1" x14ac:dyDescent="0.3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" hidden="1" thickTop="1" x14ac:dyDescent="0.3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" hidden="1" thickTop="1" x14ac:dyDescent="0.3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" hidden="1" thickTop="1" x14ac:dyDescent="0.3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" hidden="1" thickTop="1" x14ac:dyDescent="0.3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" hidden="1" thickTop="1" x14ac:dyDescent="0.3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" hidden="1" thickTop="1" x14ac:dyDescent="0.3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" hidden="1" thickTop="1" x14ac:dyDescent="0.3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" hidden="1" thickTop="1" x14ac:dyDescent="0.3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" hidden="1" thickTop="1" x14ac:dyDescent="0.3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" hidden="1" thickTop="1" x14ac:dyDescent="0.3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" hidden="1" thickTop="1" x14ac:dyDescent="0.3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" hidden="1" thickTop="1" x14ac:dyDescent="0.3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" hidden="1" thickTop="1" x14ac:dyDescent="0.3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" hidden="1" thickTop="1" x14ac:dyDescent="0.3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" hidden="1" thickTop="1" x14ac:dyDescent="0.3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" hidden="1" thickTop="1" x14ac:dyDescent="0.3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" hidden="1" thickTop="1" x14ac:dyDescent="0.3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" hidden="1" thickTop="1" x14ac:dyDescent="0.3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" hidden="1" thickTop="1" x14ac:dyDescent="0.3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" hidden="1" thickTop="1" x14ac:dyDescent="0.3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" hidden="1" thickTop="1" x14ac:dyDescent="0.3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" hidden="1" thickTop="1" x14ac:dyDescent="0.3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" hidden="1" thickTop="1" x14ac:dyDescent="0.3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" hidden="1" thickTop="1" x14ac:dyDescent="0.3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" hidden="1" thickTop="1" x14ac:dyDescent="0.3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" hidden="1" thickTop="1" x14ac:dyDescent="0.3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" hidden="1" thickTop="1" x14ac:dyDescent="0.3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" hidden="1" thickTop="1" x14ac:dyDescent="0.3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" hidden="1" thickTop="1" x14ac:dyDescent="0.3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" hidden="1" thickTop="1" x14ac:dyDescent="0.3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" hidden="1" thickTop="1" x14ac:dyDescent="0.3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" hidden="1" thickTop="1" x14ac:dyDescent="0.3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" hidden="1" thickTop="1" x14ac:dyDescent="0.3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" hidden="1" thickTop="1" x14ac:dyDescent="0.3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" hidden="1" thickTop="1" x14ac:dyDescent="0.3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" hidden="1" thickTop="1" x14ac:dyDescent="0.3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" hidden="1" thickTop="1" x14ac:dyDescent="0.3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" hidden="1" thickTop="1" x14ac:dyDescent="0.3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" hidden="1" thickTop="1" x14ac:dyDescent="0.3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" hidden="1" thickTop="1" x14ac:dyDescent="0.3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" hidden="1" thickTop="1" x14ac:dyDescent="0.3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" hidden="1" thickTop="1" x14ac:dyDescent="0.3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" hidden="1" thickTop="1" x14ac:dyDescent="0.3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" hidden="1" thickTop="1" x14ac:dyDescent="0.3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" hidden="1" thickTop="1" x14ac:dyDescent="0.3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" hidden="1" thickTop="1" x14ac:dyDescent="0.3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" hidden="1" thickTop="1" x14ac:dyDescent="0.3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" hidden="1" thickTop="1" x14ac:dyDescent="0.3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" hidden="1" thickTop="1" x14ac:dyDescent="0.3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" hidden="1" thickTop="1" x14ac:dyDescent="0.3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" hidden="1" thickTop="1" x14ac:dyDescent="0.3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" hidden="1" thickTop="1" x14ac:dyDescent="0.3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" hidden="1" thickTop="1" x14ac:dyDescent="0.3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" hidden="1" thickTop="1" x14ac:dyDescent="0.3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" hidden="1" thickTop="1" x14ac:dyDescent="0.3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" hidden="1" thickTop="1" x14ac:dyDescent="0.3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" hidden="1" thickTop="1" x14ac:dyDescent="0.3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" hidden="1" thickTop="1" x14ac:dyDescent="0.3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" hidden="1" thickTop="1" x14ac:dyDescent="0.3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" hidden="1" thickTop="1" x14ac:dyDescent="0.3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" hidden="1" thickTop="1" x14ac:dyDescent="0.3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" hidden="1" thickTop="1" x14ac:dyDescent="0.3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" hidden="1" thickTop="1" x14ac:dyDescent="0.3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" hidden="1" thickTop="1" x14ac:dyDescent="0.3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" hidden="1" thickTop="1" x14ac:dyDescent="0.3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" hidden="1" thickTop="1" x14ac:dyDescent="0.3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" hidden="1" thickTop="1" x14ac:dyDescent="0.3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" hidden="1" thickTop="1" x14ac:dyDescent="0.3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" hidden="1" thickTop="1" x14ac:dyDescent="0.3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" hidden="1" thickTop="1" x14ac:dyDescent="0.3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" hidden="1" thickTop="1" x14ac:dyDescent="0.3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" hidden="1" thickTop="1" x14ac:dyDescent="0.3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>
        <f>'RESUMEN TOTAL'!N235</f>
        <v>0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" hidden="1" thickTop="1" x14ac:dyDescent="0.3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" hidden="1" thickTop="1" x14ac:dyDescent="0.3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" hidden="1" thickTop="1" x14ac:dyDescent="0.3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" hidden="1" thickTop="1" x14ac:dyDescent="0.3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" hidden="1" thickTop="1" x14ac:dyDescent="0.3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" hidden="1" thickTop="1" x14ac:dyDescent="0.3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" hidden="1" thickTop="1" x14ac:dyDescent="0.3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" hidden="1" thickTop="1" x14ac:dyDescent="0.3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" hidden="1" thickTop="1" x14ac:dyDescent="0.3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" hidden="1" thickTop="1" x14ac:dyDescent="0.3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" hidden="1" thickTop="1" x14ac:dyDescent="0.3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" hidden="1" thickTop="1" x14ac:dyDescent="0.3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>
        <f>'RESUMEN TOTAL'!N247</f>
        <v>0</v>
      </c>
      <c r="I246" s="86">
        <f>'RESUMEN TOTAL'!O247</f>
        <v>0</v>
      </c>
      <c r="J246" s="86">
        <f>'RESUMEN TOTAL'!P247</f>
        <v>0</v>
      </c>
      <c r="K246" s="86">
        <f>'RESUMEN TOTAL'!Q247</f>
        <v>0</v>
      </c>
      <c r="L246" s="86">
        <f>'RESUMEN TOTAL'!R247</f>
        <v>0</v>
      </c>
      <c r="M246" s="86">
        <f>'RESUMEN TOTAL'!S247</f>
        <v>0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" hidden="1" thickTop="1" x14ac:dyDescent="0.3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" hidden="1" thickTop="1" x14ac:dyDescent="0.3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" hidden="1" thickTop="1" x14ac:dyDescent="0.3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" hidden="1" thickTop="1" x14ac:dyDescent="0.3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" hidden="1" thickTop="1" x14ac:dyDescent="0.3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" hidden="1" thickTop="1" x14ac:dyDescent="0.3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" hidden="1" thickTop="1" x14ac:dyDescent="0.3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" hidden="1" thickTop="1" x14ac:dyDescent="0.3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" hidden="1" thickTop="1" x14ac:dyDescent="0.3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" hidden="1" thickTop="1" x14ac:dyDescent="0.3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" hidden="1" thickTop="1" x14ac:dyDescent="0.3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" hidden="1" thickTop="1" x14ac:dyDescent="0.3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" hidden="1" thickTop="1" x14ac:dyDescent="0.3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" hidden="1" thickTop="1" x14ac:dyDescent="0.3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" hidden="1" thickTop="1" x14ac:dyDescent="0.3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" hidden="1" thickTop="1" x14ac:dyDescent="0.3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" hidden="1" thickTop="1" x14ac:dyDescent="0.3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" hidden="1" thickTop="1" x14ac:dyDescent="0.3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" hidden="1" thickTop="1" x14ac:dyDescent="0.3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" hidden="1" thickTop="1" x14ac:dyDescent="0.3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" hidden="1" thickTop="1" x14ac:dyDescent="0.3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" hidden="1" thickTop="1" x14ac:dyDescent="0.3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" hidden="1" thickTop="1" x14ac:dyDescent="0.3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" hidden="1" thickTop="1" x14ac:dyDescent="0.3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" hidden="1" thickTop="1" x14ac:dyDescent="0.3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" hidden="1" thickTop="1" x14ac:dyDescent="0.3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" hidden="1" thickTop="1" x14ac:dyDescent="0.3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" hidden="1" thickTop="1" x14ac:dyDescent="0.3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" hidden="1" thickTop="1" x14ac:dyDescent="0.3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" hidden="1" thickTop="1" x14ac:dyDescent="0.3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" hidden="1" thickTop="1" x14ac:dyDescent="0.3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" hidden="1" thickTop="1" x14ac:dyDescent="0.3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" hidden="1" thickTop="1" x14ac:dyDescent="0.3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" hidden="1" thickTop="1" x14ac:dyDescent="0.3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" hidden="1" thickTop="1" x14ac:dyDescent="0.3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" hidden="1" thickTop="1" x14ac:dyDescent="0.3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>
        <f>'RESUMEN TOTAL'!N283</f>
        <v>0</v>
      </c>
      <c r="I282" s="86">
        <f>'RESUMEN TOTAL'!O283</f>
        <v>0</v>
      </c>
      <c r="J282" s="86">
        <f>'RESUMEN TOTAL'!P283</f>
        <v>0</v>
      </c>
      <c r="K282" s="86">
        <f>'RESUMEN TOTAL'!Q283</f>
        <v>0</v>
      </c>
      <c r="L282" s="86">
        <f>'RESUMEN TOTAL'!R283</f>
        <v>0</v>
      </c>
      <c r="M282" s="86">
        <f>'RESUMEN TOTAL'!S283</f>
        <v>0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" hidden="1" thickTop="1" x14ac:dyDescent="0.3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" hidden="1" thickTop="1" x14ac:dyDescent="0.3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" hidden="1" thickTop="1" x14ac:dyDescent="0.3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" hidden="1" thickTop="1" x14ac:dyDescent="0.3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" hidden="1" thickTop="1" x14ac:dyDescent="0.3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" hidden="1" thickTop="1" x14ac:dyDescent="0.3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" hidden="1" thickTop="1" x14ac:dyDescent="0.3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" hidden="1" thickTop="1" x14ac:dyDescent="0.3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" hidden="1" thickTop="1" x14ac:dyDescent="0.3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" hidden="1" thickTop="1" x14ac:dyDescent="0.3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" hidden="1" thickTop="1" x14ac:dyDescent="0.3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" hidden="1" thickTop="1" x14ac:dyDescent="0.3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" hidden="1" thickTop="1" x14ac:dyDescent="0.3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" hidden="1" thickTop="1" x14ac:dyDescent="0.3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" hidden="1" thickTop="1" x14ac:dyDescent="0.3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" hidden="1" thickTop="1" x14ac:dyDescent="0.3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" hidden="1" thickTop="1" x14ac:dyDescent="0.3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" hidden="1" thickTop="1" x14ac:dyDescent="0.3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" hidden="1" thickTop="1" x14ac:dyDescent="0.3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" hidden="1" thickTop="1" x14ac:dyDescent="0.3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" hidden="1" thickTop="1" x14ac:dyDescent="0.3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" hidden="1" thickTop="1" x14ac:dyDescent="0.3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" hidden="1" thickTop="1" x14ac:dyDescent="0.3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" hidden="1" thickTop="1" x14ac:dyDescent="0.3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" hidden="1" thickTop="1" x14ac:dyDescent="0.3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" hidden="1" thickTop="1" x14ac:dyDescent="0.3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" hidden="1" thickTop="1" x14ac:dyDescent="0.3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" hidden="1" thickTop="1" x14ac:dyDescent="0.3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" hidden="1" thickTop="1" x14ac:dyDescent="0.3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" hidden="1" thickTop="1" x14ac:dyDescent="0.3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" hidden="1" thickTop="1" x14ac:dyDescent="0.3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" hidden="1" thickTop="1" x14ac:dyDescent="0.3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" hidden="1" thickTop="1" x14ac:dyDescent="0.3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" hidden="1" thickTop="1" x14ac:dyDescent="0.3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" hidden="1" thickTop="1" x14ac:dyDescent="0.3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" hidden="1" thickTop="1" x14ac:dyDescent="0.3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" hidden="1" thickTop="1" x14ac:dyDescent="0.3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" hidden="1" thickTop="1" x14ac:dyDescent="0.3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" hidden="1" thickTop="1" x14ac:dyDescent="0.3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" hidden="1" thickTop="1" x14ac:dyDescent="0.3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" hidden="1" thickTop="1" x14ac:dyDescent="0.3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" hidden="1" thickTop="1" x14ac:dyDescent="0.3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" hidden="1" thickTop="1" x14ac:dyDescent="0.3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" hidden="1" thickTop="1" x14ac:dyDescent="0.3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" hidden="1" thickTop="1" x14ac:dyDescent="0.3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" hidden="1" thickTop="1" x14ac:dyDescent="0.3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" hidden="1" thickTop="1" x14ac:dyDescent="0.3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" hidden="1" thickTop="1" x14ac:dyDescent="0.3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" hidden="1" thickTop="1" x14ac:dyDescent="0.3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" hidden="1" thickTop="1" x14ac:dyDescent="0.3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" hidden="1" thickTop="1" x14ac:dyDescent="0.3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>
        <f>'RESUMEN TOTAL'!R334</f>
        <v>0</v>
      </c>
      <c r="M333" s="86">
        <f>'RESUMEN TOTAL'!S334</f>
        <v>0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" hidden="1" thickTop="1" x14ac:dyDescent="0.3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" hidden="1" thickTop="1" x14ac:dyDescent="0.3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" hidden="1" thickTop="1" x14ac:dyDescent="0.3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" hidden="1" thickTop="1" x14ac:dyDescent="0.3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" hidden="1" thickTop="1" x14ac:dyDescent="0.3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" hidden="1" thickTop="1" x14ac:dyDescent="0.3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" hidden="1" thickTop="1" x14ac:dyDescent="0.3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" hidden="1" thickTop="1" x14ac:dyDescent="0.3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" hidden="1" thickTop="1" x14ac:dyDescent="0.3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" hidden="1" thickTop="1" x14ac:dyDescent="0.3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" hidden="1" thickTop="1" x14ac:dyDescent="0.3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" hidden="1" thickTop="1" x14ac:dyDescent="0.3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" hidden="1" thickTop="1" x14ac:dyDescent="0.3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" hidden="1" thickTop="1" x14ac:dyDescent="0.3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" hidden="1" thickTop="1" x14ac:dyDescent="0.3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" hidden="1" thickTop="1" x14ac:dyDescent="0.3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" hidden="1" thickTop="1" x14ac:dyDescent="0.3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" hidden="1" thickTop="1" x14ac:dyDescent="0.3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" hidden="1" thickTop="1" x14ac:dyDescent="0.3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" hidden="1" thickTop="1" x14ac:dyDescent="0.3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" hidden="1" thickTop="1" x14ac:dyDescent="0.3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" hidden="1" thickTop="1" x14ac:dyDescent="0.3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" hidden="1" thickTop="1" x14ac:dyDescent="0.3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" hidden="1" thickTop="1" x14ac:dyDescent="0.3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" hidden="1" thickTop="1" x14ac:dyDescent="0.3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" hidden="1" thickTop="1" x14ac:dyDescent="0.3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" hidden="1" thickTop="1" x14ac:dyDescent="0.3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" hidden="1" thickTop="1" x14ac:dyDescent="0.3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" hidden="1" thickTop="1" x14ac:dyDescent="0.3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" hidden="1" thickTop="1" x14ac:dyDescent="0.3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" hidden="1" thickTop="1" x14ac:dyDescent="0.3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" hidden="1" thickTop="1" x14ac:dyDescent="0.3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" hidden="1" thickTop="1" x14ac:dyDescent="0.3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" hidden="1" thickTop="1" x14ac:dyDescent="0.3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" hidden="1" thickTop="1" x14ac:dyDescent="0.3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" hidden="1" thickTop="1" x14ac:dyDescent="0.3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" hidden="1" thickTop="1" x14ac:dyDescent="0.3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" hidden="1" thickTop="1" x14ac:dyDescent="0.3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" hidden="1" thickTop="1" x14ac:dyDescent="0.3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" hidden="1" thickTop="1" x14ac:dyDescent="0.3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" hidden="1" thickTop="1" x14ac:dyDescent="0.3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" hidden="1" thickTop="1" x14ac:dyDescent="0.3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" hidden="1" thickTop="1" x14ac:dyDescent="0.3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" hidden="1" thickTop="1" x14ac:dyDescent="0.3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" hidden="1" thickTop="1" x14ac:dyDescent="0.3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" hidden="1" thickTop="1" x14ac:dyDescent="0.3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" hidden="1" thickTop="1" x14ac:dyDescent="0.3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" hidden="1" thickTop="1" x14ac:dyDescent="0.3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" hidden="1" thickTop="1" x14ac:dyDescent="0.3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" hidden="1" thickTop="1" x14ac:dyDescent="0.3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" hidden="1" thickTop="1" x14ac:dyDescent="0.3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" hidden="1" thickTop="1" x14ac:dyDescent="0.3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" hidden="1" thickTop="1" x14ac:dyDescent="0.3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" hidden="1" thickTop="1" x14ac:dyDescent="0.3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" hidden="1" thickTop="1" x14ac:dyDescent="0.3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" hidden="1" thickTop="1" x14ac:dyDescent="0.3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>
        <f>'RESUMEN TOTAL'!N390</f>
        <v>0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" hidden="1" thickTop="1" x14ac:dyDescent="0.3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" hidden="1" thickTop="1" x14ac:dyDescent="0.3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" hidden="1" thickTop="1" x14ac:dyDescent="0.3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" hidden="1" thickTop="1" x14ac:dyDescent="0.3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" hidden="1" thickTop="1" x14ac:dyDescent="0.3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" hidden="1" thickTop="1" x14ac:dyDescent="0.3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" hidden="1" thickTop="1" x14ac:dyDescent="0.3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" hidden="1" thickTop="1" x14ac:dyDescent="0.3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" hidden="1" thickTop="1" x14ac:dyDescent="0.3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" hidden="1" thickTop="1" x14ac:dyDescent="0.3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" hidden="1" thickTop="1" x14ac:dyDescent="0.3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" hidden="1" thickTop="1" x14ac:dyDescent="0.3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" hidden="1" thickTop="1" x14ac:dyDescent="0.3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" hidden="1" thickTop="1" x14ac:dyDescent="0.3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" hidden="1" thickTop="1" x14ac:dyDescent="0.3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" hidden="1" thickTop="1" x14ac:dyDescent="0.3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" hidden="1" thickTop="1" x14ac:dyDescent="0.3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" hidden="1" thickTop="1" x14ac:dyDescent="0.3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" hidden="1" thickTop="1" x14ac:dyDescent="0.3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>
        <f>'RESUMEN TOTAL'!N409</f>
        <v>0</v>
      </c>
      <c r="I408" s="86">
        <f>'RESUMEN TOTAL'!O409</f>
        <v>0</v>
      </c>
      <c r="J408" s="86">
        <f>'RESUMEN TOTAL'!P409</f>
        <v>0</v>
      </c>
      <c r="K408" s="86">
        <f>'RESUMEN TOTAL'!Q409</f>
        <v>0</v>
      </c>
      <c r="L408" s="86">
        <f>'RESUMEN TOTAL'!R409</f>
        <v>0</v>
      </c>
      <c r="M408" s="86">
        <f>'RESUMEN TOTAL'!S409</f>
        <v>0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" hidden="1" thickTop="1" x14ac:dyDescent="0.3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" hidden="1" thickTop="1" x14ac:dyDescent="0.3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" hidden="1" thickTop="1" x14ac:dyDescent="0.3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" hidden="1" thickTop="1" x14ac:dyDescent="0.3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" hidden="1" thickTop="1" x14ac:dyDescent="0.3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" hidden="1" thickTop="1" x14ac:dyDescent="0.3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>
        <f>'RESUMEN TOTAL'!N415</f>
        <v>0</v>
      </c>
      <c r="I414" s="86">
        <f>'RESUMEN TOTAL'!O415</f>
        <v>0</v>
      </c>
      <c r="J414" s="86">
        <f>'RESUMEN TOTAL'!P415</f>
        <v>0</v>
      </c>
      <c r="K414" s="86">
        <f>'RESUMEN TOTAL'!Q415</f>
        <v>0</v>
      </c>
      <c r="L414" s="86">
        <f>'RESUMEN TOTAL'!R415</f>
        <v>0</v>
      </c>
      <c r="M414" s="86">
        <f>'RESUMEN TOTAL'!S415</f>
        <v>0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" hidden="1" thickTop="1" x14ac:dyDescent="0.3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>
        <f>'RESUMEN TOTAL'!N416</f>
        <v>0</v>
      </c>
      <c r="I415" s="86">
        <f>'RESUMEN TOTAL'!O416</f>
        <v>0</v>
      </c>
      <c r="J415" s="86">
        <f>'RESUMEN TOTAL'!P416</f>
        <v>0</v>
      </c>
      <c r="K415" s="86">
        <f>'RESUMEN TOTAL'!Q416</f>
        <v>0</v>
      </c>
      <c r="L415" s="86">
        <f>'RESUMEN TOTAL'!R416</f>
        <v>0</v>
      </c>
      <c r="M415" s="86">
        <f>'RESUMEN TOTAL'!S416</f>
        <v>0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" hidden="1" thickTop="1" x14ac:dyDescent="0.3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>
        <f>'RESUMEN TOTAL'!N417</f>
        <v>0</v>
      </c>
      <c r="I416" s="86">
        <f>'RESUMEN TOTAL'!O417</f>
        <v>0</v>
      </c>
      <c r="J416" s="86">
        <f>'RESUMEN TOTAL'!P417</f>
        <v>0</v>
      </c>
      <c r="K416" s="86">
        <f>'RESUMEN TOTAL'!Q417</f>
        <v>0</v>
      </c>
      <c r="L416" s="86">
        <f>'RESUMEN TOTAL'!R417</f>
        <v>0</v>
      </c>
      <c r="M416" s="86">
        <f>'RESUMEN TOTAL'!S417</f>
        <v>0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" hidden="1" thickTop="1" x14ac:dyDescent="0.3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" hidden="1" thickTop="1" x14ac:dyDescent="0.3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" hidden="1" thickTop="1" x14ac:dyDescent="0.3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" hidden="1" thickTop="1" x14ac:dyDescent="0.3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" hidden="1" thickTop="1" x14ac:dyDescent="0.3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" hidden="1" thickTop="1" x14ac:dyDescent="0.3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" hidden="1" thickTop="1" x14ac:dyDescent="0.3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" hidden="1" thickTop="1" x14ac:dyDescent="0.3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" hidden="1" thickTop="1" x14ac:dyDescent="0.3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" hidden="1" thickTop="1" x14ac:dyDescent="0.3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" hidden="1" thickTop="1" x14ac:dyDescent="0.3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" hidden="1" thickTop="1" x14ac:dyDescent="0.3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" hidden="1" thickTop="1" x14ac:dyDescent="0.3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" hidden="1" thickTop="1" x14ac:dyDescent="0.3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" hidden="1" thickTop="1" x14ac:dyDescent="0.3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" hidden="1" thickTop="1" x14ac:dyDescent="0.3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" hidden="1" thickTop="1" x14ac:dyDescent="0.3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" hidden="1" thickTop="1" x14ac:dyDescent="0.3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" hidden="1" thickTop="1" x14ac:dyDescent="0.3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" hidden="1" thickTop="1" x14ac:dyDescent="0.3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" hidden="1" thickTop="1" x14ac:dyDescent="0.3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" hidden="1" thickTop="1" x14ac:dyDescent="0.3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" hidden="1" thickTop="1" x14ac:dyDescent="0.3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" hidden="1" thickTop="1" x14ac:dyDescent="0.3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" hidden="1" thickTop="1" x14ac:dyDescent="0.3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" hidden="1" thickTop="1" x14ac:dyDescent="0.3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" hidden="1" thickTop="1" x14ac:dyDescent="0.3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" hidden="1" thickTop="1" x14ac:dyDescent="0.3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" hidden="1" thickTop="1" x14ac:dyDescent="0.3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" hidden="1" thickTop="1" x14ac:dyDescent="0.3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" hidden="1" thickTop="1" x14ac:dyDescent="0.3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" hidden="1" thickTop="1" x14ac:dyDescent="0.3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" hidden="1" thickTop="1" x14ac:dyDescent="0.3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" hidden="1" thickTop="1" x14ac:dyDescent="0.3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" hidden="1" thickTop="1" x14ac:dyDescent="0.3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" hidden="1" thickTop="1" x14ac:dyDescent="0.3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>
        <f>'RESUMEN TOTAL'!N453</f>
        <v>0</v>
      </c>
      <c r="I452" s="86">
        <f>'RESUMEN TOTAL'!O453</f>
        <v>0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" hidden="1" thickTop="1" x14ac:dyDescent="0.3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" hidden="1" thickTop="1" x14ac:dyDescent="0.3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" hidden="1" thickTop="1" x14ac:dyDescent="0.3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" hidden="1" thickTop="1" x14ac:dyDescent="0.3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" hidden="1" thickTop="1" x14ac:dyDescent="0.3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" hidden="1" thickTop="1" x14ac:dyDescent="0.3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" hidden="1" thickTop="1" x14ac:dyDescent="0.3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" thickTop="1" x14ac:dyDescent="0.3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3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3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>
        <f>'RESUMEN TOTAL'!N463</f>
        <v>0</v>
      </c>
      <c r="I462" s="86">
        <f>'RESUMEN TOTAL'!O463</f>
        <v>0</v>
      </c>
      <c r="J462" s="86">
        <f>'RESUMEN TOTAL'!P463</f>
        <v>0</v>
      </c>
      <c r="K462" s="86">
        <f>'RESUMEN TOTAL'!Q463</f>
        <v>0</v>
      </c>
      <c r="L462" s="86">
        <f>'RESUMEN TOTAL'!R463</f>
        <v>0</v>
      </c>
      <c r="M462" s="86">
        <f>'RESUMEN TOTAL'!S463</f>
        <v>0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3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3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3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3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3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3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3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>
        <f>'RESUMEN TOTAL'!N470</f>
        <v>0</v>
      </c>
      <c r="I469" s="86">
        <f>'RESUMEN TOTAL'!O470</f>
        <v>0</v>
      </c>
      <c r="J469" s="86">
        <f>'RESUMEN TOTAL'!P470</f>
        <v>0</v>
      </c>
      <c r="K469" s="86">
        <f>'RESUMEN TOTAL'!Q470</f>
        <v>0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3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3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3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>
        <f>'RESUMEN TOTAL'!N473</f>
        <v>0</v>
      </c>
      <c r="I472" s="86">
        <f>'RESUMEN TOTAL'!O473</f>
        <v>0</v>
      </c>
      <c r="J472" s="86">
        <f>'RESUMEN TOTAL'!P473</f>
        <v>0</v>
      </c>
      <c r="K472" s="86">
        <f>'RESUMEN TOTAL'!Q473</f>
        <v>0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3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3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3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3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3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3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3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3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3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3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3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3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3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3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3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3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3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3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3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3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>
        <f>'RESUMEN TOTAL'!N493</f>
        <v>0</v>
      </c>
      <c r="I492" s="86">
        <f>'RESUMEN TOTAL'!O493</f>
        <v>0</v>
      </c>
      <c r="J492" s="86">
        <f>'RESUMEN TOTAL'!P493</f>
        <v>0</v>
      </c>
      <c r="K492" s="86">
        <f>'RESUMEN TOTAL'!Q493</f>
        <v>0</v>
      </c>
      <c r="L492" s="86">
        <f>'RESUMEN TOTAL'!R493</f>
        <v>0</v>
      </c>
      <c r="M492" s="86">
        <f>'RESUMEN TOTAL'!S493</f>
        <v>0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3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3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3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3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3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3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3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3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3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3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3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3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3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3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3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3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>
        <f>'RESUMEN TOTAL'!N509</f>
        <v>0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3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3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3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3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3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3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3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3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3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3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3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3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3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3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3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3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3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3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3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3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3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3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3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3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3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3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3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3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2024-01-02T19:57:46Z</dcterms:modified>
</cp:coreProperties>
</file>