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34EE0ED4-125E-4322-B860-6EB1BB67340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<sst xmlns="http://schemas.openxmlformats.org/spreadsheetml/2006/main" count="4848" uniqueCount="1586">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</sst>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P512" activePane="bottomRight" state="frozen"/>
      <selection pane="topRight" activeCell="M1" sqref="M1"/>
      <selection pane="bottomLeft" activeCell="A5" sqref="A5"/>
      <selection pane="bottomRight" activeCell="Q537" sqref="Q53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534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24</v>
      </c>
      <c r="J24" s="34">
        <f t="shared" si="10"/>
        <v>4</v>
      </c>
      <c r="K24" s="35">
        <f t="shared" si="11"/>
        <v>0.8571428571428571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25</v>
      </c>
      <c r="J43" s="34">
        <f t="shared" si="10"/>
        <v>3</v>
      </c>
      <c r="K43" s="35">
        <f t="shared" si="11"/>
        <v>0.8928571428571429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22</v>
      </c>
      <c r="J50" s="34">
        <f t="shared" si="10"/>
        <v>6</v>
      </c>
      <c r="K50" s="35">
        <f t="shared" si="11"/>
        <v>0.7857142857142857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22</v>
      </c>
      <c r="J57" s="34">
        <f t="shared" si="10"/>
        <v>6</v>
      </c>
      <c r="K57" s="35">
        <f t="shared" si="11"/>
        <v>0.7857142857142857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22</v>
      </c>
      <c r="J107" s="34">
        <f t="shared" si="22"/>
        <v>6</v>
      </c>
      <c r="K107" s="35">
        <f t="shared" si="23"/>
        <v>0.7857142857142857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25</v>
      </c>
      <c r="J111" s="34">
        <f t="shared" si="18"/>
        <v>3</v>
      </c>
      <c r="K111" s="35">
        <f t="shared" si="19"/>
        <v>0.8928571428571429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6"/>
      <c r="M113" s="86"/>
      <c r="N113" s="86"/>
      <c r="O113" s="86"/>
      <c r="P113" s="86" t="s">
        <v>1583</v>
      </c>
      <c r="Q113" s="86" t="s">
        <v>1583</v>
      </c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22</v>
      </c>
      <c r="J121" s="34">
        <f t="shared" si="18"/>
        <v>6</v>
      </c>
      <c r="K121" s="35">
        <f t="shared" si="19"/>
        <v>0.7857142857142857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22</v>
      </c>
      <c r="J122" s="34">
        <f t="shared" si="18"/>
        <v>6</v>
      </c>
      <c r="K122" s="35">
        <f t="shared" si="19"/>
        <v>0.7857142857142857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22</v>
      </c>
      <c r="J125" s="34">
        <f t="shared" si="18"/>
        <v>6</v>
      </c>
      <c r="K125" s="35">
        <f t="shared" si="19"/>
        <v>0.7857142857142857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22</v>
      </c>
      <c r="J128" s="34">
        <f t="shared" si="18"/>
        <v>6</v>
      </c>
      <c r="K128" s="35">
        <f t="shared" si="19"/>
        <v>0.7857142857142857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22</v>
      </c>
      <c r="J133" s="34">
        <f t="shared" si="18"/>
        <v>6</v>
      </c>
      <c r="K133" s="35">
        <f t="shared" si="19"/>
        <v>0.7857142857142857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22</v>
      </c>
      <c r="J134" s="34">
        <f t="shared" si="18"/>
        <v>6</v>
      </c>
      <c r="K134" s="35">
        <f t="shared" si="19"/>
        <v>0.7857142857142857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22</v>
      </c>
      <c r="J147" s="34">
        <f t="shared" si="18"/>
        <v>6</v>
      </c>
      <c r="K147" s="35">
        <f t="shared" si="19"/>
        <v>0.7857142857142857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22</v>
      </c>
      <c r="J149" s="34">
        <f t="shared" ref="J149:J254" si="25">COUNTIF(L149:AM149,"APAGADO")</f>
        <v>6</v>
      </c>
      <c r="K149" s="35">
        <f t="shared" ref="K149:K254" si="26">(I149)/(J149+I149)</f>
        <v>0.7857142857142857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22</v>
      </c>
      <c r="J168" s="34">
        <f t="shared" si="25"/>
        <v>6</v>
      </c>
      <c r="K168" s="35">
        <f t="shared" si="26"/>
        <v>0.7857142857142857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22</v>
      </c>
      <c r="J169" s="34">
        <f t="shared" si="25"/>
        <v>6</v>
      </c>
      <c r="K169" s="35">
        <f t="shared" si="26"/>
        <v>0.7857142857142857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6" t="s">
        <v>1583</v>
      </c>
      <c r="M172" s="86" t="s">
        <v>1583</v>
      </c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22</v>
      </c>
      <c r="J195" s="34">
        <f t="shared" si="25"/>
        <v>6</v>
      </c>
      <c r="K195" s="35">
        <f t="shared" si="26"/>
        <v>0.7857142857142857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22</v>
      </c>
      <c r="J197" s="34">
        <f t="shared" si="25"/>
        <v>6</v>
      </c>
      <c r="K197" s="35">
        <f t="shared" si="26"/>
        <v>0.7857142857142857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22</v>
      </c>
      <c r="J202" s="34">
        <f t="shared" si="25"/>
        <v>6</v>
      </c>
      <c r="K202" s="35">
        <f t="shared" si="26"/>
        <v>0.7857142857142857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22</v>
      </c>
      <c r="J205" s="34">
        <f t="shared" si="25"/>
        <v>6</v>
      </c>
      <c r="K205" s="35">
        <f t="shared" si="26"/>
        <v>0.7857142857142857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22</v>
      </c>
      <c r="J211" s="34">
        <f t="shared" si="25"/>
        <v>6</v>
      </c>
      <c r="K211" s="35">
        <f t="shared" si="26"/>
        <v>0.7857142857142857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22</v>
      </c>
      <c r="J234" s="34">
        <f>COUNTIF(L234:AM234,"APAGADO")</f>
        <v>6</v>
      </c>
      <c r="K234" s="35">
        <f>(I234)/(J234+I234)</f>
        <v>0.7857142857142857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22</v>
      </c>
      <c r="J235" s="34">
        <f t="shared" si="25"/>
        <v>6</v>
      </c>
      <c r="K235" s="35">
        <f t="shared" si="26"/>
        <v>0.7857142857142857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22</v>
      </c>
      <c r="J242" s="34">
        <f>COUNTIF(L242:AM242,"APAGADO")</f>
        <v>6</v>
      </c>
      <c r="K242" s="35">
        <f>(I242)/(J242+I242)</f>
        <v>0.7857142857142857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22</v>
      </c>
      <c r="J244" s="34">
        <f t="shared" si="25"/>
        <v>6</v>
      </c>
      <c r="K244" s="35">
        <f t="shared" si="26"/>
        <v>0.7857142857142857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22</v>
      </c>
      <c r="J247" s="34">
        <f t="shared" si="25"/>
        <v>6</v>
      </c>
      <c r="K247" s="35">
        <f t="shared" si="26"/>
        <v>0.7857142857142857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22</v>
      </c>
      <c r="J251" s="34">
        <f t="shared" si="25"/>
        <v>6</v>
      </c>
      <c r="K251" s="35">
        <f t="shared" si="26"/>
        <v>0.7857142857142857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22</v>
      </c>
      <c r="J252" s="34">
        <f t="shared" si="25"/>
        <v>6</v>
      </c>
      <c r="K252" s="35">
        <f t="shared" si="26"/>
        <v>0.7857142857142857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22</v>
      </c>
      <c r="J254" s="34">
        <f t="shared" si="25"/>
        <v>6</v>
      </c>
      <c r="K254" s="35">
        <f t="shared" si="26"/>
        <v>0.7857142857142857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22</v>
      </c>
      <c r="J255" s="34">
        <f t="shared" ref="J255:J319" si="38">COUNTIF(L255:AM255,"APAGADO")</f>
        <v>6</v>
      </c>
      <c r="K255" s="35">
        <f t="shared" ref="K255:K319" si="39">(I255)/(J255+I255)</f>
        <v>0.7857142857142857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22</v>
      </c>
      <c r="J274" s="34">
        <f t="shared" si="38"/>
        <v>6</v>
      </c>
      <c r="K274" s="35">
        <f t="shared" si="39"/>
        <v>0.7857142857142857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22</v>
      </c>
      <c r="J282" s="34">
        <f t="shared" si="38"/>
        <v>6</v>
      </c>
      <c r="K282" s="35">
        <f t="shared" si="39"/>
        <v>0.7857142857142857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22</v>
      </c>
      <c r="J283" s="34">
        <f t="shared" si="38"/>
        <v>6</v>
      </c>
      <c r="K283" s="35">
        <f t="shared" si="39"/>
        <v>0.7857142857142857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22</v>
      </c>
      <c r="J300" s="34">
        <f>COUNTIF(L300:AM300,"APAGADO")</f>
        <v>6</v>
      </c>
      <c r="K300" s="35">
        <f>(I300)/(J300+I300)</f>
        <v>0.7857142857142857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22</v>
      </c>
      <c r="J315" s="34">
        <f>COUNTIF(L315:AM315,"APAGADO")</f>
        <v>6</v>
      </c>
      <c r="K315" s="35">
        <f>(I315)/(J315+I315)</f>
        <v>0.7857142857142857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22</v>
      </c>
      <c r="J334" s="34">
        <f t="shared" si="50"/>
        <v>6</v>
      </c>
      <c r="K334" s="35">
        <f t="shared" si="51"/>
        <v>0.7857142857142857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22</v>
      </c>
      <c r="J335" s="34">
        <f t="shared" si="50"/>
        <v>6</v>
      </c>
      <c r="K335" s="35">
        <f t="shared" si="51"/>
        <v>0.7857142857142857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6"/>
      <c r="M336" s="86"/>
      <c r="N336" s="86"/>
      <c r="O336" s="86"/>
      <c r="P336" s="86" t="s">
        <v>1583</v>
      </c>
      <c r="Q336" s="86" t="s">
        <v>1583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6"/>
      <c r="M337" s="86"/>
      <c r="N337" s="86"/>
      <c r="O337" s="86"/>
      <c r="P337" s="86" t="s">
        <v>1583</v>
      </c>
      <c r="Q337" s="86" t="s">
        <v>1583</v>
      </c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6"/>
      <c r="M338" s="86"/>
      <c r="N338" s="86"/>
      <c r="O338" s="86"/>
      <c r="P338" s="86" t="s">
        <v>1583</v>
      </c>
      <c r="Q338" s="86" t="s">
        <v>1583</v>
      </c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6"/>
      <c r="M339" s="86"/>
      <c r="N339" s="86"/>
      <c r="O339" s="86"/>
      <c r="P339" s="86" t="s">
        <v>1583</v>
      </c>
      <c r="Q339" s="86" t="s">
        <v>1583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22</v>
      </c>
      <c r="J369" s="34">
        <f t="shared" si="50"/>
        <v>6</v>
      </c>
      <c r="K369" s="35">
        <f t="shared" si="51"/>
        <v>0.7857142857142857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22</v>
      </c>
      <c r="J375" s="34">
        <f t="shared" si="50"/>
        <v>6</v>
      </c>
      <c r="K375" s="35">
        <f t="shared" si="51"/>
        <v>0.7857142857142857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22</v>
      </c>
      <c r="J376" s="34">
        <f t="shared" si="50"/>
        <v>6</v>
      </c>
      <c r="K376" s="35">
        <f t="shared" si="51"/>
        <v>0.7857142857142857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22</v>
      </c>
      <c r="J383" s="34">
        <f t="shared" si="50"/>
        <v>6</v>
      </c>
      <c r="K383" s="35">
        <f t="shared" si="51"/>
        <v>0.7857142857142857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22</v>
      </c>
      <c r="J390" s="34">
        <f t="shared" ref="J390" si="56">COUNTIF(L390:AM390,"APAGADO")</f>
        <v>6</v>
      </c>
      <c r="K390" s="35">
        <f t="shared" ref="K390" si="57">(I390)/(J390+I390)</f>
        <v>0.7857142857142857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22</v>
      </c>
      <c r="J391" s="34">
        <f t="shared" si="50"/>
        <v>6</v>
      </c>
      <c r="K391" s="35">
        <f t="shared" si="51"/>
        <v>0.7857142857142857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22</v>
      </c>
      <c r="J398" s="34">
        <f t="shared" ref="J398:J459" si="58">COUNTIF(L398:AM398,"APAGADO")</f>
        <v>6</v>
      </c>
      <c r="K398" s="35">
        <f t="shared" ref="K398:K459" si="59">(I398)/(J398+I398)</f>
        <v>0.7857142857142857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24</v>
      </c>
      <c r="J401" s="34">
        <f t="shared" si="58"/>
        <v>4</v>
      </c>
      <c r="K401" s="35">
        <f t="shared" si="59"/>
        <v>0.8571428571428571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22</v>
      </c>
      <c r="J402" s="34">
        <f t="shared" si="58"/>
        <v>6</v>
      </c>
      <c r="K402" s="35">
        <f t="shared" si="59"/>
        <v>0.7857142857142857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22</v>
      </c>
      <c r="J404" s="34">
        <f>COUNTIF(L404:AM404,"APAGADO")</f>
        <v>6</v>
      </c>
      <c r="K404" s="35">
        <f>(I404)/(J404+I404)</f>
        <v>0.7857142857142857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22</v>
      </c>
      <c r="J407" s="34">
        <f>COUNTIF(L407:AM407,"APAGADO")</f>
        <v>6</v>
      </c>
      <c r="K407" s="35">
        <f>(I407)/(J407+I407)</f>
        <v>0.7857142857142857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22</v>
      </c>
      <c r="J409" s="34">
        <f t="shared" si="58"/>
        <v>6</v>
      </c>
      <c r="K409" s="35">
        <f t="shared" si="59"/>
        <v>0.7857142857142857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22</v>
      </c>
      <c r="J415" s="34">
        <f t="shared" si="58"/>
        <v>6</v>
      </c>
      <c r="K415" s="35">
        <f t="shared" si="59"/>
        <v>0.7857142857142857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22</v>
      </c>
      <c r="J416" s="34">
        <f t="shared" si="58"/>
        <v>6</v>
      </c>
      <c r="K416" s="35">
        <f t="shared" si="59"/>
        <v>0.7857142857142857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22</v>
      </c>
      <c r="J417" s="34">
        <f>COUNTIF(L417:AM417,"APAGADO")</f>
        <v>6</v>
      </c>
      <c r="K417" s="35">
        <f>(I417)/(J417+I417)</f>
        <v>0.7857142857142857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22</v>
      </c>
      <c r="J437" s="34">
        <f t="shared" si="58"/>
        <v>6</v>
      </c>
      <c r="K437" s="35">
        <f t="shared" si="59"/>
        <v>0.7857142857142857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22</v>
      </c>
      <c r="J439" s="34">
        <f t="shared" si="58"/>
        <v>6</v>
      </c>
      <c r="K439" s="35">
        <f t="shared" si="59"/>
        <v>0.7857142857142857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22</v>
      </c>
      <c r="J440" s="34">
        <f t="shared" si="58"/>
        <v>6</v>
      </c>
      <c r="K440" s="35">
        <f t="shared" si="59"/>
        <v>0.7857142857142857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22</v>
      </c>
      <c r="J463" s="34">
        <f t="shared" si="66"/>
        <v>6</v>
      </c>
      <c r="K463" s="35">
        <f t="shared" si="67"/>
        <v>0.7857142857142857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22</v>
      </c>
      <c r="J464" s="34">
        <f t="shared" si="66"/>
        <v>6</v>
      </c>
      <c r="K464" s="35">
        <f t="shared" si="67"/>
        <v>0.7857142857142857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22</v>
      </c>
      <c r="J465" s="34">
        <f t="shared" si="66"/>
        <v>6</v>
      </c>
      <c r="K465" s="35">
        <f t="shared" si="67"/>
        <v>0.7857142857142857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22</v>
      </c>
      <c r="J470" s="34">
        <f t="shared" si="68"/>
        <v>6</v>
      </c>
      <c r="K470" s="35">
        <f t="shared" si="69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23</v>
      </c>
      <c r="J483" s="34">
        <f t="shared" si="71"/>
        <v>5</v>
      </c>
      <c r="K483" s="35">
        <f t="shared" si="7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23</v>
      </c>
      <c r="J484" s="34">
        <f t="shared" si="71"/>
        <v>5</v>
      </c>
      <c r="K484" s="35">
        <f t="shared" si="7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22</v>
      </c>
      <c r="J493" s="34">
        <f t="shared" si="74"/>
        <v>6</v>
      </c>
      <c r="K493" s="35">
        <f t="shared" si="75"/>
        <v>0.7857142857142857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22</v>
      </c>
      <c r="J494" s="34">
        <f t="shared" si="74"/>
        <v>6</v>
      </c>
      <c r="K494" s="35">
        <f t="shared" si="75"/>
        <v>0.7857142857142857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22</v>
      </c>
      <c r="J499" s="34">
        <f t="shared" si="74"/>
        <v>6</v>
      </c>
      <c r="K499" s="35">
        <f t="shared" si="75"/>
        <v>0.7857142857142857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22</v>
      </c>
      <c r="J500" s="34">
        <f t="shared" si="74"/>
        <v>6</v>
      </c>
      <c r="K500" s="35">
        <f t="shared" si="75"/>
        <v>0.7857142857142857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22</v>
      </c>
      <c r="J505" s="34">
        <f t="shared" si="74"/>
        <v>6</v>
      </c>
      <c r="K505" s="35">
        <f t="shared" si="75"/>
        <v>0.7857142857142857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22</v>
      </c>
      <c r="J508" s="34">
        <f t="shared" si="74"/>
        <v>6</v>
      </c>
      <c r="K508" s="35">
        <f t="shared" si="75"/>
        <v>0.7857142857142857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22</v>
      </c>
      <c r="J509" s="34">
        <f t="shared" si="74"/>
        <v>6</v>
      </c>
      <c r="K509" s="35">
        <f t="shared" si="75"/>
        <v>0.7857142857142857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22</v>
      </c>
      <c r="J519" s="34">
        <f t="shared" si="77"/>
        <v>6</v>
      </c>
      <c r="K519" s="35">
        <f t="shared" si="78"/>
        <v>0.7857142857142857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22</v>
      </c>
      <c r="J521" s="34">
        <f t="shared" si="77"/>
        <v>6</v>
      </c>
      <c r="K521" s="35">
        <f t="shared" si="78"/>
        <v>0.7857142857142857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22</v>
      </c>
      <c r="J522" s="34">
        <f t="shared" si="77"/>
        <v>6</v>
      </c>
      <c r="K522" s="35">
        <f t="shared" si="78"/>
        <v>0.7857142857142857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" zoomScaleNormal="100" workbookViewId="0">
      <selection activeCell="F30" sqref="F30:F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65</v>
      </c>
      <c r="D3" s="66">
        <v>65</v>
      </c>
      <c r="E3" s="67">
        <f>D3/C2</f>
        <v>0.12172284644194757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1</v>
      </c>
      <c r="D5" s="66">
        <v>64</v>
      </c>
      <c r="E5" s="67">
        <f>D5/C2</f>
        <v>0.1198501872659176</v>
      </c>
      <c r="F5" s="137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5" thickBot="1" x14ac:dyDescent="0.3">
      <c r="A6" s="92"/>
      <c r="B6" s="68" t="s">
        <v>16</v>
      </c>
      <c r="C6" s="69">
        <v>5</v>
      </c>
      <c r="D6" s="70">
        <v>60</v>
      </c>
      <c r="E6" s="90">
        <f>D6/C2</f>
        <v>0.11235955056179775</v>
      </c>
      <c r="F6" s="137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f>C45</f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33</v>
      </c>
      <c r="I53" s="121"/>
      <c r="J53" s="113"/>
    </row>
    <row r="54" spans="2:10" ht="16.5" thickTop="1" x14ac:dyDescent="0.25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33</v>
      </c>
      <c r="I54" s="122">
        <v>0</v>
      </c>
      <c r="J54" s="112">
        <f t="shared" ref="J54:J56" si="3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f>D55/C51</f>
        <v>0</v>
      </c>
      <c r="F55" s="137"/>
      <c r="G55" s="65" t="s">
        <v>1418</v>
      </c>
      <c r="H55" s="118">
        <v>33</v>
      </c>
      <c r="I55" s="123">
        <v>0</v>
      </c>
      <c r="J55" s="107">
        <f t="shared" si="3"/>
        <v>0</v>
      </c>
    </row>
    <row r="56" spans="2:10" ht="17.25" thickTop="1" thickBot="1" x14ac:dyDescent="0.3">
      <c r="B56" s="93" t="s">
        <v>1144</v>
      </c>
      <c r="C56" s="94">
        <f>Hoja1!M3</f>
        <v>0</v>
      </c>
      <c r="D56" s="94"/>
      <c r="E56" s="95">
        <f>Hoja1!M4</f>
        <v>0</v>
      </c>
      <c r="F56" s="137"/>
      <c r="G56" s="65" t="s">
        <v>1424</v>
      </c>
      <c r="H56" s="118">
        <v>66</v>
      </c>
      <c r="I56" s="124">
        <f t="shared" ref="I56" si="4">SUM(I54:I55)</f>
        <v>0</v>
      </c>
      <c r="J56" s="110">
        <f t="shared" si="3"/>
        <v>0</v>
      </c>
    </row>
    <row r="57" spans="2:10" ht="17.25" thickTop="1" thickBot="1" x14ac:dyDescent="0.3">
      <c r="B57" s="93" t="s">
        <v>1145</v>
      </c>
      <c r="C57" s="94">
        <f>Hoja1!M5</f>
        <v>0</v>
      </c>
      <c r="D57" s="94"/>
      <c r="E57" s="96">
        <v>0</v>
      </c>
      <c r="F57" s="138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0</v>
      </c>
      <c r="D60" s="66">
        <v>0</v>
      </c>
      <c r="E60" s="67">
        <v>0</v>
      </c>
      <c r="F60" s="137"/>
      <c r="G60" s="114" t="s">
        <v>1416</v>
      </c>
      <c r="H60" s="117">
        <v>33</v>
      </c>
      <c r="I60" s="121"/>
      <c r="J60" s="113"/>
    </row>
    <row r="61" spans="2:10" ht="16.5" thickTop="1" x14ac:dyDescent="0.25">
      <c r="B61" s="65" t="s">
        <v>1331</v>
      </c>
      <c r="C61" s="83">
        <v>0</v>
      </c>
      <c r="D61" s="66">
        <v>0</v>
      </c>
      <c r="E61" s="67">
        <v>0</v>
      </c>
      <c r="F61" s="137"/>
      <c r="G61" s="65" t="s">
        <v>1153</v>
      </c>
      <c r="H61" s="118">
        <v>33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37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7.25" thickTop="1" thickBot="1" x14ac:dyDescent="0.3">
      <c r="B63" s="93" t="s">
        <v>1144</v>
      </c>
      <c r="C63" s="94">
        <f>Hoja1!N3</f>
        <v>0</v>
      </c>
      <c r="D63" s="94"/>
      <c r="E63" s="95">
        <v>0</v>
      </c>
      <c r="F63" s="137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7.25" thickTop="1" thickBot="1" x14ac:dyDescent="0.3">
      <c r="B64" s="93" t="s">
        <v>1145</v>
      </c>
      <c r="C64" s="94">
        <f>Hoja1!N5</f>
        <v>0</v>
      </c>
      <c r="D64" s="94"/>
      <c r="E64" s="96">
        <v>0</v>
      </c>
      <c r="F64" s="138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7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37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5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5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6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6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6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7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7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7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8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9">H84</f>
        <v>76</v>
      </c>
      <c r="I168" s="124">
        <v>0</v>
      </c>
      <c r="J168" s="110">
        <f t="shared" si="8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10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10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10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11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11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11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2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2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2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0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>
        <f>'RESUMEN TOTAL'!R247</f>
        <v>0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>
        <f>'RESUMEN TOTAL'!R251</f>
        <v>0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>
        <f>'RESUMEN TOTAL'!R283</f>
        <v>0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>
        <f>'RESUMEN TOTAL'!R334</f>
        <v>0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>
        <f>'RESUMEN TOTAL'!R409</f>
        <v>0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>
        <f>'RESUMEN TOTAL'!R415</f>
        <v>0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>
        <f>'RESUMEN TOTAL'!R416</f>
        <v>0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>
        <f>'RESUMEN TOTAL'!R417</f>
        <v>0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>
        <f>'RESUMEN TOTAL'!R463</f>
        <v>0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>
        <f>'RESUMEN TOTAL'!R493</f>
        <v>0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2024-01-08T10:07:11Z</dcterms:modified>
</cp:coreProperties>
</file>