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9CAD383D-9E4D-4837-8A40-FFC1BDAE113E}" xr6:coauthVersionLast="47" xr6:coauthVersionMax="47" xr10:uidLastSave="{00000000-0000-0000-0000-000000000000}"/>
  <bookViews>
    <workbookView xWindow="-120" yWindow="-120" windowWidth="20730" windowHeight="11160" tabRatio="601" firstSheet="6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13" i="26" l="1"/>
  <c r="Q514" i="26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J49" i="24"/>
  <c r="J48" i="24"/>
  <c r="J47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F2" i="10" l="1"/>
  <c r="AF2" i="1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F6" i="25" s="1"/>
  <c r="B2" i="25"/>
  <c r="F4" i="25" s="1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<sst xmlns="http://schemas.openxmlformats.org/spreadsheetml/2006/main" count="5172" uniqueCount="1587">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</sst>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40</c:v>
                </c:pt>
                <c:pt idx="7">
                  <c:v>39</c:v>
                </c:pt>
                <c:pt idx="8">
                  <c:v>35</c:v>
                </c:pt>
                <c:pt idx="9">
                  <c:v>41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0.17224880382775121</c:v>
                      </c:pt>
                      <c:pt idx="6">
                        <c:v>0.19138755980861244</c:v>
                      </c:pt>
                      <c:pt idx="7">
                        <c:v>0.18660287081339713</c:v>
                      </c:pt>
                      <c:pt idx="8">
                        <c:v>0.1674641148325359</c:v>
                      </c:pt>
                      <c:pt idx="9">
                        <c:v>0.19617224880382775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0.17224880382775121</c:v>
                </c:pt>
                <c:pt idx="6">
                  <c:v>0.19138755980861244</c:v>
                </c:pt>
                <c:pt idx="7">
                  <c:v>0.18660287081339713</c:v>
                </c:pt>
                <c:pt idx="8">
                  <c:v>0.1674641148325359</c:v>
                </c:pt>
                <c:pt idx="9">
                  <c:v>0.19617224880382775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40</c:v>
                      </c:pt>
                      <c:pt idx="7">
                        <c:v>39</c:v>
                      </c:pt>
                      <c:pt idx="8">
                        <c:v>35</c:v>
                      </c:pt>
                      <c:pt idx="9">
                        <c:v>41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0"/>
  <sheetViews>
    <sheetView zoomScale="55" zoomScaleNormal="55" workbookViewId="0">
      <pane xSplit="11" ySplit="4" topLeftCell="U128" activePane="bottomRight" state="frozen"/>
      <selection pane="topRight" activeCell="M1" sqref="M1"/>
      <selection pane="bottomLeft" activeCell="A5" sqref="A5"/>
      <selection pane="bottomRight" activeCell="H440" sqref="A128:H4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534</v>
      </c>
      <c r="W2" s="73">
        <f t="shared" si="4"/>
        <v>534</v>
      </c>
      <c r="X2" s="73">
        <f t="shared" si="4"/>
        <v>534</v>
      </c>
      <c r="Y2" s="73">
        <f t="shared" si="4"/>
        <v>534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8" si="9">COUNTIF(L5:AM5,"")</f>
        <v>28</v>
      </c>
      <c r="J5" s="34">
        <f t="shared" ref="J5:J68" si="10">COUNTIF(L5:AM5,"APAGADO")</f>
        <v>0</v>
      </c>
      <c r="K5" s="35">
        <f t="shared" ref="K5:K68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 t="shared" si="10"/>
        <v>0</v>
      </c>
      <c r="K6" s="35">
        <f t="shared" si="11"/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si="10"/>
        <v>0</v>
      </c>
      <c r="K7" s="35">
        <f t="shared" si="11"/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 t="shared" si="10"/>
        <v>2</v>
      </c>
      <c r="K9" s="35">
        <f t="shared" si="11"/>
        <v>0.9285714285714286</v>
      </c>
      <c r="L9" s="86" t="s">
        <v>1583</v>
      </c>
      <c r="M9" s="86"/>
      <c r="N9" s="86" t="s">
        <v>1583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 t="shared" si="10"/>
        <v>0</v>
      </c>
      <c r="K11" s="35">
        <f t="shared" si="11"/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hidden="1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23</v>
      </c>
      <c r="J14" s="34">
        <f t="shared" si="10"/>
        <v>5</v>
      </c>
      <c r="K14" s="35">
        <f t="shared" si="11"/>
        <v>0.8214285714285714</v>
      </c>
      <c r="L14" s="86" t="s">
        <v>1583</v>
      </c>
      <c r="M14" s="86" t="s">
        <v>1583</v>
      </c>
      <c r="N14" s="86" t="s">
        <v>1583</v>
      </c>
      <c r="O14" s="86"/>
      <c r="P14" s="86" t="s">
        <v>1583</v>
      </c>
      <c r="Q14" s="86" t="s">
        <v>1583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hidden="1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hidden="1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si="9"/>
        <v>28</v>
      </c>
      <c r="J17" s="34">
        <f t="shared" si="10"/>
        <v>0</v>
      </c>
      <c r="K17" s="35">
        <f t="shared" si="11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hidden="1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 t="shared" si="10"/>
        <v>2</v>
      </c>
      <c r="K18" s="35">
        <f t="shared" si="11"/>
        <v>0.9285714285714286</v>
      </c>
      <c r="L18" s="86" t="s">
        <v>1583</v>
      </c>
      <c r="M18" s="86" t="s">
        <v>1583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hidden="1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 t="shared" si="10"/>
        <v>2</v>
      </c>
      <c r="K19" s="35">
        <f t="shared" si="11"/>
        <v>0.9285714285714286</v>
      </c>
      <c r="L19" s="86" t="s">
        <v>1583</v>
      </c>
      <c r="M19" s="86" t="s">
        <v>1583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hidden="1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si="10"/>
        <v>2</v>
      </c>
      <c r="K20" s="35">
        <f t="shared" si="11"/>
        <v>0.9285714285714286</v>
      </c>
      <c r="L20" s="86" t="s">
        <v>1583</v>
      </c>
      <c r="M20" s="86" t="s">
        <v>1583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hidden="1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0"/>
        <v>2</v>
      </c>
      <c r="K21" s="35">
        <f t="shared" si="11"/>
        <v>0.9285714285714286</v>
      </c>
      <c r="L21" s="86" t="s">
        <v>1583</v>
      </c>
      <c r="M21" s="86" t="s">
        <v>1583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hidden="1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hidden="1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22</v>
      </c>
      <c r="J24" s="34">
        <f t="shared" si="10"/>
        <v>6</v>
      </c>
      <c r="K24" s="35">
        <f t="shared" si="11"/>
        <v>0.7857142857142857</v>
      </c>
      <c r="L24" s="86"/>
      <c r="M24" s="86"/>
      <c r="N24" s="86" t="s">
        <v>1583</v>
      </c>
      <c r="O24" s="86" t="s">
        <v>1583</v>
      </c>
      <c r="P24" s="86" t="s">
        <v>1583</v>
      </c>
      <c r="Q24" s="86" t="s">
        <v>1583</v>
      </c>
      <c r="R24" s="86" t="s">
        <v>1583</v>
      </c>
      <c r="S24" s="86" t="s">
        <v>1583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 t="shared" si="10"/>
        <v>0</v>
      </c>
      <c r="K28" s="35">
        <f t="shared" si="11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6"/>
      <c r="M29" s="86"/>
      <c r="N29" s="86"/>
      <c r="O29" s="86"/>
      <c r="P29" s="86"/>
      <c r="Q29" s="86"/>
      <c r="R29" s="86"/>
      <c r="S29" s="86"/>
      <c r="T29" s="86"/>
      <c r="U29" s="86" t="s">
        <v>1583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1583</v>
      </c>
      <c r="M30" s="86" t="s">
        <v>1583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 t="shared" si="10"/>
        <v>0</v>
      </c>
      <c r="K35" s="35">
        <f t="shared" si="11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 t="shared" si="10"/>
        <v>0</v>
      </c>
      <c r="K36" s="35">
        <f t="shared" si="11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27</v>
      </c>
      <c r="J38" s="34">
        <f t="shared" si="10"/>
        <v>1</v>
      </c>
      <c r="K38" s="35">
        <f t="shared" si="11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 t="s">
        <v>1583</v>
      </c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22</v>
      </c>
      <c r="J43" s="34">
        <f t="shared" si="10"/>
        <v>6</v>
      </c>
      <c r="K43" s="35">
        <f t="shared" si="11"/>
        <v>0.7857142857142857</v>
      </c>
      <c r="L43" s="86"/>
      <c r="M43" s="86"/>
      <c r="N43" s="86"/>
      <c r="O43" s="86" t="s">
        <v>1583</v>
      </c>
      <c r="P43" s="86" t="s">
        <v>1583</v>
      </c>
      <c r="Q43" s="86" t="s">
        <v>1583</v>
      </c>
      <c r="R43" s="86" t="s">
        <v>1583</v>
      </c>
      <c r="S43" s="86" t="s">
        <v>1583</v>
      </c>
      <c r="T43" s="86" t="s">
        <v>1583</v>
      </c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1583</v>
      </c>
      <c r="M44" s="86" t="s">
        <v>1583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1583</v>
      </c>
      <c r="M45" s="86" t="s">
        <v>1583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19</v>
      </c>
      <c r="J50" s="34">
        <f t="shared" si="10"/>
        <v>9</v>
      </c>
      <c r="K50" s="35">
        <f t="shared" si="11"/>
        <v>0.6785714285714286</v>
      </c>
      <c r="L50" s="86" t="s">
        <v>1583</v>
      </c>
      <c r="M50" s="86" t="s">
        <v>1583</v>
      </c>
      <c r="N50" s="86" t="s">
        <v>1583</v>
      </c>
      <c r="O50" s="86" t="s">
        <v>1583</v>
      </c>
      <c r="P50" s="86" t="s">
        <v>1583</v>
      </c>
      <c r="Q50" s="86" t="s">
        <v>1583</v>
      </c>
      <c r="R50" s="86"/>
      <c r="S50" s="86" t="s">
        <v>1583</v>
      </c>
      <c r="T50" s="86" t="s">
        <v>1583</v>
      </c>
      <c r="U50" s="86" t="s">
        <v>1583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hidden="1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18</v>
      </c>
      <c r="J57" s="34">
        <f t="shared" si="10"/>
        <v>10</v>
      </c>
      <c r="K57" s="35">
        <f t="shared" si="11"/>
        <v>0.6428571428571429</v>
      </c>
      <c r="L57" s="86" t="s">
        <v>1583</v>
      </c>
      <c r="M57" s="86" t="s">
        <v>1583</v>
      </c>
      <c r="N57" s="86" t="s">
        <v>1583</v>
      </c>
      <c r="O57" s="86" t="s">
        <v>1583</v>
      </c>
      <c r="P57" s="86" t="s">
        <v>1583</v>
      </c>
      <c r="Q57" s="86" t="s">
        <v>1583</v>
      </c>
      <c r="R57" s="86" t="s">
        <v>1583</v>
      </c>
      <c r="S57" s="86" t="s">
        <v>1583</v>
      </c>
      <c r="T57" s="86" t="s">
        <v>1583</v>
      </c>
      <c r="U57" s="86" t="s">
        <v>1583</v>
      </c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 t="shared" si="10"/>
        <v>0</v>
      </c>
      <c r="K60" s="35">
        <f t="shared" si="11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hidden="1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ref="I69:I132" si="12">COUNTIF(L69:AM69,"")</f>
        <v>28</v>
      </c>
      <c r="J69" s="34">
        <f t="shared" ref="J69:J132" si="13">COUNTIF(L69:AM69,"APAGADO")</f>
        <v>0</v>
      </c>
      <c r="K69" s="35">
        <f t="shared" ref="K69:K132" si="14"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hidden="1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si="12"/>
        <v>28</v>
      </c>
      <c r="J70" s="34">
        <f t="shared" si="13"/>
        <v>0</v>
      </c>
      <c r="K70" s="35">
        <f t="shared" si="14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2"/>
        <v>28</v>
      </c>
      <c r="J71" s="34">
        <f t="shared" si="13"/>
        <v>0</v>
      </c>
      <c r="K71" s="35">
        <f t="shared" si="14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2"/>
        <v>28</v>
      </c>
      <c r="J72" s="34">
        <f t="shared" si="13"/>
        <v>0</v>
      </c>
      <c r="K72" s="35">
        <f t="shared" si="14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2"/>
        <v>28</v>
      </c>
      <c r="J73" s="34">
        <f t="shared" si="13"/>
        <v>0</v>
      </c>
      <c r="K73" s="35">
        <f t="shared" si="14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2"/>
        <v>23</v>
      </c>
      <c r="J74" s="34">
        <f t="shared" si="13"/>
        <v>5</v>
      </c>
      <c r="K74" s="35">
        <f t="shared" si="14"/>
        <v>0.8214285714285714</v>
      </c>
      <c r="L74" s="86"/>
      <c r="M74" s="86"/>
      <c r="N74" s="86"/>
      <c r="O74" s="86" t="s">
        <v>1583</v>
      </c>
      <c r="P74" s="86" t="s">
        <v>1583</v>
      </c>
      <c r="Q74" s="86" t="s">
        <v>1583</v>
      </c>
      <c r="R74" s="86" t="s">
        <v>1583</v>
      </c>
      <c r="S74" s="86" t="s">
        <v>1583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2"/>
        <v>28</v>
      </c>
      <c r="J75" s="34">
        <f t="shared" si="13"/>
        <v>0</v>
      </c>
      <c r="K75" s="35">
        <f t="shared" si="14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2"/>
        <v>28</v>
      </c>
      <c r="J76" s="34">
        <f t="shared" si="13"/>
        <v>0</v>
      </c>
      <c r="K76" s="35">
        <f t="shared" si="14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2"/>
        <v>27</v>
      </c>
      <c r="J77" s="34">
        <f t="shared" si="13"/>
        <v>1</v>
      </c>
      <c r="K77" s="35">
        <f t="shared" si="14"/>
        <v>0.9642857142857143</v>
      </c>
      <c r="L77" s="86"/>
      <c r="M77" s="86"/>
      <c r="N77" s="86"/>
      <c r="O77" s="86"/>
      <c r="P77" s="86"/>
      <c r="Q77" s="86"/>
      <c r="R77" s="86"/>
      <c r="S77" s="86" t="s">
        <v>1583</v>
      </c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2"/>
        <v>28</v>
      </c>
      <c r="J78" s="34">
        <f t="shared" si="13"/>
        <v>0</v>
      </c>
      <c r="K78" s="35">
        <f t="shared" si="14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2"/>
        <v>23</v>
      </c>
      <c r="J83" s="34">
        <f t="shared" si="13"/>
        <v>5</v>
      </c>
      <c r="K83" s="35">
        <f t="shared" si="14"/>
        <v>0.8214285714285714</v>
      </c>
      <c r="L83" s="86"/>
      <c r="M83" s="86"/>
      <c r="N83" s="86"/>
      <c r="O83" s="86" t="s">
        <v>1583</v>
      </c>
      <c r="P83" s="86" t="s">
        <v>1583</v>
      </c>
      <c r="Q83" s="86" t="s">
        <v>1583</v>
      </c>
      <c r="R83" s="86" t="s">
        <v>1583</v>
      </c>
      <c r="S83" s="86" t="s">
        <v>1583</v>
      </c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2"/>
        <v>28</v>
      </c>
      <c r="J87" s="34">
        <f t="shared" si="13"/>
        <v>0</v>
      </c>
      <c r="K87" s="35">
        <f t="shared" si="14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2"/>
        <v>28</v>
      </c>
      <c r="J88" s="34">
        <f t="shared" si="13"/>
        <v>0</v>
      </c>
      <c r="K88" s="35">
        <f t="shared" si="14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2"/>
        <v>28</v>
      </c>
      <c r="J91" s="34">
        <f t="shared" si="13"/>
        <v>0</v>
      </c>
      <c r="K91" s="35">
        <f t="shared" si="14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2"/>
        <v>28</v>
      </c>
      <c r="J96" s="34">
        <f t="shared" si="13"/>
        <v>0</v>
      </c>
      <c r="K96" s="35">
        <f t="shared" si="14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2"/>
        <v>28</v>
      </c>
      <c r="J97" s="34">
        <f t="shared" si="13"/>
        <v>0</v>
      </c>
      <c r="K97" s="35">
        <f t="shared" si="14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2"/>
        <v>28</v>
      </c>
      <c r="J98" s="34">
        <f t="shared" si="13"/>
        <v>0</v>
      </c>
      <c r="K98" s="35">
        <f t="shared" si="14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2"/>
        <v>27</v>
      </c>
      <c r="J104" s="34">
        <f t="shared" si="13"/>
        <v>1</v>
      </c>
      <c r="K104" s="35">
        <f t="shared" si="14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 t="s">
        <v>1583</v>
      </c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hidden="1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hidden="1" thickBot="1" x14ac:dyDescent="0.3">
      <c r="A107" s="85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2"/>
        <v>18</v>
      </c>
      <c r="J107" s="34">
        <f t="shared" si="13"/>
        <v>10</v>
      </c>
      <c r="K107" s="35">
        <f t="shared" si="14"/>
        <v>0.6428571428571429</v>
      </c>
      <c r="L107" s="86" t="s">
        <v>1583</v>
      </c>
      <c r="M107" s="86" t="s">
        <v>1583</v>
      </c>
      <c r="N107" s="86" t="s">
        <v>1583</v>
      </c>
      <c r="O107" s="86" t="s">
        <v>1583</v>
      </c>
      <c r="P107" s="86" t="s">
        <v>1583</v>
      </c>
      <c r="Q107" s="86" t="s">
        <v>1583</v>
      </c>
      <c r="R107" s="86" t="s">
        <v>1583</v>
      </c>
      <c r="S107" s="86" t="s">
        <v>1583</v>
      </c>
      <c r="T107" s="86" t="s">
        <v>1583</v>
      </c>
      <c r="U107" s="86" t="s">
        <v>1583</v>
      </c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hidden="1" thickBot="1" x14ac:dyDescent="0.3">
      <c r="A108" s="85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2"/>
        <v>27</v>
      </c>
      <c r="J108" s="34">
        <f t="shared" si="13"/>
        <v>0</v>
      </c>
      <c r="K108" s="35">
        <f t="shared" si="14"/>
        <v>1</v>
      </c>
      <c r="L108" s="86"/>
      <c r="M108" s="86"/>
      <c r="N108" s="86"/>
      <c r="O108" s="86"/>
      <c r="P108" s="86"/>
      <c r="Q108" s="86"/>
      <c r="R108" s="86"/>
      <c r="S108" s="86"/>
      <c r="T108" s="86" t="s">
        <v>1586</v>
      </c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hidden="1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2"/>
        <v>28</v>
      </c>
      <c r="J109" s="34">
        <f t="shared" si="13"/>
        <v>0</v>
      </c>
      <c r="K109" s="35">
        <f t="shared" si="14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2"/>
        <v>28</v>
      </c>
      <c r="J110" s="34">
        <f t="shared" si="13"/>
        <v>0</v>
      </c>
      <c r="K110" s="35">
        <f t="shared" si="14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hidden="1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2"/>
        <v>21</v>
      </c>
      <c r="J111" s="34">
        <f t="shared" si="13"/>
        <v>7</v>
      </c>
      <c r="K111" s="35">
        <f t="shared" si="14"/>
        <v>0.75</v>
      </c>
      <c r="L111" s="86" t="s">
        <v>1583</v>
      </c>
      <c r="M111" s="86"/>
      <c r="N111" s="86"/>
      <c r="O111" s="86"/>
      <c r="P111" s="86" t="s">
        <v>1583</v>
      </c>
      <c r="Q111" s="86" t="s">
        <v>1583</v>
      </c>
      <c r="R111" s="86" t="s">
        <v>1583</v>
      </c>
      <c r="S111" s="86" t="s">
        <v>1583</v>
      </c>
      <c r="T111" s="86" t="s">
        <v>1583</v>
      </c>
      <c r="U111" s="86" t="s">
        <v>1583</v>
      </c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2"/>
        <v>28</v>
      </c>
      <c r="J112" s="34">
        <f t="shared" si="13"/>
        <v>0</v>
      </c>
      <c r="K112" s="35">
        <f t="shared" si="1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2"/>
        <v>22</v>
      </c>
      <c r="J113" s="34">
        <f t="shared" si="13"/>
        <v>6</v>
      </c>
      <c r="K113" s="35">
        <f t="shared" si="14"/>
        <v>0.7857142857142857</v>
      </c>
      <c r="L113" s="86"/>
      <c r="M113" s="86"/>
      <c r="N113" s="86"/>
      <c r="O113" s="86"/>
      <c r="P113" s="86" t="s">
        <v>1583</v>
      </c>
      <c r="Q113" s="86" t="s">
        <v>1583</v>
      </c>
      <c r="R113" s="86" t="s">
        <v>1583</v>
      </c>
      <c r="S113" s="86" t="s">
        <v>1583</v>
      </c>
      <c r="T113" s="86" t="s">
        <v>1583</v>
      </c>
      <c r="U113" s="86" t="s">
        <v>1583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 t="shared" si="12"/>
        <v>28</v>
      </c>
      <c r="J114" s="34">
        <f t="shared" si="13"/>
        <v>0</v>
      </c>
      <c r="K114" s="35">
        <f t="shared" si="1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2"/>
        <v>28</v>
      </c>
      <c r="J116" s="34">
        <f t="shared" si="13"/>
        <v>0</v>
      </c>
      <c r="K116" s="35">
        <f t="shared" si="14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hidden="1" thickBot="1" x14ac:dyDescent="0.3">
      <c r="A117" s="85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2"/>
        <v>20</v>
      </c>
      <c r="J121" s="34">
        <f t="shared" si="13"/>
        <v>8</v>
      </c>
      <c r="K121" s="35">
        <f t="shared" si="14"/>
        <v>0.7142857142857143</v>
      </c>
      <c r="L121" s="86" t="s">
        <v>1583</v>
      </c>
      <c r="M121" s="86" t="s">
        <v>1583</v>
      </c>
      <c r="N121" s="86" t="s">
        <v>1583</v>
      </c>
      <c r="O121" s="86" t="s">
        <v>1583</v>
      </c>
      <c r="P121" s="86" t="s">
        <v>1583</v>
      </c>
      <c r="Q121" s="86" t="s">
        <v>1583</v>
      </c>
      <c r="R121" s="86" t="s">
        <v>1583</v>
      </c>
      <c r="S121" s="86" t="s">
        <v>1583</v>
      </c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2"/>
        <v>20</v>
      </c>
      <c r="J122" s="34">
        <f t="shared" si="13"/>
        <v>8</v>
      </c>
      <c r="K122" s="35">
        <f t="shared" si="14"/>
        <v>0.7142857142857143</v>
      </c>
      <c r="L122" s="86" t="s">
        <v>1583</v>
      </c>
      <c r="M122" s="86" t="s">
        <v>1583</v>
      </c>
      <c r="N122" s="86" t="s">
        <v>1583</v>
      </c>
      <c r="O122" s="86" t="s">
        <v>1583</v>
      </c>
      <c r="P122" s="86" t="s">
        <v>1583</v>
      </c>
      <c r="Q122" s="86" t="s">
        <v>1583</v>
      </c>
      <c r="R122" s="86" t="s">
        <v>1583</v>
      </c>
      <c r="S122" s="86" t="s">
        <v>1583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hidden="1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2"/>
        <v>19</v>
      </c>
      <c r="J125" s="34">
        <f t="shared" si="13"/>
        <v>9</v>
      </c>
      <c r="K125" s="35">
        <f t="shared" si="14"/>
        <v>0.6785714285714286</v>
      </c>
      <c r="L125" s="86" t="s">
        <v>1583</v>
      </c>
      <c r="M125" s="86" t="s">
        <v>1583</v>
      </c>
      <c r="N125" s="86" t="s">
        <v>1583</v>
      </c>
      <c r="O125" s="86" t="s">
        <v>1583</v>
      </c>
      <c r="P125" s="86" t="s">
        <v>1583</v>
      </c>
      <c r="Q125" s="86" t="s">
        <v>1583</v>
      </c>
      <c r="R125" s="86" t="s">
        <v>1583</v>
      </c>
      <c r="S125" s="86" t="s">
        <v>1583</v>
      </c>
      <c r="T125" s="86" t="s">
        <v>1583</v>
      </c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hidden="1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hidden="1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2"/>
        <v>18</v>
      </c>
      <c r="J128" s="34">
        <f t="shared" si="13"/>
        <v>10</v>
      </c>
      <c r="K128" s="35">
        <f t="shared" si="14"/>
        <v>0.6428571428571429</v>
      </c>
      <c r="L128" s="86" t="s">
        <v>1583</v>
      </c>
      <c r="M128" s="86" t="s">
        <v>1583</v>
      </c>
      <c r="N128" s="86" t="s">
        <v>1583</v>
      </c>
      <c r="O128" s="86" t="s">
        <v>1583</v>
      </c>
      <c r="P128" s="86" t="s">
        <v>1583</v>
      </c>
      <c r="Q128" s="86" t="s">
        <v>1583</v>
      </c>
      <c r="R128" s="86" t="s">
        <v>1583</v>
      </c>
      <c r="S128" s="86" t="s">
        <v>1583</v>
      </c>
      <c r="T128" s="86" t="s">
        <v>1583</v>
      </c>
      <c r="U128" s="86" t="s">
        <v>1583</v>
      </c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hidden="1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2"/>
        <v>27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 t="s">
        <v>1586</v>
      </c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hidden="1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hidden="1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hidden="1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ref="I133:I196" si="15">COUNTIF(L133:AM133,"")</f>
        <v>18</v>
      </c>
      <c r="J133" s="34">
        <f t="shared" ref="J133:J196" si="16">COUNTIF(L133:AM133,"APAGADO")</f>
        <v>10</v>
      </c>
      <c r="K133" s="35">
        <f t="shared" ref="K133:K196" si="17">(I133)/(J133+I133)</f>
        <v>0.6428571428571429</v>
      </c>
      <c r="L133" s="86" t="s">
        <v>1583</v>
      </c>
      <c r="M133" s="86" t="s">
        <v>1583</v>
      </c>
      <c r="N133" s="86" t="s">
        <v>1583</v>
      </c>
      <c r="O133" s="86" t="s">
        <v>1583</v>
      </c>
      <c r="P133" s="86" t="s">
        <v>1583</v>
      </c>
      <c r="Q133" s="86" t="s">
        <v>1583</v>
      </c>
      <c r="R133" s="86" t="s">
        <v>1583</v>
      </c>
      <c r="S133" s="86" t="s">
        <v>1583</v>
      </c>
      <c r="T133" s="86" t="s">
        <v>1583</v>
      </c>
      <c r="U133" s="86" t="s">
        <v>1583</v>
      </c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18</v>
      </c>
      <c r="J134" s="34">
        <f t="shared" si="16"/>
        <v>10</v>
      </c>
      <c r="K134" s="35">
        <f t="shared" si="17"/>
        <v>0.6428571428571429</v>
      </c>
      <c r="L134" s="86" t="s">
        <v>1583</v>
      </c>
      <c r="M134" s="86" t="s">
        <v>1583</v>
      </c>
      <c r="N134" s="86" t="s">
        <v>1583</v>
      </c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 t="s">
        <v>1583</v>
      </c>
      <c r="U134" s="86" t="s">
        <v>1583</v>
      </c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hidden="1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hidden="1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hidden="1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hidden="1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hidden="1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hidden="1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15"/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hidden="1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15"/>
        <v>24</v>
      </c>
      <c r="J142" s="34">
        <f t="shared" si="16"/>
        <v>4</v>
      </c>
      <c r="K142" s="35">
        <f t="shared" si="17"/>
        <v>0.8571428571428571</v>
      </c>
      <c r="L142" s="86" t="s">
        <v>1583</v>
      </c>
      <c r="M142" s="86" t="s">
        <v>1583</v>
      </c>
      <c r="N142" s="86" t="s">
        <v>1583</v>
      </c>
      <c r="O142" s="86" t="s">
        <v>1583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hidden="1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15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hidden="1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15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hidden="1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15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hidden="1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15"/>
        <v>28</v>
      </c>
      <c r="J146" s="34">
        <f t="shared" si="16"/>
        <v>0</v>
      </c>
      <c r="K146" s="35">
        <f t="shared" si="1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15"/>
        <v>18</v>
      </c>
      <c r="J147" s="34">
        <f t="shared" si="16"/>
        <v>10</v>
      </c>
      <c r="K147" s="35">
        <f t="shared" si="17"/>
        <v>0.6428571428571429</v>
      </c>
      <c r="L147" s="86" t="s">
        <v>1583</v>
      </c>
      <c r="M147" s="86" t="s">
        <v>1583</v>
      </c>
      <c r="N147" s="86" t="s">
        <v>1583</v>
      </c>
      <c r="O147" s="86" t="s">
        <v>1583</v>
      </c>
      <c r="P147" s="86" t="s">
        <v>1583</v>
      </c>
      <c r="Q147" s="86" t="s">
        <v>1583</v>
      </c>
      <c r="R147" s="86" t="s">
        <v>1583</v>
      </c>
      <c r="S147" s="86" t="s">
        <v>1583</v>
      </c>
      <c r="T147" s="86" t="s">
        <v>1583</v>
      </c>
      <c r="U147" s="86" t="s">
        <v>1583</v>
      </c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hidden="1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15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hidden="1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15"/>
        <v>18</v>
      </c>
      <c r="J149" s="34">
        <f t="shared" si="16"/>
        <v>10</v>
      </c>
      <c r="K149" s="35">
        <f t="shared" si="17"/>
        <v>0.6428571428571429</v>
      </c>
      <c r="L149" s="86" t="s">
        <v>1583</v>
      </c>
      <c r="M149" s="86" t="s">
        <v>1583</v>
      </c>
      <c r="N149" s="86" t="s">
        <v>1583</v>
      </c>
      <c r="O149" s="86" t="s">
        <v>1583</v>
      </c>
      <c r="P149" s="86" t="s">
        <v>1583</v>
      </c>
      <c r="Q149" s="86" t="s">
        <v>1583</v>
      </c>
      <c r="R149" s="86" t="s">
        <v>1583</v>
      </c>
      <c r="S149" s="86" t="s">
        <v>1583</v>
      </c>
      <c r="T149" s="86" t="s">
        <v>1583</v>
      </c>
      <c r="U149" s="86" t="s">
        <v>1583</v>
      </c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hidden="1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15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hidden="1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15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hidden="1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15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hidden="1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15"/>
        <v>28</v>
      </c>
      <c r="J153" s="34">
        <f t="shared" si="16"/>
        <v>0</v>
      </c>
      <c r="K153" s="35">
        <f t="shared" si="1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hidden="1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15"/>
        <v>28</v>
      </c>
      <c r="J154" s="34">
        <f t="shared" si="16"/>
        <v>0</v>
      </c>
      <c r="K154" s="35">
        <f t="shared" si="1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hidden="1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15"/>
        <v>28</v>
      </c>
      <c r="J155" s="34">
        <f t="shared" si="16"/>
        <v>0</v>
      </c>
      <c r="K155" s="35">
        <f t="shared" si="1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hidden="1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15"/>
        <v>28</v>
      </c>
      <c r="J156" s="34">
        <f t="shared" si="16"/>
        <v>0</v>
      </c>
      <c r="K156" s="35">
        <f t="shared" si="1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hidden="1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15"/>
        <v>27</v>
      </c>
      <c r="J157" s="34">
        <f t="shared" si="16"/>
        <v>1</v>
      </c>
      <c r="K157" s="35">
        <f t="shared" si="17"/>
        <v>0.9642857142857143</v>
      </c>
      <c r="L157" s="86" t="s">
        <v>1583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hidden="1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15"/>
        <v>28</v>
      </c>
      <c r="J158" s="34">
        <f t="shared" si="16"/>
        <v>0</v>
      </c>
      <c r="K158" s="35">
        <f t="shared" si="17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hidden="1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15"/>
        <v>28</v>
      </c>
      <c r="J159" s="34">
        <f t="shared" si="16"/>
        <v>0</v>
      </c>
      <c r="K159" s="35">
        <f t="shared" si="17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hidden="1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15"/>
        <v>28</v>
      </c>
      <c r="J160" s="34">
        <f t="shared" si="16"/>
        <v>0</v>
      </c>
      <c r="K160" s="35">
        <f t="shared" si="17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hidden="1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15"/>
        <v>28</v>
      </c>
      <c r="J161" s="34">
        <f t="shared" si="16"/>
        <v>0</v>
      </c>
      <c r="K161" s="35">
        <f t="shared" si="17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hidden="1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15"/>
        <v>28</v>
      </c>
      <c r="J162" s="34">
        <f t="shared" si="16"/>
        <v>0</v>
      </c>
      <c r="K162" s="35">
        <f t="shared" si="17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hidden="1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15"/>
        <v>28</v>
      </c>
      <c r="J163" s="34">
        <f t="shared" si="16"/>
        <v>0</v>
      </c>
      <c r="K163" s="35">
        <f t="shared" si="1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hidden="1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15"/>
        <v>28</v>
      </c>
      <c r="J164" s="34">
        <f t="shared" si="16"/>
        <v>0</v>
      </c>
      <c r="K164" s="35">
        <f t="shared" si="1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hidden="1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15"/>
        <v>28</v>
      </c>
      <c r="J165" s="34">
        <f t="shared" si="16"/>
        <v>0</v>
      </c>
      <c r="K165" s="35">
        <f t="shared" si="1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hidden="1" thickBot="1" x14ac:dyDescent="0.3">
      <c r="A166" s="89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15"/>
        <v>25</v>
      </c>
      <c r="J166" s="34">
        <f t="shared" si="16"/>
        <v>3</v>
      </c>
      <c r="K166" s="35">
        <f t="shared" si="17"/>
        <v>0.8928571428571429</v>
      </c>
      <c r="L166" s="86" t="s">
        <v>1583</v>
      </c>
      <c r="M166" s="86" t="s">
        <v>1583</v>
      </c>
      <c r="N166" s="86" t="s">
        <v>1583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hidden="1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15"/>
        <v>23</v>
      </c>
      <c r="J167" s="34">
        <f t="shared" si="16"/>
        <v>5</v>
      </c>
      <c r="K167" s="35">
        <f t="shared" si="17"/>
        <v>0.8214285714285714</v>
      </c>
      <c r="L167" s="86"/>
      <c r="M167" s="86"/>
      <c r="N167" s="86"/>
      <c r="O167" s="86" t="s">
        <v>1583</v>
      </c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hidden="1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15"/>
        <v>18</v>
      </c>
      <c r="J168" s="34">
        <f t="shared" si="16"/>
        <v>10</v>
      </c>
      <c r="K168" s="35">
        <f t="shared" si="17"/>
        <v>0.6428571428571429</v>
      </c>
      <c r="L168" s="86" t="s">
        <v>1583</v>
      </c>
      <c r="M168" s="86" t="s">
        <v>1583</v>
      </c>
      <c r="N168" s="86" t="s">
        <v>1583</v>
      </c>
      <c r="O168" s="86" t="s">
        <v>1583</v>
      </c>
      <c r="P168" s="86" t="s">
        <v>1583</v>
      </c>
      <c r="Q168" s="86" t="s">
        <v>1583</v>
      </c>
      <c r="R168" s="86" t="s">
        <v>1583</v>
      </c>
      <c r="S168" s="86" t="s">
        <v>1583</v>
      </c>
      <c r="T168" s="86" t="s">
        <v>1583</v>
      </c>
      <c r="U168" s="86" t="s">
        <v>1583</v>
      </c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hidden="1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15"/>
        <v>18</v>
      </c>
      <c r="J169" s="34">
        <f t="shared" si="16"/>
        <v>10</v>
      </c>
      <c r="K169" s="35">
        <f t="shared" si="17"/>
        <v>0.6428571428571429</v>
      </c>
      <c r="L169" s="86" t="s">
        <v>1583</v>
      </c>
      <c r="M169" s="86" t="s">
        <v>1583</v>
      </c>
      <c r="N169" s="86" t="s">
        <v>1583</v>
      </c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 t="s">
        <v>1583</v>
      </c>
      <c r="U169" s="86" t="s">
        <v>1583</v>
      </c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hidden="1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15"/>
        <v>28</v>
      </c>
      <c r="J170" s="34">
        <f t="shared" si="16"/>
        <v>0</v>
      </c>
      <c r="K170" s="35">
        <f t="shared" si="17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hidden="1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15"/>
        <v>28</v>
      </c>
      <c r="J171" s="34">
        <f t="shared" si="16"/>
        <v>0</v>
      </c>
      <c r="K171" s="35">
        <f t="shared" si="17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hidden="1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15"/>
        <v>22</v>
      </c>
      <c r="J172" s="34">
        <f t="shared" si="16"/>
        <v>6</v>
      </c>
      <c r="K172" s="35">
        <f t="shared" si="17"/>
        <v>0.7857142857142857</v>
      </c>
      <c r="L172" s="86" t="s">
        <v>1583</v>
      </c>
      <c r="M172" s="86" t="s">
        <v>1583</v>
      </c>
      <c r="N172" s="86"/>
      <c r="O172" s="86"/>
      <c r="P172" s="86"/>
      <c r="Q172" s="86"/>
      <c r="R172" s="86" t="s">
        <v>1583</v>
      </c>
      <c r="S172" s="86" t="s">
        <v>1583</v>
      </c>
      <c r="T172" s="86" t="s">
        <v>1583</v>
      </c>
      <c r="U172" s="86" t="s">
        <v>1583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hidden="1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15"/>
        <v>27</v>
      </c>
      <c r="J173" s="34">
        <f t="shared" si="16"/>
        <v>1</v>
      </c>
      <c r="K173" s="35">
        <f t="shared" si="17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 t="s">
        <v>1583</v>
      </c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hidden="1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15"/>
        <v>28</v>
      </c>
      <c r="J174" s="34">
        <f t="shared" si="16"/>
        <v>0</v>
      </c>
      <c r="K174" s="35">
        <f t="shared" si="17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hidden="1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15"/>
        <v>28</v>
      </c>
      <c r="J175" s="34">
        <f t="shared" si="16"/>
        <v>0</v>
      </c>
      <c r="K175" s="35">
        <f t="shared" si="17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hidden="1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15"/>
        <v>28</v>
      </c>
      <c r="J176" s="34">
        <f t="shared" si="16"/>
        <v>0</v>
      </c>
      <c r="K176" s="35">
        <f t="shared" si="17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hidden="1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15"/>
        <v>28</v>
      </c>
      <c r="J177" s="34">
        <f t="shared" si="16"/>
        <v>0</v>
      </c>
      <c r="K177" s="35">
        <f t="shared" si="17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hidden="1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15"/>
        <v>28</v>
      </c>
      <c r="J178" s="34">
        <f t="shared" si="16"/>
        <v>0</v>
      </c>
      <c r="K178" s="35">
        <f t="shared" si="17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hidden="1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15"/>
        <v>28</v>
      </c>
      <c r="J179" s="34">
        <f t="shared" si="16"/>
        <v>0</v>
      </c>
      <c r="K179" s="35">
        <f t="shared" si="17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hidden="1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15"/>
        <v>28</v>
      </c>
      <c r="J180" s="34">
        <f t="shared" si="16"/>
        <v>0</v>
      </c>
      <c r="K180" s="35">
        <f t="shared" si="17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hidden="1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15"/>
        <v>28</v>
      </c>
      <c r="J181" s="34">
        <f t="shared" si="16"/>
        <v>0</v>
      </c>
      <c r="K181" s="35">
        <f t="shared" si="17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hidden="1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15"/>
        <v>28</v>
      </c>
      <c r="J182" s="34">
        <f t="shared" si="16"/>
        <v>0</v>
      </c>
      <c r="K182" s="35">
        <f t="shared" si="17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hidden="1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15"/>
        <v>28</v>
      </c>
      <c r="J183" s="34">
        <f t="shared" si="16"/>
        <v>0</v>
      </c>
      <c r="K183" s="35">
        <f t="shared" si="17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hidden="1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15"/>
        <v>28</v>
      </c>
      <c r="J184" s="34">
        <f t="shared" si="16"/>
        <v>0</v>
      </c>
      <c r="K184" s="35">
        <f t="shared" si="17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hidden="1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15"/>
        <v>28</v>
      </c>
      <c r="J185" s="34">
        <f t="shared" si="16"/>
        <v>0</v>
      </c>
      <c r="K185" s="35">
        <f t="shared" si="17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hidden="1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15"/>
        <v>28</v>
      </c>
      <c r="J186" s="34">
        <f t="shared" si="16"/>
        <v>0</v>
      </c>
      <c r="K186" s="35">
        <f t="shared" si="17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hidden="1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15"/>
        <v>28</v>
      </c>
      <c r="J187" s="34">
        <f t="shared" si="16"/>
        <v>0</v>
      </c>
      <c r="K187" s="35">
        <f t="shared" si="17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hidden="1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15"/>
        <v>28</v>
      </c>
      <c r="J188" s="34">
        <f t="shared" si="16"/>
        <v>0</v>
      </c>
      <c r="K188" s="35">
        <f t="shared" si="17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hidden="1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15"/>
        <v>28</v>
      </c>
      <c r="J189" s="34">
        <f t="shared" si="16"/>
        <v>0</v>
      </c>
      <c r="K189" s="35">
        <f t="shared" si="17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hidden="1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15"/>
        <v>28</v>
      </c>
      <c r="J190" s="34">
        <f t="shared" si="16"/>
        <v>0</v>
      </c>
      <c r="K190" s="35">
        <f t="shared" si="17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hidden="1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15"/>
        <v>28</v>
      </c>
      <c r="J191" s="34">
        <f t="shared" si="16"/>
        <v>0</v>
      </c>
      <c r="K191" s="35">
        <f t="shared" si="17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hidden="1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15"/>
        <v>28</v>
      </c>
      <c r="J192" s="34">
        <f t="shared" si="16"/>
        <v>0</v>
      </c>
      <c r="K192" s="35">
        <f t="shared" si="17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hidden="1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 t="shared" si="15"/>
        <v>28</v>
      </c>
      <c r="J193" s="34">
        <f t="shared" si="16"/>
        <v>0</v>
      </c>
      <c r="K193" s="35">
        <f t="shared" si="17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hidden="1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15"/>
        <v>28</v>
      </c>
      <c r="J194" s="34">
        <f t="shared" si="16"/>
        <v>0</v>
      </c>
      <c r="K194" s="35">
        <f t="shared" si="17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15"/>
        <v>18</v>
      </c>
      <c r="J195" s="34">
        <f t="shared" si="16"/>
        <v>10</v>
      </c>
      <c r="K195" s="35">
        <f t="shared" si="17"/>
        <v>0.6428571428571429</v>
      </c>
      <c r="L195" s="86" t="s">
        <v>1583</v>
      </c>
      <c r="M195" s="86" t="s">
        <v>1583</v>
      </c>
      <c r="N195" s="86" t="s">
        <v>1583</v>
      </c>
      <c r="O195" s="86" t="s">
        <v>1583</v>
      </c>
      <c r="P195" s="86" t="s">
        <v>1583</v>
      </c>
      <c r="Q195" s="86" t="s">
        <v>1583</v>
      </c>
      <c r="R195" s="87" t="s">
        <v>1583</v>
      </c>
      <c r="S195" s="86" t="s">
        <v>1583</v>
      </c>
      <c r="T195" s="86" t="s">
        <v>1583</v>
      </c>
      <c r="U195" s="86" t="s">
        <v>1583</v>
      </c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hidden="1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15"/>
        <v>28</v>
      </c>
      <c r="J196" s="34">
        <f t="shared" si="16"/>
        <v>0</v>
      </c>
      <c r="K196" s="35">
        <f t="shared" si="17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ref="I197:I260" si="18">COUNTIF(L197:AM197,"")</f>
        <v>18</v>
      </c>
      <c r="J197" s="34">
        <f t="shared" ref="J197:J260" si="19">COUNTIF(L197:AM197,"APAGADO")</f>
        <v>10</v>
      </c>
      <c r="K197" s="35">
        <f t="shared" ref="K197:K260" si="20">(I197)/(J197+I197)</f>
        <v>0.6428571428571429</v>
      </c>
      <c r="L197" s="86" t="s">
        <v>1583</v>
      </c>
      <c r="M197" s="86" t="s">
        <v>1583</v>
      </c>
      <c r="N197" s="86" t="s">
        <v>1583</v>
      </c>
      <c r="O197" s="86" t="s">
        <v>1583</v>
      </c>
      <c r="P197" s="86" t="s">
        <v>1583</v>
      </c>
      <c r="Q197" s="86" t="s">
        <v>1583</v>
      </c>
      <c r="R197" s="86" t="s">
        <v>1583</v>
      </c>
      <c r="S197" s="86" t="s">
        <v>1583</v>
      </c>
      <c r="T197" s="86" t="s">
        <v>1583</v>
      </c>
      <c r="U197" s="86" t="s">
        <v>1583</v>
      </c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hidden="1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18"/>
        <v>28</v>
      </c>
      <c r="J198" s="34">
        <f t="shared" si="19"/>
        <v>0</v>
      </c>
      <c r="K198" s="35">
        <f t="shared" si="20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hidden="1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18"/>
        <v>28</v>
      </c>
      <c r="J199" s="34">
        <f t="shared" si="19"/>
        <v>0</v>
      </c>
      <c r="K199" s="35">
        <f t="shared" si="20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hidden="1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18"/>
        <v>28</v>
      </c>
      <c r="J200" s="34">
        <f t="shared" si="19"/>
        <v>0</v>
      </c>
      <c r="K200" s="35">
        <f t="shared" si="20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hidden="1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18"/>
        <v>28</v>
      </c>
      <c r="J201" s="34">
        <f t="shared" si="19"/>
        <v>0</v>
      </c>
      <c r="K201" s="35">
        <f t="shared" si="20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18"/>
        <v>18</v>
      </c>
      <c r="J202" s="34">
        <f t="shared" si="19"/>
        <v>10</v>
      </c>
      <c r="K202" s="35">
        <f t="shared" si="20"/>
        <v>0.6428571428571429</v>
      </c>
      <c r="L202" s="86" t="s">
        <v>1583</v>
      </c>
      <c r="M202" s="86" t="s">
        <v>1583</v>
      </c>
      <c r="N202" s="86" t="s">
        <v>1583</v>
      </c>
      <c r="O202" s="86" t="s">
        <v>1583</v>
      </c>
      <c r="P202" s="86" t="s">
        <v>1583</v>
      </c>
      <c r="Q202" s="86" t="s">
        <v>1583</v>
      </c>
      <c r="R202" s="86" t="s">
        <v>1583</v>
      </c>
      <c r="S202" s="86" t="s">
        <v>1583</v>
      </c>
      <c r="T202" s="86" t="s">
        <v>1583</v>
      </c>
      <c r="U202" s="86" t="s">
        <v>1583</v>
      </c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hidden="1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18"/>
        <v>28</v>
      </c>
      <c r="J203" s="34">
        <f t="shared" si="19"/>
        <v>0</v>
      </c>
      <c r="K203" s="35">
        <f t="shared" si="20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hidden="1" thickBot="1" x14ac:dyDescent="0.3">
      <c r="A204" s="85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18"/>
        <v>28</v>
      </c>
      <c r="J204" s="34">
        <f t="shared" si="19"/>
        <v>0</v>
      </c>
      <c r="K204" s="35">
        <f t="shared" si="20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hidden="1" thickBot="1" x14ac:dyDescent="0.3">
      <c r="A205" s="85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18"/>
        <v>18</v>
      </c>
      <c r="J205" s="34">
        <f t="shared" si="19"/>
        <v>10</v>
      </c>
      <c r="K205" s="35">
        <f t="shared" si="20"/>
        <v>0.6428571428571429</v>
      </c>
      <c r="L205" s="86" t="s">
        <v>1583</v>
      </c>
      <c r="M205" s="86" t="s">
        <v>1583</v>
      </c>
      <c r="N205" s="86" t="s">
        <v>1583</v>
      </c>
      <c r="O205" s="86" t="s">
        <v>1583</v>
      </c>
      <c r="P205" s="86" t="s">
        <v>1583</v>
      </c>
      <c r="Q205" s="86" t="s">
        <v>1583</v>
      </c>
      <c r="R205" s="86" t="s">
        <v>1583</v>
      </c>
      <c r="S205" s="86" t="s">
        <v>1583</v>
      </c>
      <c r="T205" s="86" t="s">
        <v>1583</v>
      </c>
      <c r="U205" s="86" t="s">
        <v>1583</v>
      </c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hidden="1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18"/>
        <v>28</v>
      </c>
      <c r="J206" s="34">
        <f t="shared" si="19"/>
        <v>0</v>
      </c>
      <c r="K206" s="35">
        <f t="shared" si="20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hidden="1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si="18"/>
        <v>28</v>
      </c>
      <c r="J207" s="34">
        <f t="shared" si="19"/>
        <v>0</v>
      </c>
      <c r="K207" s="35">
        <f t="shared" si="20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hidden="1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18"/>
        <v>28</v>
      </c>
      <c r="J208" s="34">
        <f t="shared" si="19"/>
        <v>0</v>
      </c>
      <c r="K208" s="35">
        <f t="shared" si="20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hidden="1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18"/>
        <v>28</v>
      </c>
      <c r="J209" s="34">
        <f t="shared" si="19"/>
        <v>0</v>
      </c>
      <c r="K209" s="35">
        <f t="shared" si="20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hidden="1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18"/>
        <v>28</v>
      </c>
      <c r="J210" s="34">
        <f t="shared" si="19"/>
        <v>0</v>
      </c>
      <c r="K210" s="35">
        <f t="shared" si="20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hidden="1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18"/>
        <v>18</v>
      </c>
      <c r="J211" s="34">
        <f t="shared" si="19"/>
        <v>10</v>
      </c>
      <c r="K211" s="35">
        <f t="shared" si="20"/>
        <v>0.6428571428571429</v>
      </c>
      <c r="L211" s="86" t="s">
        <v>1583</v>
      </c>
      <c r="M211" s="86" t="s">
        <v>1583</v>
      </c>
      <c r="N211" s="86" t="s">
        <v>1583</v>
      </c>
      <c r="O211" s="86" t="s">
        <v>1583</v>
      </c>
      <c r="P211" s="86" t="s">
        <v>1583</v>
      </c>
      <c r="Q211" s="86" t="s">
        <v>1583</v>
      </c>
      <c r="R211" s="86" t="s">
        <v>1583</v>
      </c>
      <c r="S211" s="86" t="s">
        <v>1583</v>
      </c>
      <c r="T211" s="86" t="s">
        <v>1583</v>
      </c>
      <c r="U211" s="86" t="s">
        <v>1583</v>
      </c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hidden="1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si="18"/>
        <v>28</v>
      </c>
      <c r="J212" s="34">
        <f t="shared" si="19"/>
        <v>0</v>
      </c>
      <c r="K212" s="35">
        <f t="shared" si="20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hidden="1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si="18"/>
        <v>28</v>
      </c>
      <c r="J213" s="34">
        <f t="shared" si="19"/>
        <v>0</v>
      </c>
      <c r="K213" s="35">
        <f t="shared" si="20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hidden="1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18"/>
        <v>28</v>
      </c>
      <c r="J214" s="34">
        <f t="shared" si="19"/>
        <v>0</v>
      </c>
      <c r="K214" s="35">
        <f t="shared" si="20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hidden="1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18"/>
        <v>28</v>
      </c>
      <c r="J215" s="34">
        <f t="shared" si="19"/>
        <v>0</v>
      </c>
      <c r="K215" s="35">
        <f t="shared" si="20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hidden="1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18"/>
        <v>28</v>
      </c>
      <c r="J216" s="34">
        <f t="shared" si="19"/>
        <v>0</v>
      </c>
      <c r="K216" s="35">
        <f t="shared" si="20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hidden="1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18"/>
        <v>28</v>
      </c>
      <c r="J217" s="34">
        <f t="shared" si="19"/>
        <v>0</v>
      </c>
      <c r="K217" s="35">
        <f t="shared" si="20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hidden="1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18"/>
        <v>28</v>
      </c>
      <c r="J218" s="34">
        <f t="shared" si="19"/>
        <v>0</v>
      </c>
      <c r="K218" s="35">
        <f t="shared" si="20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hidden="1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18"/>
        <v>28</v>
      </c>
      <c r="J219" s="34">
        <f t="shared" si="19"/>
        <v>0</v>
      </c>
      <c r="K219" s="35">
        <f t="shared" si="20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hidden="1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18"/>
        <v>28</v>
      </c>
      <c r="J220" s="34">
        <f t="shared" si="19"/>
        <v>0</v>
      </c>
      <c r="K220" s="35">
        <f t="shared" si="20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hidden="1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18"/>
        <v>28</v>
      </c>
      <c r="J221" s="34">
        <f t="shared" si="19"/>
        <v>0</v>
      </c>
      <c r="K221" s="35">
        <f t="shared" si="20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hidden="1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7" t="s">
        <v>1293</v>
      </c>
      <c r="I222" s="34">
        <f t="shared" si="18"/>
        <v>26</v>
      </c>
      <c r="J222" s="34">
        <f t="shared" si="19"/>
        <v>2</v>
      </c>
      <c r="K222" s="35">
        <f t="shared" si="20"/>
        <v>0.9285714285714286</v>
      </c>
      <c r="L222" s="86" t="s">
        <v>1583</v>
      </c>
      <c r="M222" s="86" t="s">
        <v>1583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hidden="1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18"/>
        <v>28</v>
      </c>
      <c r="J223" s="34">
        <f t="shared" si="19"/>
        <v>0</v>
      </c>
      <c r="K223" s="35">
        <f t="shared" si="20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hidden="1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18"/>
        <v>28</v>
      </c>
      <c r="J224" s="34">
        <f t="shared" si="19"/>
        <v>0</v>
      </c>
      <c r="K224" s="35">
        <f t="shared" si="20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hidden="1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18"/>
        <v>27</v>
      </c>
      <c r="J225" s="34">
        <f t="shared" si="19"/>
        <v>1</v>
      </c>
      <c r="K225" s="35">
        <f t="shared" si="20"/>
        <v>0.9642857142857143</v>
      </c>
      <c r="L225" s="86" t="s">
        <v>1583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hidden="1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18"/>
        <v>28</v>
      </c>
      <c r="J226" s="34">
        <f t="shared" si="19"/>
        <v>0</v>
      </c>
      <c r="K226" s="35">
        <f t="shared" si="20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hidden="1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18"/>
        <v>28</v>
      </c>
      <c r="J227" s="34">
        <f t="shared" si="19"/>
        <v>0</v>
      </c>
      <c r="K227" s="35">
        <f t="shared" si="20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hidden="1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18"/>
        <v>28</v>
      </c>
      <c r="J228" s="34">
        <f t="shared" si="19"/>
        <v>0</v>
      </c>
      <c r="K228" s="35">
        <f t="shared" si="20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hidden="1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18"/>
        <v>28</v>
      </c>
      <c r="J229" s="34">
        <f t="shared" si="19"/>
        <v>0</v>
      </c>
      <c r="K229" s="35">
        <f t="shared" si="20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18"/>
        <v>27</v>
      </c>
      <c r="J230" s="34">
        <f t="shared" si="19"/>
        <v>1</v>
      </c>
      <c r="K230" s="35">
        <f t="shared" si="20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1583</v>
      </c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18"/>
        <v>27</v>
      </c>
      <c r="J231" s="34">
        <f t="shared" si="19"/>
        <v>1</v>
      </c>
      <c r="K231" s="35">
        <f t="shared" si="20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1583</v>
      </c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hidden="1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18"/>
        <v>28</v>
      </c>
      <c r="J232" s="34">
        <f t="shared" si="19"/>
        <v>0</v>
      </c>
      <c r="K232" s="35">
        <f t="shared" si="20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hidden="1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18"/>
        <v>28</v>
      </c>
      <c r="J233" s="34">
        <f t="shared" si="19"/>
        <v>0</v>
      </c>
      <c r="K233" s="35">
        <f t="shared" si="20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hidden="1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 t="shared" si="18"/>
        <v>18</v>
      </c>
      <c r="J234" s="34">
        <f t="shared" si="19"/>
        <v>10</v>
      </c>
      <c r="K234" s="35">
        <f t="shared" si="20"/>
        <v>0.6428571428571429</v>
      </c>
      <c r="L234" s="86" t="s">
        <v>1583</v>
      </c>
      <c r="M234" s="86" t="s">
        <v>1583</v>
      </c>
      <c r="N234" s="86" t="s">
        <v>1583</v>
      </c>
      <c r="O234" s="86" t="s">
        <v>1583</v>
      </c>
      <c r="P234" s="86" t="s">
        <v>1583</v>
      </c>
      <c r="Q234" s="86" t="s">
        <v>1583</v>
      </c>
      <c r="R234" s="86" t="s">
        <v>1583</v>
      </c>
      <c r="S234" s="86" t="s">
        <v>1583</v>
      </c>
      <c r="T234" s="86" t="s">
        <v>1583</v>
      </c>
      <c r="U234" s="86" t="s">
        <v>1583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18"/>
        <v>20</v>
      </c>
      <c r="J235" s="34">
        <f t="shared" si="19"/>
        <v>8</v>
      </c>
      <c r="K235" s="35">
        <f t="shared" si="20"/>
        <v>0.7142857142857143</v>
      </c>
      <c r="L235" s="86" t="s">
        <v>1583</v>
      </c>
      <c r="M235" s="86" t="s">
        <v>1583</v>
      </c>
      <c r="N235" s="86" t="s">
        <v>1583</v>
      </c>
      <c r="O235" s="86" t="s">
        <v>1583</v>
      </c>
      <c r="P235" s="86" t="s">
        <v>1583</v>
      </c>
      <c r="Q235" s="86" t="s">
        <v>1583</v>
      </c>
      <c r="R235" s="86" t="s">
        <v>1583</v>
      </c>
      <c r="S235" s="86"/>
      <c r="T235" s="86"/>
      <c r="U235" s="86" t="s">
        <v>1583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hidden="1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18"/>
        <v>28</v>
      </c>
      <c r="J236" s="34">
        <f t="shared" si="19"/>
        <v>0</v>
      </c>
      <c r="K236" s="35">
        <f t="shared" si="20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hidden="1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 t="shared" si="18"/>
        <v>28</v>
      </c>
      <c r="J237" s="34">
        <f t="shared" si="19"/>
        <v>0</v>
      </c>
      <c r="K237" s="35">
        <f t="shared" si="20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hidden="1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18"/>
        <v>28</v>
      </c>
      <c r="J238" s="34">
        <f t="shared" si="19"/>
        <v>0</v>
      </c>
      <c r="K238" s="35">
        <f t="shared" si="20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hidden="1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18"/>
        <v>28</v>
      </c>
      <c r="J239" s="34">
        <f t="shared" si="19"/>
        <v>0</v>
      </c>
      <c r="K239" s="35">
        <f t="shared" si="20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hidden="1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 t="shared" si="18"/>
        <v>28</v>
      </c>
      <c r="J240" s="34">
        <f t="shared" si="19"/>
        <v>0</v>
      </c>
      <c r="K240" s="35">
        <f t="shared" si="20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hidden="1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18"/>
        <v>28</v>
      </c>
      <c r="J241" s="34">
        <f t="shared" si="19"/>
        <v>0</v>
      </c>
      <c r="K241" s="35">
        <f t="shared" si="20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 t="shared" si="18"/>
        <v>18</v>
      </c>
      <c r="J242" s="34">
        <f t="shared" si="19"/>
        <v>10</v>
      </c>
      <c r="K242" s="35">
        <f t="shared" si="20"/>
        <v>0.6428571428571429</v>
      </c>
      <c r="L242" s="86" t="s">
        <v>1583</v>
      </c>
      <c r="M242" s="86" t="s">
        <v>1583</v>
      </c>
      <c r="N242" s="86" t="s">
        <v>1583</v>
      </c>
      <c r="O242" s="86" t="s">
        <v>1583</v>
      </c>
      <c r="P242" s="86" t="s">
        <v>1583</v>
      </c>
      <c r="Q242" s="86" t="s">
        <v>1583</v>
      </c>
      <c r="R242" s="86" t="s">
        <v>1583</v>
      </c>
      <c r="S242" s="86" t="s">
        <v>1583</v>
      </c>
      <c r="T242" s="86" t="s">
        <v>1583</v>
      </c>
      <c r="U242" s="86" t="s">
        <v>1583</v>
      </c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hidden="1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 t="shared" si="18"/>
        <v>28</v>
      </c>
      <c r="J243" s="34">
        <f t="shared" si="19"/>
        <v>0</v>
      </c>
      <c r="K243" s="35">
        <f t="shared" si="20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18"/>
        <v>18</v>
      </c>
      <c r="J244" s="34">
        <f t="shared" si="19"/>
        <v>10</v>
      </c>
      <c r="K244" s="35">
        <f t="shared" si="20"/>
        <v>0.6428571428571429</v>
      </c>
      <c r="L244" s="86" t="s">
        <v>1583</v>
      </c>
      <c r="M244" s="86" t="s">
        <v>1583</v>
      </c>
      <c r="N244" s="86" t="s">
        <v>1583</v>
      </c>
      <c r="O244" s="86" t="s">
        <v>1583</v>
      </c>
      <c r="P244" s="86" t="s">
        <v>1583</v>
      </c>
      <c r="Q244" s="86" t="s">
        <v>1583</v>
      </c>
      <c r="R244" s="86" t="s">
        <v>1583</v>
      </c>
      <c r="S244" s="86" t="s">
        <v>1583</v>
      </c>
      <c r="T244" s="86" t="s">
        <v>1583</v>
      </c>
      <c r="U244" s="86" t="s">
        <v>1583</v>
      </c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hidden="1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18"/>
        <v>28</v>
      </c>
      <c r="J245" s="34">
        <f t="shared" si="19"/>
        <v>0</v>
      </c>
      <c r="K245" s="35">
        <f t="shared" si="20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hidden="1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 t="shared" si="18"/>
        <v>28</v>
      </c>
      <c r="J246" s="34">
        <f t="shared" si="19"/>
        <v>0</v>
      </c>
      <c r="K246" s="35">
        <f t="shared" si="20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18"/>
        <v>18</v>
      </c>
      <c r="J247" s="34">
        <f t="shared" si="19"/>
        <v>10</v>
      </c>
      <c r="K247" s="35">
        <f t="shared" si="20"/>
        <v>0.6428571428571429</v>
      </c>
      <c r="L247" s="86" t="s">
        <v>1583</v>
      </c>
      <c r="M247" s="86" t="s">
        <v>1583</v>
      </c>
      <c r="N247" s="86" t="s">
        <v>1583</v>
      </c>
      <c r="O247" s="86" t="s">
        <v>1583</v>
      </c>
      <c r="P247" s="86" t="s">
        <v>1583</v>
      </c>
      <c r="Q247" s="86" t="s">
        <v>1583</v>
      </c>
      <c r="R247" s="86" t="s">
        <v>1583</v>
      </c>
      <c r="S247" s="86" t="s">
        <v>1583</v>
      </c>
      <c r="T247" s="86" t="s">
        <v>1583</v>
      </c>
      <c r="U247" s="86" t="s">
        <v>1583</v>
      </c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hidden="1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18"/>
        <v>28</v>
      </c>
      <c r="J248" s="34">
        <f t="shared" si="19"/>
        <v>0</v>
      </c>
      <c r="K248" s="35">
        <f t="shared" si="20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hidden="1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18"/>
        <v>28</v>
      </c>
      <c r="J249" s="34">
        <f t="shared" si="19"/>
        <v>0</v>
      </c>
      <c r="K249" s="35">
        <f t="shared" si="20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hidden="1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 t="shared" si="18"/>
        <v>28</v>
      </c>
      <c r="J250" s="34">
        <f t="shared" si="19"/>
        <v>0</v>
      </c>
      <c r="K250" s="35">
        <f t="shared" si="20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18"/>
        <v>18</v>
      </c>
      <c r="J251" s="34">
        <f t="shared" si="19"/>
        <v>10</v>
      </c>
      <c r="K251" s="35">
        <f t="shared" si="20"/>
        <v>0.6428571428571429</v>
      </c>
      <c r="L251" s="86" t="s">
        <v>1583</v>
      </c>
      <c r="M251" s="86" t="s">
        <v>1583</v>
      </c>
      <c r="N251" s="86" t="s">
        <v>1583</v>
      </c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 t="s">
        <v>1583</v>
      </c>
      <c r="U251" s="86" t="s">
        <v>1583</v>
      </c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18"/>
        <v>18</v>
      </c>
      <c r="J252" s="34">
        <f t="shared" si="19"/>
        <v>10</v>
      </c>
      <c r="K252" s="35">
        <f t="shared" si="20"/>
        <v>0.6428571428571429</v>
      </c>
      <c r="L252" s="86" t="s">
        <v>1583</v>
      </c>
      <c r="M252" s="86" t="s">
        <v>1583</v>
      </c>
      <c r="N252" s="86" t="s">
        <v>1583</v>
      </c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 t="s">
        <v>1583</v>
      </c>
      <c r="U252" s="86" t="s">
        <v>1583</v>
      </c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 t="shared" si="18"/>
        <v>18</v>
      </c>
      <c r="J253" s="34">
        <f t="shared" si="19"/>
        <v>10</v>
      </c>
      <c r="K253" s="35">
        <f t="shared" si="20"/>
        <v>0.6428571428571429</v>
      </c>
      <c r="L253" s="86" t="s">
        <v>1583</v>
      </c>
      <c r="M253" s="86" t="s">
        <v>1583</v>
      </c>
      <c r="N253" s="86" t="s">
        <v>1583</v>
      </c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 t="s">
        <v>1583</v>
      </c>
      <c r="U253" s="86" t="s">
        <v>1583</v>
      </c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hidden="1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18"/>
        <v>20</v>
      </c>
      <c r="J254" s="34">
        <f t="shared" si="19"/>
        <v>8</v>
      </c>
      <c r="K254" s="35">
        <f t="shared" si="20"/>
        <v>0.7142857142857143</v>
      </c>
      <c r="L254" s="86" t="s">
        <v>1583</v>
      </c>
      <c r="M254" s="86" t="s">
        <v>1583</v>
      </c>
      <c r="N254" s="86" t="s">
        <v>1583</v>
      </c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18"/>
        <v>18</v>
      </c>
      <c r="J255" s="34">
        <f t="shared" si="19"/>
        <v>10</v>
      </c>
      <c r="K255" s="35">
        <f t="shared" si="20"/>
        <v>0.6428571428571429</v>
      </c>
      <c r="L255" s="86" t="s">
        <v>1583</v>
      </c>
      <c r="M255" s="86" t="s">
        <v>1583</v>
      </c>
      <c r="N255" s="86" t="s">
        <v>1583</v>
      </c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 t="s">
        <v>1583</v>
      </c>
      <c r="U255" s="86" t="s">
        <v>1583</v>
      </c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18"/>
        <v>24</v>
      </c>
      <c r="J256" s="34">
        <f t="shared" si="19"/>
        <v>4</v>
      </c>
      <c r="K256" s="35">
        <f t="shared" si="20"/>
        <v>0.8571428571428571</v>
      </c>
      <c r="L256" s="86"/>
      <c r="M256" s="86"/>
      <c r="N256" s="86"/>
      <c r="O256" s="86"/>
      <c r="P256" s="86"/>
      <c r="Q256" s="86"/>
      <c r="R256" s="86" t="s">
        <v>1583</v>
      </c>
      <c r="S256" s="86" t="s">
        <v>1583</v>
      </c>
      <c r="T256" s="86" t="s">
        <v>1583</v>
      </c>
      <c r="U256" s="86" t="s">
        <v>1583</v>
      </c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hidden="1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18"/>
        <v>28</v>
      </c>
      <c r="J257" s="34">
        <f t="shared" si="19"/>
        <v>0</v>
      </c>
      <c r="K257" s="35">
        <f t="shared" si="20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hidden="1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si="18"/>
        <v>28</v>
      </c>
      <c r="J258" s="34">
        <f t="shared" si="19"/>
        <v>0</v>
      </c>
      <c r="K258" s="35">
        <f t="shared" si="20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hidden="1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si="18"/>
        <v>28</v>
      </c>
      <c r="J259" s="34">
        <f t="shared" si="19"/>
        <v>0</v>
      </c>
      <c r="K259" s="35">
        <f t="shared" si="2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18"/>
        <v>27</v>
      </c>
      <c r="J260" s="34">
        <f t="shared" si="19"/>
        <v>1</v>
      </c>
      <c r="K260" s="35">
        <f t="shared" si="2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1583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hidden="1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ref="I261:I324" si="21">COUNTIF(L261:AM261,"")</f>
        <v>28</v>
      </c>
      <c r="J261" s="34">
        <f t="shared" ref="J261:J324" si="22">COUNTIF(L261:AM261,"APAGADO")</f>
        <v>0</v>
      </c>
      <c r="K261" s="35">
        <f t="shared" ref="K261:K324" si="2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hidden="1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1"/>
        <v>28</v>
      </c>
      <c r="J262" s="34">
        <f t="shared" si="22"/>
        <v>0</v>
      </c>
      <c r="K262" s="35">
        <f t="shared" si="23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hidden="1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1"/>
        <v>28</v>
      </c>
      <c r="J263" s="34">
        <f t="shared" si="22"/>
        <v>0</v>
      </c>
      <c r="K263" s="35">
        <f t="shared" si="23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hidden="1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1"/>
        <v>28</v>
      </c>
      <c r="J264" s="34">
        <f t="shared" si="22"/>
        <v>0</v>
      </c>
      <c r="K264" s="35">
        <f t="shared" si="23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hidden="1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1"/>
        <v>28</v>
      </c>
      <c r="J265" s="34">
        <f t="shared" si="22"/>
        <v>0</v>
      </c>
      <c r="K265" s="35">
        <f t="shared" si="23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hidden="1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1"/>
        <v>28</v>
      </c>
      <c r="J266" s="34">
        <f t="shared" si="22"/>
        <v>0</v>
      </c>
      <c r="K266" s="35">
        <f t="shared" si="23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hidden="1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1"/>
        <v>28</v>
      </c>
      <c r="J267" s="34">
        <f t="shared" si="22"/>
        <v>0</v>
      </c>
      <c r="K267" s="35">
        <f t="shared" si="2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hidden="1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1"/>
        <v>28</v>
      </c>
      <c r="J268" s="34">
        <f t="shared" si="22"/>
        <v>0</v>
      </c>
      <c r="K268" s="35">
        <f t="shared" si="2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hidden="1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1"/>
        <v>28</v>
      </c>
      <c r="J269" s="34">
        <f t="shared" si="22"/>
        <v>0</v>
      </c>
      <c r="K269" s="35">
        <f t="shared" si="23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hidden="1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1"/>
        <v>28</v>
      </c>
      <c r="J270" s="34">
        <f t="shared" si="22"/>
        <v>0</v>
      </c>
      <c r="K270" s="35">
        <f t="shared" si="23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hidden="1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1"/>
        <v>26</v>
      </c>
      <c r="J271" s="34">
        <f t="shared" si="22"/>
        <v>2</v>
      </c>
      <c r="K271" s="35">
        <f t="shared" si="23"/>
        <v>0.9285714285714286</v>
      </c>
      <c r="L271" s="86" t="s">
        <v>1583</v>
      </c>
      <c r="M271" s="86" t="s">
        <v>1583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hidden="1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1"/>
        <v>28</v>
      </c>
      <c r="J272" s="34">
        <f t="shared" si="22"/>
        <v>0</v>
      </c>
      <c r="K272" s="35">
        <f t="shared" si="2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hidden="1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si="21"/>
        <v>28</v>
      </c>
      <c r="J273" s="34">
        <f t="shared" si="22"/>
        <v>0</v>
      </c>
      <c r="K273" s="35">
        <f t="shared" si="2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21"/>
        <v>18</v>
      </c>
      <c r="J274" s="34">
        <f t="shared" si="22"/>
        <v>10</v>
      </c>
      <c r="K274" s="35">
        <f t="shared" si="23"/>
        <v>0.6428571428571429</v>
      </c>
      <c r="L274" s="86" t="s">
        <v>1583</v>
      </c>
      <c r="M274" s="86" t="s">
        <v>1583</v>
      </c>
      <c r="N274" s="86" t="s">
        <v>1583</v>
      </c>
      <c r="O274" s="86" t="s">
        <v>1583</v>
      </c>
      <c r="P274" s="86" t="s">
        <v>1583</v>
      </c>
      <c r="Q274" s="86" t="s">
        <v>1583</v>
      </c>
      <c r="R274" s="86" t="s">
        <v>1583</v>
      </c>
      <c r="S274" s="86" t="s">
        <v>1583</v>
      </c>
      <c r="T274" s="86" t="s">
        <v>1583</v>
      </c>
      <c r="U274" s="86" t="s">
        <v>1583</v>
      </c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hidden="1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21"/>
        <v>28</v>
      </c>
      <c r="J275" s="34">
        <f t="shared" si="22"/>
        <v>0</v>
      </c>
      <c r="K275" s="35">
        <f t="shared" si="2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hidden="1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21"/>
        <v>28</v>
      </c>
      <c r="J276" s="34">
        <f t="shared" si="22"/>
        <v>0</v>
      </c>
      <c r="K276" s="35">
        <f t="shared" si="2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.75" hidden="1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21"/>
        <v>28</v>
      </c>
      <c r="J277" s="34">
        <f t="shared" si="22"/>
        <v>0</v>
      </c>
      <c r="K277" s="35">
        <f t="shared" si="2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hidden="1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si="21"/>
        <v>28</v>
      </c>
      <c r="J278" s="34">
        <f t="shared" si="22"/>
        <v>0</v>
      </c>
      <c r="K278" s="35">
        <f t="shared" si="2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hidden="1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21"/>
        <v>28</v>
      </c>
      <c r="J279" s="34">
        <f t="shared" si="22"/>
        <v>0</v>
      </c>
      <c r="K279" s="35">
        <f t="shared" si="2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hidden="1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21"/>
        <v>28</v>
      </c>
      <c r="J280" s="34">
        <f t="shared" si="22"/>
        <v>0</v>
      </c>
      <c r="K280" s="35">
        <f t="shared" si="2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hidden="1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21"/>
        <v>28</v>
      </c>
      <c r="J281" s="34">
        <f t="shared" si="22"/>
        <v>0</v>
      </c>
      <c r="K281" s="35">
        <f t="shared" si="23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hidden="1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21"/>
        <v>19</v>
      </c>
      <c r="J282" s="34">
        <f t="shared" si="22"/>
        <v>9</v>
      </c>
      <c r="K282" s="35">
        <f t="shared" si="23"/>
        <v>0.6785714285714286</v>
      </c>
      <c r="L282" s="86" t="s">
        <v>1583</v>
      </c>
      <c r="M282" s="86" t="s">
        <v>1583</v>
      </c>
      <c r="N282" s="86" t="s">
        <v>1583</v>
      </c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 t="s">
        <v>1583</v>
      </c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hidden="1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21"/>
        <v>19</v>
      </c>
      <c r="J283" s="34">
        <f t="shared" si="22"/>
        <v>9</v>
      </c>
      <c r="K283" s="35">
        <f t="shared" si="23"/>
        <v>0.6785714285714286</v>
      </c>
      <c r="L283" s="86" t="s">
        <v>1583</v>
      </c>
      <c r="M283" s="86" t="s">
        <v>1583</v>
      </c>
      <c r="N283" s="86" t="s">
        <v>1583</v>
      </c>
      <c r="O283" s="86" t="s">
        <v>1583</v>
      </c>
      <c r="P283" s="86" t="s">
        <v>1583</v>
      </c>
      <c r="Q283" s="86" t="s">
        <v>1583</v>
      </c>
      <c r="R283" s="86" t="s">
        <v>1583</v>
      </c>
      <c r="S283" s="86" t="s">
        <v>1583</v>
      </c>
      <c r="T283" s="86" t="s">
        <v>1583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hidden="1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21"/>
        <v>28</v>
      </c>
      <c r="J284" s="34">
        <f t="shared" si="22"/>
        <v>0</v>
      </c>
      <c r="K284" s="35">
        <f t="shared" si="23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hidden="1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21"/>
        <v>28</v>
      </c>
      <c r="J285" s="34">
        <f t="shared" si="22"/>
        <v>0</v>
      </c>
      <c r="K285" s="35">
        <f t="shared" si="2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hidden="1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21"/>
        <v>28</v>
      </c>
      <c r="J286" s="34">
        <f t="shared" si="22"/>
        <v>0</v>
      </c>
      <c r="K286" s="35">
        <f t="shared" si="2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hidden="1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21"/>
        <v>28</v>
      </c>
      <c r="J287" s="34">
        <f t="shared" si="22"/>
        <v>0</v>
      </c>
      <c r="K287" s="35">
        <f t="shared" si="2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hidden="1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21"/>
        <v>28</v>
      </c>
      <c r="J288" s="34">
        <f t="shared" si="22"/>
        <v>0</v>
      </c>
      <c r="K288" s="35">
        <f t="shared" si="2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hidden="1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21"/>
        <v>28</v>
      </c>
      <c r="J289" s="34">
        <f t="shared" si="22"/>
        <v>0</v>
      </c>
      <c r="K289" s="35">
        <f t="shared" si="2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hidden="1" thickBot="1" x14ac:dyDescent="0.3">
      <c r="A290" s="85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21"/>
        <v>28</v>
      </c>
      <c r="J290" s="34">
        <f t="shared" si="22"/>
        <v>0</v>
      </c>
      <c r="K290" s="35">
        <f t="shared" si="23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hidden="1" thickBot="1" x14ac:dyDescent="0.3">
      <c r="A291" s="85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21"/>
        <v>28</v>
      </c>
      <c r="J291" s="34">
        <f t="shared" si="22"/>
        <v>0</v>
      </c>
      <c r="K291" s="35">
        <f t="shared" si="23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hidden="1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21"/>
        <v>28</v>
      </c>
      <c r="J292" s="34">
        <f t="shared" si="22"/>
        <v>0</v>
      </c>
      <c r="K292" s="35">
        <f t="shared" si="23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hidden="1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21"/>
        <v>28</v>
      </c>
      <c r="J293" s="34">
        <f t="shared" si="22"/>
        <v>0</v>
      </c>
      <c r="K293" s="35">
        <f t="shared" si="23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hidden="1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21"/>
        <v>28</v>
      </c>
      <c r="J294" s="34">
        <f t="shared" si="22"/>
        <v>0</v>
      </c>
      <c r="K294" s="35">
        <f t="shared" si="23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hidden="1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21"/>
        <v>28</v>
      </c>
      <c r="J295" s="34">
        <f t="shared" si="22"/>
        <v>0</v>
      </c>
      <c r="K295" s="35">
        <f t="shared" si="2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hidden="1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21"/>
        <v>28</v>
      </c>
      <c r="J296" s="34">
        <f t="shared" si="22"/>
        <v>0</v>
      </c>
      <c r="K296" s="35">
        <f t="shared" si="2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hidden="1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21"/>
        <v>28</v>
      </c>
      <c r="J297" s="34">
        <f t="shared" si="22"/>
        <v>0</v>
      </c>
      <c r="K297" s="35">
        <f t="shared" si="2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hidden="1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 t="shared" si="21"/>
        <v>28</v>
      </c>
      <c r="J298" s="34">
        <f t="shared" si="22"/>
        <v>0</v>
      </c>
      <c r="K298" s="35">
        <f t="shared" si="2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hidden="1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 t="shared" si="21"/>
        <v>28</v>
      </c>
      <c r="J299" s="34">
        <f t="shared" si="22"/>
        <v>0</v>
      </c>
      <c r="K299" s="35">
        <f t="shared" si="23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 t="shared" si="21"/>
        <v>19</v>
      </c>
      <c r="J300" s="34">
        <f t="shared" si="22"/>
        <v>9</v>
      </c>
      <c r="K300" s="35">
        <f t="shared" si="23"/>
        <v>0.6785714285714286</v>
      </c>
      <c r="L300" s="86" t="s">
        <v>1583</v>
      </c>
      <c r="M300" s="86" t="s">
        <v>1583</v>
      </c>
      <c r="N300" s="86" t="s">
        <v>1583</v>
      </c>
      <c r="O300" s="86" t="s">
        <v>1583</v>
      </c>
      <c r="P300" s="86" t="s">
        <v>1583</v>
      </c>
      <c r="Q300" s="86" t="s">
        <v>1583</v>
      </c>
      <c r="R300" s="86" t="s">
        <v>1583</v>
      </c>
      <c r="S300" s="86" t="s">
        <v>1583</v>
      </c>
      <c r="T300" s="86"/>
      <c r="U300" s="86" t="s">
        <v>1583</v>
      </c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hidden="1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21"/>
        <v>28</v>
      </c>
      <c r="J301" s="34">
        <f t="shared" si="22"/>
        <v>0</v>
      </c>
      <c r="K301" s="35">
        <f t="shared" si="2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hidden="1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21"/>
        <v>27</v>
      </c>
      <c r="J302" s="34">
        <f t="shared" si="22"/>
        <v>1</v>
      </c>
      <c r="K302" s="35">
        <f t="shared" si="23"/>
        <v>0.9642857142857143</v>
      </c>
      <c r="L302" s="86" t="s">
        <v>1583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hidden="1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21"/>
        <v>28</v>
      </c>
      <c r="J303" s="34">
        <f t="shared" si="22"/>
        <v>0</v>
      </c>
      <c r="K303" s="35">
        <f t="shared" si="2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hidden="1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21"/>
        <v>28</v>
      </c>
      <c r="J304" s="34">
        <f t="shared" si="22"/>
        <v>0</v>
      </c>
      <c r="K304" s="35">
        <f t="shared" si="23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hidden="1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21"/>
        <v>28</v>
      </c>
      <c r="J305" s="34">
        <f t="shared" si="22"/>
        <v>0</v>
      </c>
      <c r="K305" s="35">
        <f t="shared" si="23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hidden="1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21"/>
        <v>28</v>
      </c>
      <c r="J306" s="34">
        <f t="shared" si="22"/>
        <v>0</v>
      </c>
      <c r="K306" s="35">
        <f t="shared" si="23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hidden="1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21"/>
        <v>28</v>
      </c>
      <c r="J307" s="34">
        <f t="shared" si="22"/>
        <v>0</v>
      </c>
      <c r="K307" s="35">
        <f t="shared" si="23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hidden="1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21"/>
        <v>28</v>
      </c>
      <c r="J308" s="34">
        <f t="shared" si="22"/>
        <v>0</v>
      </c>
      <c r="K308" s="35">
        <f t="shared" si="23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hidden="1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21"/>
        <v>25</v>
      </c>
      <c r="J309" s="34">
        <f t="shared" si="22"/>
        <v>3</v>
      </c>
      <c r="K309" s="35">
        <f t="shared" si="23"/>
        <v>0.8928571428571429</v>
      </c>
      <c r="L309" s="86" t="s">
        <v>1583</v>
      </c>
      <c r="M309" s="86" t="s">
        <v>1583</v>
      </c>
      <c r="N309" s="86" t="s">
        <v>1583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hidden="1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21"/>
        <v>25</v>
      </c>
      <c r="J310" s="34">
        <f t="shared" si="22"/>
        <v>3</v>
      </c>
      <c r="K310" s="35">
        <f t="shared" si="23"/>
        <v>0.8928571428571429</v>
      </c>
      <c r="L310" s="86" t="s">
        <v>1583</v>
      </c>
      <c r="M310" s="86" t="s">
        <v>1583</v>
      </c>
      <c r="N310" s="86" t="s">
        <v>1583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hidden="1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21"/>
        <v>28</v>
      </c>
      <c r="J311" s="34">
        <f t="shared" si="22"/>
        <v>0</v>
      </c>
      <c r="K311" s="35">
        <f t="shared" si="2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hidden="1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21"/>
        <v>28</v>
      </c>
      <c r="J312" s="34">
        <f t="shared" si="22"/>
        <v>0</v>
      </c>
      <c r="K312" s="35">
        <f t="shared" si="2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hidden="1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21"/>
        <v>28</v>
      </c>
      <c r="J313" s="34">
        <f t="shared" si="22"/>
        <v>0</v>
      </c>
      <c r="K313" s="35">
        <f t="shared" si="2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hidden="1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21"/>
        <v>25</v>
      </c>
      <c r="J314" s="34">
        <f t="shared" si="22"/>
        <v>3</v>
      </c>
      <c r="K314" s="35">
        <f t="shared" si="23"/>
        <v>0.8928571428571429</v>
      </c>
      <c r="L314" s="86" t="s">
        <v>1583</v>
      </c>
      <c r="M314" s="86" t="s">
        <v>1583</v>
      </c>
      <c r="N314" s="86" t="s">
        <v>1583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hidden="1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21"/>
        <v>18</v>
      </c>
      <c r="J315" s="34">
        <f t="shared" si="22"/>
        <v>10</v>
      </c>
      <c r="K315" s="35">
        <f t="shared" si="23"/>
        <v>0.6428571428571429</v>
      </c>
      <c r="L315" s="86" t="s">
        <v>1583</v>
      </c>
      <c r="M315" s="86" t="s">
        <v>1583</v>
      </c>
      <c r="N315" s="86" t="s">
        <v>1583</v>
      </c>
      <c r="O315" s="86" t="s">
        <v>1583</v>
      </c>
      <c r="P315" s="86" t="s">
        <v>1583</v>
      </c>
      <c r="Q315" s="86" t="s">
        <v>1583</v>
      </c>
      <c r="R315" s="86" t="s">
        <v>1583</v>
      </c>
      <c r="S315" s="86" t="s">
        <v>1583</v>
      </c>
      <c r="T315" s="86" t="s">
        <v>1583</v>
      </c>
      <c r="U315" s="86" t="s">
        <v>1583</v>
      </c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hidden="1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21"/>
        <v>28</v>
      </c>
      <c r="J316" s="34">
        <f t="shared" si="22"/>
        <v>0</v>
      </c>
      <c r="K316" s="35">
        <f t="shared" si="23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hidden="1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21"/>
        <v>28</v>
      </c>
      <c r="J317" s="34">
        <f t="shared" si="22"/>
        <v>0</v>
      </c>
      <c r="K317" s="35">
        <f t="shared" si="23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hidden="1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21"/>
        <v>28</v>
      </c>
      <c r="J318" s="34">
        <f t="shared" si="22"/>
        <v>0</v>
      </c>
      <c r="K318" s="35">
        <f t="shared" si="23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hidden="1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21"/>
        <v>28</v>
      </c>
      <c r="J319" s="34">
        <f t="shared" si="22"/>
        <v>0</v>
      </c>
      <c r="K319" s="35">
        <f t="shared" si="2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hidden="1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21"/>
        <v>28</v>
      </c>
      <c r="J320" s="34">
        <f t="shared" si="22"/>
        <v>0</v>
      </c>
      <c r="K320" s="35">
        <f t="shared" si="23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hidden="1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21"/>
        <v>28</v>
      </c>
      <c r="J321" s="34">
        <f t="shared" si="22"/>
        <v>0</v>
      </c>
      <c r="K321" s="35">
        <f t="shared" si="23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hidden="1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21"/>
        <v>28</v>
      </c>
      <c r="J322" s="34">
        <f t="shared" si="22"/>
        <v>0</v>
      </c>
      <c r="K322" s="35">
        <f t="shared" si="23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hidden="1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21"/>
        <v>28</v>
      </c>
      <c r="J323" s="34">
        <f t="shared" si="22"/>
        <v>0</v>
      </c>
      <c r="K323" s="35">
        <f t="shared" si="2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hidden="1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21"/>
        <v>28</v>
      </c>
      <c r="J324" s="34">
        <f t="shared" si="22"/>
        <v>0</v>
      </c>
      <c r="K324" s="35">
        <f t="shared" si="23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hidden="1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ref="I325:I388" si="24">COUNTIF(L325:AM325,"")</f>
        <v>28</v>
      </c>
      <c r="J325" s="34">
        <f t="shared" ref="J325:J388" si="25">COUNTIF(L325:AM325,"APAGADO")</f>
        <v>0</v>
      </c>
      <c r="K325" s="35">
        <f t="shared" ref="K325:K388" si="26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hidden="1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24"/>
        <v>28</v>
      </c>
      <c r="J326" s="34">
        <f t="shared" si="25"/>
        <v>0</v>
      </c>
      <c r="K326" s="35">
        <f t="shared" si="26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hidden="1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24"/>
        <v>28</v>
      </c>
      <c r="J327" s="34">
        <f t="shared" si="25"/>
        <v>0</v>
      </c>
      <c r="K327" s="35">
        <f t="shared" si="26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hidden="1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24"/>
        <v>28</v>
      </c>
      <c r="J328" s="34">
        <f t="shared" si="25"/>
        <v>0</v>
      </c>
      <c r="K328" s="35">
        <f t="shared" si="26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hidden="1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24"/>
        <v>28</v>
      </c>
      <c r="J329" s="34">
        <f t="shared" si="25"/>
        <v>0</v>
      </c>
      <c r="K329" s="35">
        <f t="shared" si="26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hidden="1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24"/>
        <v>28</v>
      </c>
      <c r="J330" s="34">
        <f t="shared" si="25"/>
        <v>0</v>
      </c>
      <c r="K330" s="35">
        <f t="shared" si="26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hidden="1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24"/>
        <v>28</v>
      </c>
      <c r="J331" s="34">
        <f t="shared" si="25"/>
        <v>0</v>
      </c>
      <c r="K331" s="35">
        <f t="shared" si="26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hidden="1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24"/>
        <v>28</v>
      </c>
      <c r="J332" s="34">
        <f t="shared" si="25"/>
        <v>0</v>
      </c>
      <c r="K332" s="35">
        <f t="shared" si="26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hidden="1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24"/>
        <v>28</v>
      </c>
      <c r="J333" s="34">
        <f t="shared" si="25"/>
        <v>0</v>
      </c>
      <c r="K333" s="35">
        <f t="shared" si="26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24"/>
        <v>18</v>
      </c>
      <c r="J334" s="34">
        <f t="shared" si="25"/>
        <v>10</v>
      </c>
      <c r="K334" s="35">
        <f t="shared" si="26"/>
        <v>0.6428571428571429</v>
      </c>
      <c r="L334" s="86" t="s">
        <v>1583</v>
      </c>
      <c r="M334" s="86" t="s">
        <v>1583</v>
      </c>
      <c r="N334" s="86" t="s">
        <v>1583</v>
      </c>
      <c r="O334" s="86" t="s">
        <v>1583</v>
      </c>
      <c r="P334" s="86" t="s">
        <v>1583</v>
      </c>
      <c r="Q334" s="86" t="s">
        <v>1583</v>
      </c>
      <c r="R334" s="86" t="s">
        <v>1583</v>
      </c>
      <c r="S334" s="86" t="s">
        <v>1583</v>
      </c>
      <c r="T334" s="86" t="s">
        <v>1583</v>
      </c>
      <c r="U334" s="86" t="s">
        <v>1583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24"/>
        <v>18</v>
      </c>
      <c r="J335" s="34">
        <f t="shared" si="25"/>
        <v>10</v>
      </c>
      <c r="K335" s="35">
        <f t="shared" si="26"/>
        <v>0.6428571428571429</v>
      </c>
      <c r="L335" s="86" t="s">
        <v>1583</v>
      </c>
      <c r="M335" s="86" t="s">
        <v>1583</v>
      </c>
      <c r="N335" s="86" t="s">
        <v>1583</v>
      </c>
      <c r="O335" s="86" t="s">
        <v>1583</v>
      </c>
      <c r="P335" s="86" t="s">
        <v>1583</v>
      </c>
      <c r="Q335" s="86" t="s">
        <v>1583</v>
      </c>
      <c r="R335" s="86" t="s">
        <v>1583</v>
      </c>
      <c r="S335" s="86" t="s">
        <v>1583</v>
      </c>
      <c r="T335" s="86" t="s">
        <v>1583</v>
      </c>
      <c r="U335" s="86" t="s">
        <v>1583</v>
      </c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hidden="1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24"/>
        <v>22</v>
      </c>
      <c r="J336" s="34">
        <f t="shared" si="25"/>
        <v>6</v>
      </c>
      <c r="K336" s="35">
        <f t="shared" si="26"/>
        <v>0.7857142857142857</v>
      </c>
      <c r="L336" s="86"/>
      <c r="M336" s="86"/>
      <c r="N336" s="86"/>
      <c r="O336" s="86"/>
      <c r="P336" s="86" t="s">
        <v>1583</v>
      </c>
      <c r="Q336" s="86" t="s">
        <v>1583</v>
      </c>
      <c r="R336" s="86" t="s">
        <v>1583</v>
      </c>
      <c r="S336" s="86" t="s">
        <v>1583</v>
      </c>
      <c r="T336" s="86" t="s">
        <v>1583</v>
      </c>
      <c r="U336" s="86" t="s">
        <v>1583</v>
      </c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hidden="1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24"/>
        <v>22</v>
      </c>
      <c r="J337" s="34">
        <f t="shared" si="25"/>
        <v>6</v>
      </c>
      <c r="K337" s="35">
        <f t="shared" si="26"/>
        <v>0.7857142857142857</v>
      </c>
      <c r="L337" s="86"/>
      <c r="M337" s="86"/>
      <c r="N337" s="86"/>
      <c r="O337" s="86"/>
      <c r="P337" s="86" t="s">
        <v>1583</v>
      </c>
      <c r="Q337" s="86" t="s">
        <v>1583</v>
      </c>
      <c r="R337" s="86" t="s">
        <v>1583</v>
      </c>
      <c r="S337" s="86" t="s">
        <v>1583</v>
      </c>
      <c r="T337" s="86" t="s">
        <v>1583</v>
      </c>
      <c r="U337" s="86" t="s">
        <v>1583</v>
      </c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hidden="1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24"/>
        <v>22</v>
      </c>
      <c r="J338" s="34">
        <f t="shared" si="25"/>
        <v>6</v>
      </c>
      <c r="K338" s="35">
        <f t="shared" si="26"/>
        <v>0.7857142857142857</v>
      </c>
      <c r="L338" s="86"/>
      <c r="M338" s="86"/>
      <c r="N338" s="86"/>
      <c r="O338" s="86"/>
      <c r="P338" s="86" t="s">
        <v>1583</v>
      </c>
      <c r="Q338" s="86" t="s">
        <v>1583</v>
      </c>
      <c r="R338" s="86" t="s">
        <v>1583</v>
      </c>
      <c r="S338" s="86" t="s">
        <v>1583</v>
      </c>
      <c r="T338" s="86" t="s">
        <v>1583</v>
      </c>
      <c r="U338" s="86" t="s">
        <v>1583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hidden="1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24"/>
        <v>22</v>
      </c>
      <c r="J339" s="34">
        <f t="shared" si="25"/>
        <v>6</v>
      </c>
      <c r="K339" s="35">
        <f t="shared" si="26"/>
        <v>0.7857142857142857</v>
      </c>
      <c r="L339" s="86"/>
      <c r="M339" s="86"/>
      <c r="N339" s="86"/>
      <c r="O339" s="86"/>
      <c r="P339" s="86" t="s">
        <v>1583</v>
      </c>
      <c r="Q339" s="86" t="s">
        <v>1583</v>
      </c>
      <c r="R339" s="86" t="s">
        <v>1583</v>
      </c>
      <c r="S339" s="86" t="s">
        <v>1583</v>
      </c>
      <c r="T339" s="86" t="s">
        <v>1583</v>
      </c>
      <c r="U339" s="86" t="s">
        <v>1583</v>
      </c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hidden="1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 t="shared" si="24"/>
        <v>28</v>
      </c>
      <c r="J340" s="34">
        <f t="shared" si="25"/>
        <v>0</v>
      </c>
      <c r="K340" s="35">
        <f t="shared" si="26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 t="shared" si="24"/>
        <v>25</v>
      </c>
      <c r="J341" s="34">
        <f t="shared" si="25"/>
        <v>3</v>
      </c>
      <c r="K341" s="35">
        <f t="shared" si="26"/>
        <v>0.8928571428571429</v>
      </c>
      <c r="L341" s="86" t="s">
        <v>1583</v>
      </c>
      <c r="M341" s="86" t="s">
        <v>1583</v>
      </c>
      <c r="N341" s="86"/>
      <c r="O341" s="86"/>
      <c r="P341" s="86"/>
      <c r="Q341" s="86"/>
      <c r="R341" s="86"/>
      <c r="S341" s="86"/>
      <c r="T341" s="86"/>
      <c r="U341" s="86" t="s">
        <v>1583</v>
      </c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hidden="1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 t="shared" si="24"/>
        <v>28</v>
      </c>
      <c r="J342" s="34">
        <f t="shared" si="25"/>
        <v>0</v>
      </c>
      <c r="K342" s="35">
        <f t="shared" si="26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hidden="1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24"/>
        <v>28</v>
      </c>
      <c r="J343" s="34">
        <f t="shared" si="25"/>
        <v>0</v>
      </c>
      <c r="K343" s="35">
        <f t="shared" si="26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hidden="1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 t="shared" si="24"/>
        <v>28</v>
      </c>
      <c r="J344" s="34">
        <f t="shared" si="25"/>
        <v>0</v>
      </c>
      <c r="K344" s="35">
        <f t="shared" si="26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hidden="1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 t="shared" si="24"/>
        <v>28</v>
      </c>
      <c r="J345" s="34">
        <f t="shared" si="25"/>
        <v>0</v>
      </c>
      <c r="K345" s="35">
        <f t="shared" si="26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hidden="1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 t="shared" si="24"/>
        <v>28</v>
      </c>
      <c r="J346" s="34">
        <f t="shared" si="25"/>
        <v>0</v>
      </c>
      <c r="K346" s="35">
        <f t="shared" si="26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hidden="1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24"/>
        <v>28</v>
      </c>
      <c r="J347" s="34">
        <f t="shared" si="25"/>
        <v>0</v>
      </c>
      <c r="K347" s="35">
        <f t="shared" si="26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hidden="1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 t="shared" si="24"/>
        <v>28</v>
      </c>
      <c r="J348" s="34">
        <f t="shared" si="25"/>
        <v>0</v>
      </c>
      <c r="K348" s="35">
        <f t="shared" si="26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hidden="1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 t="shared" si="24"/>
        <v>28</v>
      </c>
      <c r="J349" s="34">
        <f t="shared" si="25"/>
        <v>0</v>
      </c>
      <c r="K349" s="35">
        <f t="shared" si="26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hidden="1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si="24"/>
        <v>28</v>
      </c>
      <c r="J350" s="34">
        <f t="shared" si="25"/>
        <v>0</v>
      </c>
      <c r="K350" s="35">
        <f t="shared" si="26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hidden="1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 t="shared" si="24"/>
        <v>24</v>
      </c>
      <c r="J351" s="34">
        <f t="shared" si="25"/>
        <v>4</v>
      </c>
      <c r="K351" s="35">
        <f t="shared" si="26"/>
        <v>0.8571428571428571</v>
      </c>
      <c r="L351" s="86" t="s">
        <v>1583</v>
      </c>
      <c r="M351" s="86" t="s">
        <v>1583</v>
      </c>
      <c r="N351" s="86" t="s">
        <v>1583</v>
      </c>
      <c r="O351" s="86" t="s">
        <v>1583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hidden="1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24"/>
        <v>28</v>
      </c>
      <c r="J352" s="34">
        <f t="shared" si="25"/>
        <v>0</v>
      </c>
      <c r="K352" s="35">
        <f t="shared" si="26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hidden="1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24"/>
        <v>26</v>
      </c>
      <c r="J353" s="34">
        <f t="shared" si="25"/>
        <v>2</v>
      </c>
      <c r="K353" s="35">
        <f t="shared" si="26"/>
        <v>0.9285714285714286</v>
      </c>
      <c r="L353" s="86" t="s">
        <v>1583</v>
      </c>
      <c r="M353" s="86" t="s">
        <v>1583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 t="shared" si="24"/>
        <v>18</v>
      </c>
      <c r="J354" s="34">
        <f t="shared" si="25"/>
        <v>10</v>
      </c>
      <c r="K354" s="35">
        <f t="shared" si="26"/>
        <v>0.6428571428571429</v>
      </c>
      <c r="L354" s="86" t="s">
        <v>1583</v>
      </c>
      <c r="M354" s="86" t="s">
        <v>1583</v>
      </c>
      <c r="N354" s="86" t="s">
        <v>1583</v>
      </c>
      <c r="O354" s="86" t="s">
        <v>1583</v>
      </c>
      <c r="P354" s="86" t="s">
        <v>1583</v>
      </c>
      <c r="Q354" s="86" t="s">
        <v>1583</v>
      </c>
      <c r="R354" s="86" t="s">
        <v>1583</v>
      </c>
      <c r="S354" s="86" t="s">
        <v>1583</v>
      </c>
      <c r="T354" s="86" t="s">
        <v>1583</v>
      </c>
      <c r="U354" s="86" t="s">
        <v>1583</v>
      </c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hidden="1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 t="shared" si="24"/>
        <v>28</v>
      </c>
      <c r="J355" s="34">
        <f t="shared" si="25"/>
        <v>0</v>
      </c>
      <c r="K355" s="35">
        <f t="shared" si="26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hidden="1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 t="shared" si="24"/>
        <v>28</v>
      </c>
      <c r="J356" s="34">
        <f t="shared" si="25"/>
        <v>0</v>
      </c>
      <c r="K356" s="35">
        <f t="shared" si="26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hidden="1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24"/>
        <v>26</v>
      </c>
      <c r="J357" s="34">
        <f t="shared" si="25"/>
        <v>2</v>
      </c>
      <c r="K357" s="35">
        <f t="shared" si="26"/>
        <v>0.9285714285714286</v>
      </c>
      <c r="L357" s="86"/>
      <c r="M357" s="86"/>
      <c r="N357" s="86"/>
      <c r="O357" s="86"/>
      <c r="P357" s="86"/>
      <c r="Q357" s="86"/>
      <c r="R357" s="86" t="s">
        <v>1583</v>
      </c>
      <c r="S357" s="86" t="s">
        <v>1583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hidden="1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24"/>
        <v>26</v>
      </c>
      <c r="J358" s="34">
        <f t="shared" si="25"/>
        <v>2</v>
      </c>
      <c r="K358" s="35">
        <f t="shared" si="26"/>
        <v>0.9285714285714286</v>
      </c>
      <c r="L358" s="86"/>
      <c r="M358" s="86"/>
      <c r="N358" s="86"/>
      <c r="O358" s="86"/>
      <c r="P358" s="86"/>
      <c r="Q358" s="86"/>
      <c r="R358" s="86" t="s">
        <v>1583</v>
      </c>
      <c r="S358" s="86" t="s">
        <v>1583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hidden="1" thickBot="1" x14ac:dyDescent="0.3">
      <c r="A359" t="s">
        <v>458</v>
      </c>
      <c r="B359" s="33" t="s">
        <v>1375</v>
      </c>
      <c r="C359" t="s">
        <v>1145</v>
      </c>
      <c r="D359" s="84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 t="shared" si="24"/>
        <v>28</v>
      </c>
      <c r="J359" s="34">
        <f t="shared" si="25"/>
        <v>0</v>
      </c>
      <c r="K359" s="35">
        <f t="shared" si="26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hidden="1" thickBot="1" x14ac:dyDescent="0.3">
      <c r="A360" t="s">
        <v>458</v>
      </c>
      <c r="B360" t="s">
        <v>1373</v>
      </c>
      <c r="C360" t="s">
        <v>1145</v>
      </c>
      <c r="D360" s="84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si="24"/>
        <v>28</v>
      </c>
      <c r="J360" s="34">
        <f t="shared" si="25"/>
        <v>0</v>
      </c>
      <c r="K360" s="35">
        <f t="shared" si="26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hidden="1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24"/>
        <v>28</v>
      </c>
      <c r="J361" s="34">
        <f t="shared" si="25"/>
        <v>0</v>
      </c>
      <c r="K361" s="35">
        <f t="shared" si="26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hidden="1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24"/>
        <v>28</v>
      </c>
      <c r="J362" s="34">
        <f t="shared" si="25"/>
        <v>0</v>
      </c>
      <c r="K362" s="35">
        <f t="shared" si="26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hidden="1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24"/>
        <v>28</v>
      </c>
      <c r="J363" s="34">
        <f t="shared" si="25"/>
        <v>0</v>
      </c>
      <c r="K363" s="35">
        <f t="shared" si="26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hidden="1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24"/>
        <v>28</v>
      </c>
      <c r="J364" s="34">
        <f t="shared" si="25"/>
        <v>0</v>
      </c>
      <c r="K364" s="35">
        <f t="shared" si="26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hidden="1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24"/>
        <v>28</v>
      </c>
      <c r="J365" s="34">
        <f t="shared" si="25"/>
        <v>0</v>
      </c>
      <c r="K365" s="35">
        <f t="shared" si="26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hidden="1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24"/>
        <v>28</v>
      </c>
      <c r="J366" s="34">
        <f t="shared" si="25"/>
        <v>0</v>
      </c>
      <c r="K366" s="35">
        <f t="shared" si="26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hidden="1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24"/>
        <v>28</v>
      </c>
      <c r="J367" s="34">
        <f t="shared" si="25"/>
        <v>0</v>
      </c>
      <c r="K367" s="35">
        <f t="shared" si="26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hidden="1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24"/>
        <v>27</v>
      </c>
      <c r="J368" s="34">
        <f t="shared" si="25"/>
        <v>1</v>
      </c>
      <c r="K368" s="35">
        <f t="shared" si="26"/>
        <v>0.9642857142857143</v>
      </c>
      <c r="L368" s="86"/>
      <c r="M368" s="86"/>
      <c r="N368" s="86" t="s">
        <v>1583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hidden="1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24"/>
        <v>19</v>
      </c>
      <c r="J369" s="34">
        <f t="shared" si="25"/>
        <v>9</v>
      </c>
      <c r="K369" s="35">
        <f t="shared" si="26"/>
        <v>0.6785714285714286</v>
      </c>
      <c r="L369" s="86" t="s">
        <v>1583</v>
      </c>
      <c r="M369" s="86" t="s">
        <v>1583</v>
      </c>
      <c r="N369" s="86" t="s">
        <v>1583</v>
      </c>
      <c r="O369" s="86" t="s">
        <v>1583</v>
      </c>
      <c r="P369" s="86" t="s">
        <v>1583</v>
      </c>
      <c r="Q369" s="86" t="s">
        <v>1583</v>
      </c>
      <c r="R369" s="86" t="s">
        <v>1583</v>
      </c>
      <c r="S369" s="86" t="s">
        <v>1583</v>
      </c>
      <c r="T369" s="86" t="s">
        <v>1583</v>
      </c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hidden="1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24"/>
        <v>27</v>
      </c>
      <c r="J370" s="34">
        <f t="shared" si="25"/>
        <v>1</v>
      </c>
      <c r="K370" s="35">
        <f t="shared" si="26"/>
        <v>0.9642857142857143</v>
      </c>
      <c r="L370" s="86"/>
      <c r="M370" s="86" t="s">
        <v>1583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hidden="1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24"/>
        <v>27</v>
      </c>
      <c r="J371" s="34">
        <f t="shared" si="25"/>
        <v>1</v>
      </c>
      <c r="K371" s="35">
        <f t="shared" si="26"/>
        <v>0.9642857142857143</v>
      </c>
      <c r="L371" s="86"/>
      <c r="M371" s="86"/>
      <c r="N371" s="86" t="s">
        <v>1583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hidden="1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24"/>
        <v>28</v>
      </c>
      <c r="J372" s="34">
        <f t="shared" si="25"/>
        <v>0</v>
      </c>
      <c r="K372" s="35">
        <f t="shared" si="26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hidden="1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24"/>
        <v>28</v>
      </c>
      <c r="J373" s="34">
        <f t="shared" si="25"/>
        <v>0</v>
      </c>
      <c r="K373" s="35">
        <f t="shared" si="26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hidden="1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24"/>
        <v>28</v>
      </c>
      <c r="J374" s="34">
        <f t="shared" si="25"/>
        <v>0</v>
      </c>
      <c r="K374" s="35">
        <f t="shared" si="26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hidden="1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24"/>
        <v>18</v>
      </c>
      <c r="J375" s="34">
        <f t="shared" si="25"/>
        <v>10</v>
      </c>
      <c r="K375" s="35">
        <f t="shared" si="26"/>
        <v>0.6428571428571429</v>
      </c>
      <c r="L375" s="86" t="s">
        <v>1583</v>
      </c>
      <c r="M375" s="86" t="s">
        <v>1583</v>
      </c>
      <c r="N375" s="86" t="s">
        <v>1583</v>
      </c>
      <c r="O375" s="86" t="s">
        <v>1583</v>
      </c>
      <c r="P375" s="86" t="s">
        <v>1583</v>
      </c>
      <c r="Q375" s="86" t="s">
        <v>1583</v>
      </c>
      <c r="R375" s="86" t="s">
        <v>1583</v>
      </c>
      <c r="S375" s="86" t="s">
        <v>1583</v>
      </c>
      <c r="T375" s="86" t="s">
        <v>1583</v>
      </c>
      <c r="U375" s="86" t="s">
        <v>1583</v>
      </c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hidden="1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24"/>
        <v>18</v>
      </c>
      <c r="J376" s="34">
        <f t="shared" si="25"/>
        <v>10</v>
      </c>
      <c r="K376" s="35">
        <f t="shared" si="26"/>
        <v>0.6428571428571429</v>
      </c>
      <c r="L376" s="86" t="s">
        <v>1583</v>
      </c>
      <c r="M376" s="86" t="s">
        <v>1583</v>
      </c>
      <c r="N376" s="86" t="s">
        <v>1583</v>
      </c>
      <c r="O376" s="86" t="s">
        <v>1583</v>
      </c>
      <c r="P376" s="86" t="s">
        <v>1583</v>
      </c>
      <c r="Q376" s="86" t="s">
        <v>1583</v>
      </c>
      <c r="R376" s="86" t="s">
        <v>1583</v>
      </c>
      <c r="S376" s="86" t="s">
        <v>1583</v>
      </c>
      <c r="T376" s="86" t="s">
        <v>1583</v>
      </c>
      <c r="U376" s="86" t="s">
        <v>1583</v>
      </c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hidden="1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24"/>
        <v>28</v>
      </c>
      <c r="J377" s="34">
        <f t="shared" si="25"/>
        <v>0</v>
      </c>
      <c r="K377" s="35">
        <f t="shared" si="26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hidden="1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24"/>
        <v>28</v>
      </c>
      <c r="J378" s="34">
        <f t="shared" si="25"/>
        <v>0</v>
      </c>
      <c r="K378" s="35">
        <f t="shared" si="26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hidden="1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24"/>
        <v>28</v>
      </c>
      <c r="J379" s="34">
        <f t="shared" si="25"/>
        <v>0</v>
      </c>
      <c r="K379" s="35">
        <f t="shared" si="26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hidden="1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24"/>
        <v>28</v>
      </c>
      <c r="J380" s="34">
        <f t="shared" si="25"/>
        <v>0</v>
      </c>
      <c r="K380" s="35">
        <f t="shared" si="26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hidden="1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24"/>
        <v>28</v>
      </c>
      <c r="J381" s="34">
        <f t="shared" si="25"/>
        <v>0</v>
      </c>
      <c r="K381" s="35">
        <f t="shared" si="26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hidden="1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24"/>
        <v>28</v>
      </c>
      <c r="J382" s="34">
        <f t="shared" si="25"/>
        <v>0</v>
      </c>
      <c r="K382" s="35">
        <f t="shared" si="26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 t="shared" si="24"/>
        <v>18</v>
      </c>
      <c r="J383" s="34">
        <f t="shared" si="25"/>
        <v>10</v>
      </c>
      <c r="K383" s="35">
        <f t="shared" si="26"/>
        <v>0.6428571428571429</v>
      </c>
      <c r="L383" s="86" t="s">
        <v>1583</v>
      </c>
      <c r="M383" s="86" t="s">
        <v>1583</v>
      </c>
      <c r="N383" s="86" t="s">
        <v>1583</v>
      </c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 t="s">
        <v>1583</v>
      </c>
      <c r="U383" s="86" t="s">
        <v>1583</v>
      </c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hidden="1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24"/>
        <v>28</v>
      </c>
      <c r="J384" s="34">
        <f t="shared" si="25"/>
        <v>0</v>
      </c>
      <c r="K384" s="35">
        <f t="shared" si="26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hidden="1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24"/>
        <v>28</v>
      </c>
      <c r="J385" s="34">
        <f t="shared" si="25"/>
        <v>0</v>
      </c>
      <c r="K385" s="35">
        <f t="shared" si="26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hidden="1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24"/>
        <v>28</v>
      </c>
      <c r="J386" s="34">
        <f t="shared" si="25"/>
        <v>0</v>
      </c>
      <c r="K386" s="35">
        <f t="shared" si="26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hidden="1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24"/>
        <v>28</v>
      </c>
      <c r="J387" s="34">
        <f t="shared" si="25"/>
        <v>0</v>
      </c>
      <c r="K387" s="35">
        <f t="shared" si="26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hidden="1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24"/>
        <v>28</v>
      </c>
      <c r="J388" s="34">
        <f t="shared" si="25"/>
        <v>0</v>
      </c>
      <c r="K388" s="35">
        <f t="shared" si="26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hidden="1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ref="I389:I452" si="27">COUNTIF(L389:AM389,"")</f>
        <v>28</v>
      </c>
      <c r="J389" s="34">
        <f t="shared" ref="J389:J452" si="28">COUNTIF(L389:AM389,"APAGADO")</f>
        <v>0</v>
      </c>
      <c r="K389" s="35">
        <f t="shared" ref="K389:K452" si="29"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27"/>
        <v>18</v>
      </c>
      <c r="J390" s="34">
        <f t="shared" si="28"/>
        <v>10</v>
      </c>
      <c r="K390" s="35">
        <f t="shared" si="29"/>
        <v>0.6428571428571429</v>
      </c>
      <c r="L390" s="86" t="s">
        <v>1583</v>
      </c>
      <c r="M390" s="86" t="s">
        <v>1583</v>
      </c>
      <c r="N390" s="86" t="s">
        <v>1583</v>
      </c>
      <c r="O390" s="86" t="s">
        <v>1583</v>
      </c>
      <c r="P390" s="86" t="s">
        <v>1583</v>
      </c>
      <c r="Q390" s="86" t="s">
        <v>1583</v>
      </c>
      <c r="R390" s="86" t="s">
        <v>1583</v>
      </c>
      <c r="S390" s="86" t="s">
        <v>1583</v>
      </c>
      <c r="T390" s="86" t="s">
        <v>1583</v>
      </c>
      <c r="U390" s="86" t="s">
        <v>1583</v>
      </c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27"/>
        <v>18</v>
      </c>
      <c r="J391" s="34">
        <f t="shared" si="28"/>
        <v>10</v>
      </c>
      <c r="K391" s="35">
        <f t="shared" si="29"/>
        <v>0.6428571428571429</v>
      </c>
      <c r="L391" s="86" t="s">
        <v>1583</v>
      </c>
      <c r="M391" s="86" t="s">
        <v>1583</v>
      </c>
      <c r="N391" s="86" t="s">
        <v>1583</v>
      </c>
      <c r="O391" s="86" t="s">
        <v>1583</v>
      </c>
      <c r="P391" s="86" t="s">
        <v>1583</v>
      </c>
      <c r="Q391" s="86" t="s">
        <v>1583</v>
      </c>
      <c r="R391" s="86" t="s">
        <v>1583</v>
      </c>
      <c r="S391" s="86" t="s">
        <v>1583</v>
      </c>
      <c r="T391" s="86" t="s">
        <v>1583</v>
      </c>
      <c r="U391" s="86" t="s">
        <v>1583</v>
      </c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hidden="1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27"/>
        <v>28</v>
      </c>
      <c r="J392" s="34">
        <f t="shared" si="28"/>
        <v>0</v>
      </c>
      <c r="K392" s="35">
        <f t="shared" si="2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hidden="1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27"/>
        <v>28</v>
      </c>
      <c r="J393" s="34">
        <f t="shared" si="28"/>
        <v>0</v>
      </c>
      <c r="K393" s="35">
        <f t="shared" si="2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hidden="1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27"/>
        <v>28</v>
      </c>
      <c r="J394" s="34">
        <f t="shared" si="28"/>
        <v>0</v>
      </c>
      <c r="K394" s="35">
        <f t="shared" si="2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hidden="1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27"/>
        <v>28</v>
      </c>
      <c r="J395" s="34">
        <f t="shared" si="28"/>
        <v>0</v>
      </c>
      <c r="K395" s="35">
        <f t="shared" si="2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hidden="1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27"/>
        <v>28</v>
      </c>
      <c r="J396" s="34">
        <f t="shared" si="28"/>
        <v>0</v>
      </c>
      <c r="K396" s="35">
        <f t="shared" si="2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hidden="1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27"/>
        <v>28</v>
      </c>
      <c r="J397" s="34">
        <f t="shared" si="28"/>
        <v>0</v>
      </c>
      <c r="K397" s="35">
        <f t="shared" si="2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27"/>
        <v>18</v>
      </c>
      <c r="J398" s="34">
        <f t="shared" si="28"/>
        <v>10</v>
      </c>
      <c r="K398" s="35">
        <f t="shared" si="29"/>
        <v>0.6428571428571429</v>
      </c>
      <c r="L398" s="86" t="s">
        <v>1583</v>
      </c>
      <c r="M398" s="86" t="s">
        <v>1583</v>
      </c>
      <c r="N398" s="86" t="s">
        <v>1583</v>
      </c>
      <c r="O398" s="86" t="s">
        <v>1583</v>
      </c>
      <c r="P398" s="86" t="s">
        <v>1583</v>
      </c>
      <c r="Q398" s="86" t="s">
        <v>1583</v>
      </c>
      <c r="R398" s="86" t="s">
        <v>1583</v>
      </c>
      <c r="S398" s="86" t="s">
        <v>1583</v>
      </c>
      <c r="T398" s="86" t="s">
        <v>1583</v>
      </c>
      <c r="U398" s="86" t="s">
        <v>1583</v>
      </c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hidden="1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27"/>
        <v>28</v>
      </c>
      <c r="J399" s="34">
        <f t="shared" si="28"/>
        <v>0</v>
      </c>
      <c r="K399" s="35">
        <f t="shared" si="2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hidden="1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27"/>
        <v>28</v>
      </c>
      <c r="J400" s="34">
        <f t="shared" si="28"/>
        <v>0</v>
      </c>
      <c r="K400" s="35">
        <f t="shared" si="2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27"/>
        <v>20</v>
      </c>
      <c r="J401" s="34">
        <f t="shared" si="28"/>
        <v>8</v>
      </c>
      <c r="K401" s="35">
        <f t="shared" si="29"/>
        <v>0.7142857142857143</v>
      </c>
      <c r="L401" s="86" t="s">
        <v>1583</v>
      </c>
      <c r="M401" s="86" t="s">
        <v>1583</v>
      </c>
      <c r="N401" s="86" t="s">
        <v>1583</v>
      </c>
      <c r="O401" s="86" t="s">
        <v>1583</v>
      </c>
      <c r="P401" s="86"/>
      <c r="Q401" s="86"/>
      <c r="R401" s="86" t="s">
        <v>1583</v>
      </c>
      <c r="S401" s="86" t="s">
        <v>1583</v>
      </c>
      <c r="T401" s="86" t="s">
        <v>1583</v>
      </c>
      <c r="U401" s="86" t="s">
        <v>1583</v>
      </c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27"/>
        <v>18</v>
      </c>
      <c r="J402" s="34">
        <f t="shared" si="28"/>
        <v>10</v>
      </c>
      <c r="K402" s="35">
        <f t="shared" si="29"/>
        <v>0.6428571428571429</v>
      </c>
      <c r="L402" s="86" t="s">
        <v>1583</v>
      </c>
      <c r="M402" s="86" t="s">
        <v>1583</v>
      </c>
      <c r="N402" s="86" t="s">
        <v>1583</v>
      </c>
      <c r="O402" s="86" t="s">
        <v>1583</v>
      </c>
      <c r="P402" s="86" t="s">
        <v>1583</v>
      </c>
      <c r="Q402" s="86" t="s">
        <v>1583</v>
      </c>
      <c r="R402" s="86" t="s">
        <v>1583</v>
      </c>
      <c r="S402" s="86" t="s">
        <v>1583</v>
      </c>
      <c r="T402" s="86" t="s">
        <v>1583</v>
      </c>
      <c r="U402" s="86" t="s">
        <v>1583</v>
      </c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27"/>
        <v>18</v>
      </c>
      <c r="J403" s="34">
        <f t="shared" si="28"/>
        <v>10</v>
      </c>
      <c r="K403" s="35">
        <f t="shared" si="29"/>
        <v>0.6428571428571429</v>
      </c>
      <c r="L403" s="86" t="s">
        <v>1583</v>
      </c>
      <c r="M403" s="86" t="s">
        <v>1583</v>
      </c>
      <c r="N403" s="86" t="s">
        <v>1583</v>
      </c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 t="s">
        <v>1583</v>
      </c>
      <c r="U403" s="86" t="s">
        <v>1583</v>
      </c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27"/>
        <v>18</v>
      </c>
      <c r="J404" s="34">
        <f t="shared" si="28"/>
        <v>10</v>
      </c>
      <c r="K404" s="35">
        <f t="shared" si="29"/>
        <v>0.6428571428571429</v>
      </c>
      <c r="L404" s="86" t="s">
        <v>1583</v>
      </c>
      <c r="M404" s="86" t="s">
        <v>1583</v>
      </c>
      <c r="N404" s="86" t="s">
        <v>1583</v>
      </c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 t="s">
        <v>1583</v>
      </c>
      <c r="U404" s="86" t="s">
        <v>1583</v>
      </c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hidden="1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27"/>
        <v>28</v>
      </c>
      <c r="J405" s="34">
        <f t="shared" si="28"/>
        <v>0</v>
      </c>
      <c r="K405" s="35">
        <f t="shared" si="2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hidden="1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27"/>
        <v>28</v>
      </c>
      <c r="J406" s="34">
        <f t="shared" si="28"/>
        <v>0</v>
      </c>
      <c r="K406" s="35">
        <f t="shared" si="2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27"/>
        <v>18</v>
      </c>
      <c r="J407" s="34">
        <f t="shared" si="28"/>
        <v>10</v>
      </c>
      <c r="K407" s="35">
        <f t="shared" si="29"/>
        <v>0.6428571428571429</v>
      </c>
      <c r="L407" s="86" t="s">
        <v>1583</v>
      </c>
      <c r="M407" s="86" t="s">
        <v>1583</v>
      </c>
      <c r="N407" s="86" t="s">
        <v>1583</v>
      </c>
      <c r="O407" s="86" t="s">
        <v>1583</v>
      </c>
      <c r="P407" s="86" t="s">
        <v>1583</v>
      </c>
      <c r="Q407" s="86" t="s">
        <v>1583</v>
      </c>
      <c r="R407" s="86" t="s">
        <v>1583</v>
      </c>
      <c r="S407" s="86" t="s">
        <v>1583</v>
      </c>
      <c r="T407" s="86" t="s">
        <v>1583</v>
      </c>
      <c r="U407" s="86" t="s">
        <v>1583</v>
      </c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hidden="1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27"/>
        <v>28</v>
      </c>
      <c r="J408" s="34">
        <f t="shared" si="28"/>
        <v>0</v>
      </c>
      <c r="K408" s="35">
        <f t="shared" si="2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27"/>
        <v>18</v>
      </c>
      <c r="J409" s="34">
        <f t="shared" si="28"/>
        <v>10</v>
      </c>
      <c r="K409" s="35">
        <f t="shared" si="29"/>
        <v>0.6428571428571429</v>
      </c>
      <c r="L409" s="86" t="s">
        <v>1583</v>
      </c>
      <c r="M409" s="86" t="s">
        <v>1583</v>
      </c>
      <c r="N409" s="86" t="s">
        <v>1583</v>
      </c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 t="s">
        <v>1583</v>
      </c>
      <c r="U409" s="86" t="s">
        <v>1583</v>
      </c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hidden="1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si="27"/>
        <v>28</v>
      </c>
      <c r="J410" s="34">
        <f t="shared" si="28"/>
        <v>0</v>
      </c>
      <c r="K410" s="35">
        <f t="shared" si="2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hidden="1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27"/>
        <v>28</v>
      </c>
      <c r="J411" s="34">
        <f t="shared" si="28"/>
        <v>0</v>
      </c>
      <c r="K411" s="35">
        <f t="shared" si="2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hidden="1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27"/>
        <v>28</v>
      </c>
      <c r="J412" s="34">
        <f t="shared" si="28"/>
        <v>0</v>
      </c>
      <c r="K412" s="35">
        <f t="shared" si="2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hidden="1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27"/>
        <v>28</v>
      </c>
      <c r="J413" s="34">
        <f t="shared" si="28"/>
        <v>0</v>
      </c>
      <c r="K413" s="35">
        <f t="shared" si="2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hidden="1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27"/>
        <v>28</v>
      </c>
      <c r="J414" s="34">
        <f t="shared" si="28"/>
        <v>0</v>
      </c>
      <c r="K414" s="35">
        <f t="shared" si="2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27"/>
        <v>18</v>
      </c>
      <c r="J415" s="34">
        <f t="shared" si="28"/>
        <v>10</v>
      </c>
      <c r="K415" s="35">
        <f t="shared" si="29"/>
        <v>0.6428571428571429</v>
      </c>
      <c r="L415" s="86" t="s">
        <v>1583</v>
      </c>
      <c r="M415" s="86" t="s">
        <v>1583</v>
      </c>
      <c r="N415" s="86" t="s">
        <v>1583</v>
      </c>
      <c r="O415" s="86" t="s">
        <v>1583</v>
      </c>
      <c r="P415" s="86" t="s">
        <v>1583</v>
      </c>
      <c r="Q415" s="86" t="s">
        <v>1583</v>
      </c>
      <c r="R415" s="86" t="s">
        <v>1583</v>
      </c>
      <c r="S415" s="86" t="s">
        <v>1583</v>
      </c>
      <c r="T415" s="86" t="s">
        <v>1583</v>
      </c>
      <c r="U415" s="86" t="s">
        <v>1583</v>
      </c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27"/>
        <v>18</v>
      </c>
      <c r="J416" s="34">
        <f t="shared" si="28"/>
        <v>10</v>
      </c>
      <c r="K416" s="35">
        <f t="shared" si="29"/>
        <v>0.6428571428571429</v>
      </c>
      <c r="L416" s="86" t="s">
        <v>1583</v>
      </c>
      <c r="M416" s="86" t="s">
        <v>1583</v>
      </c>
      <c r="N416" s="86" t="s">
        <v>1583</v>
      </c>
      <c r="O416" s="86" t="s">
        <v>1583</v>
      </c>
      <c r="P416" s="86" t="s">
        <v>1583</v>
      </c>
      <c r="Q416" s="86" t="s">
        <v>1583</v>
      </c>
      <c r="R416" s="86" t="s">
        <v>1583</v>
      </c>
      <c r="S416" s="86" t="s">
        <v>1583</v>
      </c>
      <c r="T416" s="86" t="s">
        <v>1583</v>
      </c>
      <c r="U416" s="86" t="s">
        <v>1583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27"/>
        <v>18</v>
      </c>
      <c r="J417" s="34">
        <f t="shared" si="28"/>
        <v>10</v>
      </c>
      <c r="K417" s="35">
        <f t="shared" si="29"/>
        <v>0.6428571428571429</v>
      </c>
      <c r="L417" s="86" t="s">
        <v>1583</v>
      </c>
      <c r="M417" s="86" t="s">
        <v>1583</v>
      </c>
      <c r="N417" s="86" t="s">
        <v>1583</v>
      </c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 t="s">
        <v>1583</v>
      </c>
      <c r="U417" s="86" t="s">
        <v>1583</v>
      </c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hidden="1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27"/>
        <v>28</v>
      </c>
      <c r="J418" s="34">
        <f t="shared" si="28"/>
        <v>0</v>
      </c>
      <c r="K418" s="35">
        <f t="shared" si="2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hidden="1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27"/>
        <v>28</v>
      </c>
      <c r="J419" s="34">
        <f t="shared" si="28"/>
        <v>0</v>
      </c>
      <c r="K419" s="35">
        <f t="shared" si="2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hidden="1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27"/>
        <v>28</v>
      </c>
      <c r="J420" s="34">
        <f t="shared" si="28"/>
        <v>0</v>
      </c>
      <c r="K420" s="35">
        <f t="shared" si="2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hidden="1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27"/>
        <v>28</v>
      </c>
      <c r="J421" s="34">
        <f t="shared" si="28"/>
        <v>0</v>
      </c>
      <c r="K421" s="35">
        <f t="shared" si="2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hidden="1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27"/>
        <v>28</v>
      </c>
      <c r="J422" s="34">
        <f t="shared" si="28"/>
        <v>0</v>
      </c>
      <c r="K422" s="35">
        <f t="shared" si="2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hidden="1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27"/>
        <v>28</v>
      </c>
      <c r="J423" s="34">
        <f t="shared" si="28"/>
        <v>0</v>
      </c>
      <c r="K423" s="35">
        <f t="shared" si="2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hidden="1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27"/>
        <v>28</v>
      </c>
      <c r="J424" s="34">
        <f t="shared" si="28"/>
        <v>0</v>
      </c>
      <c r="K424" s="35">
        <f t="shared" si="2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hidden="1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27"/>
        <v>28</v>
      </c>
      <c r="J425" s="34">
        <f t="shared" si="28"/>
        <v>0</v>
      </c>
      <c r="K425" s="35">
        <f t="shared" si="2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hidden="1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27"/>
        <v>28</v>
      </c>
      <c r="J426" s="34">
        <f t="shared" si="28"/>
        <v>0</v>
      </c>
      <c r="K426" s="35">
        <f t="shared" si="2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hidden="1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27"/>
        <v>27</v>
      </c>
      <c r="J427" s="34">
        <f t="shared" si="28"/>
        <v>1</v>
      </c>
      <c r="K427" s="35">
        <f t="shared" si="29"/>
        <v>0.9642857142857143</v>
      </c>
      <c r="L427" s="86"/>
      <c r="M427" s="86" t="s">
        <v>1583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hidden="1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27"/>
        <v>28</v>
      </c>
      <c r="J428" s="34">
        <f t="shared" si="28"/>
        <v>0</v>
      </c>
      <c r="K428" s="35">
        <f t="shared" si="2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hidden="1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27"/>
        <v>28</v>
      </c>
      <c r="J429" s="34">
        <f t="shared" si="28"/>
        <v>0</v>
      </c>
      <c r="K429" s="35">
        <f t="shared" si="2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hidden="1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27"/>
        <v>28</v>
      </c>
      <c r="J430" s="34">
        <f t="shared" si="28"/>
        <v>0</v>
      </c>
      <c r="K430" s="35">
        <f t="shared" si="2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hidden="1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si="27"/>
        <v>27</v>
      </c>
      <c r="J431" s="34">
        <f t="shared" si="28"/>
        <v>1</v>
      </c>
      <c r="K431" s="35">
        <f t="shared" si="29"/>
        <v>0.9642857142857143</v>
      </c>
      <c r="L431" s="86"/>
      <c r="M431" s="86"/>
      <c r="N431" s="86" t="s">
        <v>1583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hidden="1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27"/>
        <v>28</v>
      </c>
      <c r="J432" s="34">
        <f t="shared" si="28"/>
        <v>0</v>
      </c>
      <c r="K432" s="35">
        <f t="shared" si="2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hidden="1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27"/>
        <v>28</v>
      </c>
      <c r="J433" s="34">
        <f t="shared" si="28"/>
        <v>0</v>
      </c>
      <c r="K433" s="35">
        <f t="shared" si="2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hidden="1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27"/>
        <v>28</v>
      </c>
      <c r="J434" s="34">
        <f t="shared" si="28"/>
        <v>0</v>
      </c>
      <c r="K434" s="35">
        <f t="shared" si="2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hidden="1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27"/>
        <v>28</v>
      </c>
      <c r="J435" s="34">
        <f t="shared" si="28"/>
        <v>0</v>
      </c>
      <c r="K435" s="35">
        <f t="shared" si="2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hidden="1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27"/>
        <v>28</v>
      </c>
      <c r="J436" s="34">
        <f t="shared" si="28"/>
        <v>0</v>
      </c>
      <c r="K436" s="35">
        <f t="shared" si="2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27"/>
        <v>18</v>
      </c>
      <c r="J437" s="34">
        <f t="shared" si="28"/>
        <v>10</v>
      </c>
      <c r="K437" s="35">
        <f t="shared" si="29"/>
        <v>0.6428571428571429</v>
      </c>
      <c r="L437" s="86" t="s">
        <v>1583</v>
      </c>
      <c r="M437" s="86" t="s">
        <v>1583</v>
      </c>
      <c r="N437" s="86" t="s">
        <v>1583</v>
      </c>
      <c r="O437" s="86" t="s">
        <v>1583</v>
      </c>
      <c r="P437" s="86" t="s">
        <v>1583</v>
      </c>
      <c r="Q437" s="86" t="s">
        <v>1583</v>
      </c>
      <c r="R437" s="86" t="s">
        <v>1583</v>
      </c>
      <c r="S437" s="86" t="s">
        <v>1583</v>
      </c>
      <c r="T437" s="86" t="s">
        <v>1583</v>
      </c>
      <c r="U437" s="86" t="s">
        <v>1583</v>
      </c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hidden="1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27"/>
        <v>28</v>
      </c>
      <c r="J438" s="34">
        <f t="shared" si="28"/>
        <v>0</v>
      </c>
      <c r="K438" s="35">
        <f t="shared" si="2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27"/>
        <v>18</v>
      </c>
      <c r="J439" s="34">
        <f t="shared" si="28"/>
        <v>10</v>
      </c>
      <c r="K439" s="35">
        <f t="shared" si="29"/>
        <v>0.6428571428571429</v>
      </c>
      <c r="L439" s="86" t="s">
        <v>1583</v>
      </c>
      <c r="M439" s="86" t="s">
        <v>1583</v>
      </c>
      <c r="N439" s="86" t="s">
        <v>1583</v>
      </c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 t="s">
        <v>1583</v>
      </c>
      <c r="U439" s="86" t="s">
        <v>1583</v>
      </c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27"/>
        <v>18</v>
      </c>
      <c r="J440" s="34">
        <f t="shared" si="28"/>
        <v>10</v>
      </c>
      <c r="K440" s="35">
        <f t="shared" si="29"/>
        <v>0.6428571428571429</v>
      </c>
      <c r="L440" s="86" t="s">
        <v>1583</v>
      </c>
      <c r="M440" s="86" t="s">
        <v>1583</v>
      </c>
      <c r="N440" s="86" t="s">
        <v>1583</v>
      </c>
      <c r="O440" s="86" t="s">
        <v>1583</v>
      </c>
      <c r="P440" s="86" t="s">
        <v>1583</v>
      </c>
      <c r="Q440" s="86" t="s">
        <v>1583</v>
      </c>
      <c r="R440" s="86" t="s">
        <v>1583</v>
      </c>
      <c r="S440" s="86" t="s">
        <v>1583</v>
      </c>
      <c r="T440" s="86" t="s">
        <v>1583</v>
      </c>
      <c r="U440" s="86" t="s">
        <v>1583</v>
      </c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hidden="1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27"/>
        <v>28</v>
      </c>
      <c r="J441" s="34">
        <f t="shared" si="28"/>
        <v>0</v>
      </c>
      <c r="K441" s="35">
        <f t="shared" si="2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hidden="1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27"/>
        <v>28</v>
      </c>
      <c r="J442" s="34">
        <f t="shared" si="28"/>
        <v>0</v>
      </c>
      <c r="K442" s="35">
        <f t="shared" si="2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hidden="1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27"/>
        <v>28</v>
      </c>
      <c r="J443" s="34">
        <f t="shared" si="28"/>
        <v>0</v>
      </c>
      <c r="K443" s="35">
        <f t="shared" si="2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hidden="1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27"/>
        <v>28</v>
      </c>
      <c r="J444" s="34">
        <f t="shared" si="28"/>
        <v>0</v>
      </c>
      <c r="K444" s="35">
        <f t="shared" si="2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hidden="1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27"/>
        <v>28</v>
      </c>
      <c r="J445" s="34">
        <f t="shared" si="28"/>
        <v>0</v>
      </c>
      <c r="K445" s="35">
        <f t="shared" si="2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hidden="1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27"/>
        <v>28</v>
      </c>
      <c r="J446" s="34">
        <f t="shared" si="28"/>
        <v>0</v>
      </c>
      <c r="K446" s="35">
        <f t="shared" si="2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hidden="1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27"/>
        <v>28</v>
      </c>
      <c r="J447" s="34">
        <f t="shared" si="28"/>
        <v>0</v>
      </c>
      <c r="K447" s="35">
        <f t="shared" si="2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hidden="1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27"/>
        <v>28</v>
      </c>
      <c r="J448" s="34">
        <f t="shared" si="28"/>
        <v>0</v>
      </c>
      <c r="K448" s="35">
        <f t="shared" si="2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hidden="1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27"/>
        <v>28</v>
      </c>
      <c r="J449" s="34">
        <f t="shared" si="28"/>
        <v>0</v>
      </c>
      <c r="K449" s="35">
        <f t="shared" si="2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hidden="1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27"/>
        <v>28</v>
      </c>
      <c r="J450" s="34">
        <f t="shared" si="28"/>
        <v>0</v>
      </c>
      <c r="K450" s="35">
        <f t="shared" si="2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hidden="1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27"/>
        <v>28</v>
      </c>
      <c r="J451" s="34">
        <f t="shared" si="28"/>
        <v>0</v>
      </c>
      <c r="K451" s="35">
        <f t="shared" si="2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hidden="1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27"/>
        <v>28</v>
      </c>
      <c r="J452" s="34">
        <f t="shared" si="28"/>
        <v>0</v>
      </c>
      <c r="K452" s="35">
        <f t="shared" si="2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hidden="1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ref="I453:I516" si="30">COUNTIF(L453:AM453,"")</f>
        <v>24</v>
      </c>
      <c r="J453" s="34">
        <f t="shared" ref="J453:J516" si="31">COUNTIF(L453:AM453,"APAGADO")</f>
        <v>4</v>
      </c>
      <c r="K453" s="35">
        <f t="shared" ref="K453:K516" si="32">(I453)/(J453+I453)</f>
        <v>0.8571428571428571</v>
      </c>
      <c r="L453" s="86" t="s">
        <v>1583</v>
      </c>
      <c r="M453" s="86" t="s">
        <v>1583</v>
      </c>
      <c r="N453" s="86" t="s">
        <v>1583</v>
      </c>
      <c r="O453" s="86" t="s">
        <v>1583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hidden="1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30"/>
        <v>28</v>
      </c>
      <c r="J454" s="34">
        <f t="shared" si="31"/>
        <v>0</v>
      </c>
      <c r="K454" s="35">
        <f t="shared" si="3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hidden="1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30"/>
        <v>28</v>
      </c>
      <c r="J455" s="34">
        <f t="shared" si="31"/>
        <v>0</v>
      </c>
      <c r="K455" s="35">
        <f t="shared" si="32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hidden="1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30"/>
        <v>28</v>
      </c>
      <c r="J456" s="34">
        <f t="shared" si="31"/>
        <v>0</v>
      </c>
      <c r="K456" s="35">
        <f t="shared" si="32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hidden="1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30"/>
        <v>28</v>
      </c>
      <c r="J457" s="34">
        <f t="shared" si="31"/>
        <v>0</v>
      </c>
      <c r="K457" s="35">
        <f t="shared" si="32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hidden="1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30"/>
        <v>24</v>
      </c>
      <c r="J458" s="34">
        <f t="shared" si="31"/>
        <v>4</v>
      </c>
      <c r="K458" s="35">
        <f t="shared" si="32"/>
        <v>0.8571428571428571</v>
      </c>
      <c r="L458" s="86" t="s">
        <v>1583</v>
      </c>
      <c r="M458" s="86" t="s">
        <v>1583</v>
      </c>
      <c r="N458" s="86" t="s">
        <v>1583</v>
      </c>
      <c r="O458" s="86" t="s">
        <v>1583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hidden="1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30"/>
        <v>28</v>
      </c>
      <c r="J459" s="34">
        <f t="shared" si="31"/>
        <v>0</v>
      </c>
      <c r="K459" s="35">
        <f t="shared" si="32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hidden="1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30"/>
        <v>28</v>
      </c>
      <c r="J460" s="34">
        <f t="shared" si="31"/>
        <v>0</v>
      </c>
      <c r="K460" s="35">
        <f t="shared" si="32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hidden="1" thickBot="1" x14ac:dyDescent="0.3">
      <c r="A461" s="85" t="s">
        <v>1394</v>
      </c>
      <c r="B461" s="135">
        <v>11</v>
      </c>
      <c r="C461" s="85" t="s">
        <v>1580</v>
      </c>
      <c r="D461" s="85" t="s">
        <v>1552</v>
      </c>
      <c r="E461" s="33" t="s">
        <v>1414</v>
      </c>
      <c r="F461" s="33" t="s">
        <v>1393</v>
      </c>
      <c r="G461" s="33"/>
      <c r="I461" s="34">
        <f t="shared" si="30"/>
        <v>28</v>
      </c>
      <c r="J461" s="34">
        <f t="shared" si="31"/>
        <v>0</v>
      </c>
      <c r="K461" s="35">
        <f t="shared" si="32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hidden="1" thickBot="1" x14ac:dyDescent="0.3">
      <c r="A462" s="85" t="s">
        <v>1394</v>
      </c>
      <c r="B462" s="85" t="s">
        <v>1549</v>
      </c>
      <c r="C462" s="85" t="s">
        <v>1580</v>
      </c>
      <c r="D462" s="85" t="s">
        <v>1552</v>
      </c>
      <c r="E462" s="33" t="s">
        <v>1392</v>
      </c>
      <c r="F462" s="33" t="s">
        <v>1393</v>
      </c>
      <c r="G462" s="33"/>
      <c r="H462" s="33"/>
      <c r="I462" s="34">
        <f t="shared" si="30"/>
        <v>28</v>
      </c>
      <c r="J462" s="34">
        <f t="shared" si="31"/>
        <v>0</v>
      </c>
      <c r="K462" s="35">
        <f t="shared" si="3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hidden="1" thickBot="1" x14ac:dyDescent="0.3">
      <c r="A463" s="132" t="s">
        <v>1394</v>
      </c>
      <c r="B463" s="133">
        <v>12</v>
      </c>
      <c r="C463" s="130" t="s">
        <v>1580</v>
      </c>
      <c r="D463" t="s">
        <v>1553</v>
      </c>
      <c r="E463" s="33" t="s">
        <v>1414</v>
      </c>
      <c r="F463" s="33" t="s">
        <v>1393</v>
      </c>
      <c r="G463" s="33"/>
      <c r="H463" s="128" t="s">
        <v>1555</v>
      </c>
      <c r="I463" s="127">
        <f t="shared" si="30"/>
        <v>18</v>
      </c>
      <c r="J463" s="34">
        <f t="shared" si="31"/>
        <v>10</v>
      </c>
      <c r="K463" s="35">
        <f t="shared" si="32"/>
        <v>0.6428571428571429</v>
      </c>
      <c r="L463" s="86" t="s">
        <v>1583</v>
      </c>
      <c r="M463" s="86" t="s">
        <v>1583</v>
      </c>
      <c r="N463" s="86" t="s">
        <v>1583</v>
      </c>
      <c r="O463" s="86" t="s">
        <v>1583</v>
      </c>
      <c r="P463" s="86" t="s">
        <v>1583</v>
      </c>
      <c r="Q463" s="86" t="s">
        <v>1583</v>
      </c>
      <c r="R463" s="86" t="s">
        <v>1583</v>
      </c>
      <c r="S463" s="86" t="s">
        <v>1583</v>
      </c>
      <c r="T463" s="86" t="s">
        <v>1583</v>
      </c>
      <c r="U463" s="86" t="s">
        <v>1583</v>
      </c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hidden="1" thickBot="1" x14ac:dyDescent="0.3">
      <c r="A464" s="132" t="s">
        <v>1394</v>
      </c>
      <c r="B464" s="132" t="s">
        <v>1550</v>
      </c>
      <c r="C464" s="130" t="s">
        <v>1580</v>
      </c>
      <c r="D464" t="s">
        <v>1553</v>
      </c>
      <c r="E464" s="33" t="s">
        <v>1392</v>
      </c>
      <c r="F464" s="33" t="s">
        <v>1393</v>
      </c>
      <c r="G464" s="33"/>
      <c r="H464" s="89" t="s">
        <v>1556</v>
      </c>
      <c r="I464" s="127">
        <f t="shared" si="30"/>
        <v>18</v>
      </c>
      <c r="J464" s="34">
        <f t="shared" si="31"/>
        <v>10</v>
      </c>
      <c r="K464" s="35">
        <f t="shared" si="32"/>
        <v>0.6428571428571429</v>
      </c>
      <c r="L464" s="86" t="s">
        <v>1583</v>
      </c>
      <c r="M464" s="86" t="s">
        <v>1583</v>
      </c>
      <c r="N464" s="86" t="s">
        <v>1583</v>
      </c>
      <c r="O464" s="86" t="s">
        <v>1583</v>
      </c>
      <c r="P464" s="86" t="s">
        <v>1583</v>
      </c>
      <c r="Q464" s="86" t="s">
        <v>1583</v>
      </c>
      <c r="R464" s="86" t="s">
        <v>1583</v>
      </c>
      <c r="S464" s="86" t="s">
        <v>1583</v>
      </c>
      <c r="T464" s="86" t="s">
        <v>1583</v>
      </c>
      <c r="U464" s="86" t="s">
        <v>1583</v>
      </c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hidden="1" thickBot="1" x14ac:dyDescent="0.3">
      <c r="A465" t="s">
        <v>1394</v>
      </c>
      <c r="B465" s="33">
        <v>13</v>
      </c>
      <c r="C465" s="130" t="s">
        <v>1580</v>
      </c>
      <c r="D465" t="s">
        <v>1554</v>
      </c>
      <c r="E465" s="33" t="s">
        <v>1414</v>
      </c>
      <c r="F465" s="33" t="s">
        <v>1393</v>
      </c>
      <c r="G465" s="33"/>
      <c r="H465" s="81" t="s">
        <v>1557</v>
      </c>
      <c r="I465" s="34">
        <f t="shared" si="30"/>
        <v>18</v>
      </c>
      <c r="J465" s="34">
        <f t="shared" si="31"/>
        <v>10</v>
      </c>
      <c r="K465" s="35">
        <f t="shared" si="32"/>
        <v>0.6428571428571429</v>
      </c>
      <c r="L465" s="86" t="s">
        <v>1583</v>
      </c>
      <c r="M465" s="86" t="s">
        <v>1583</v>
      </c>
      <c r="N465" s="86" t="s">
        <v>1583</v>
      </c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 t="s">
        <v>1583</v>
      </c>
      <c r="U465" s="86" t="s">
        <v>1583</v>
      </c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hidden="1" thickBot="1" x14ac:dyDescent="0.3">
      <c r="A466" t="s">
        <v>1394</v>
      </c>
      <c r="B466" t="s">
        <v>1551</v>
      </c>
      <c r="C466" s="130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30"/>
        <v>28</v>
      </c>
      <c r="J466" s="34">
        <f t="shared" si="31"/>
        <v>0</v>
      </c>
      <c r="K466" s="35">
        <f t="shared" si="32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hidden="1" thickBot="1" x14ac:dyDescent="0.3">
      <c r="A467" t="s">
        <v>1394</v>
      </c>
      <c r="B467" s="33">
        <v>14</v>
      </c>
      <c r="C467" s="130" t="s">
        <v>1580</v>
      </c>
      <c r="D467" t="s">
        <v>1521</v>
      </c>
      <c r="E467" s="33" t="s">
        <v>1414</v>
      </c>
      <c r="F467" s="33" t="s">
        <v>1393</v>
      </c>
      <c r="G467" s="33"/>
      <c r="H467" s="128" t="s">
        <v>1522</v>
      </c>
      <c r="I467" s="127">
        <f t="shared" si="30"/>
        <v>28</v>
      </c>
      <c r="J467" s="34">
        <f t="shared" si="31"/>
        <v>0</v>
      </c>
      <c r="K467" s="35">
        <f t="shared" si="32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hidden="1" thickBot="1" x14ac:dyDescent="0.3">
      <c r="A468" t="s">
        <v>1394</v>
      </c>
      <c r="B468" t="s">
        <v>1523</v>
      </c>
      <c r="C468" s="130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7">
        <f t="shared" si="30"/>
        <v>28</v>
      </c>
      <c r="J468" s="34">
        <f t="shared" si="31"/>
        <v>0</v>
      </c>
      <c r="K468" s="35">
        <f t="shared" si="32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hidden="1" thickBot="1" x14ac:dyDescent="0.3">
      <c r="A469" t="s">
        <v>1394</v>
      </c>
      <c r="B469" s="33">
        <v>15</v>
      </c>
      <c r="C469" s="130" t="s">
        <v>1580</v>
      </c>
      <c r="D469" t="s">
        <v>1531</v>
      </c>
      <c r="E469" s="33" t="s">
        <v>1414</v>
      </c>
      <c r="F469" s="33" t="s">
        <v>1393</v>
      </c>
      <c r="G469" s="33"/>
      <c r="H469" s="128" t="s">
        <v>1532</v>
      </c>
      <c r="I469" s="127">
        <f t="shared" si="30"/>
        <v>22</v>
      </c>
      <c r="J469" s="34">
        <f t="shared" si="31"/>
        <v>6</v>
      </c>
      <c r="K469" s="35">
        <f t="shared" si="32"/>
        <v>0.7857142857142857</v>
      </c>
      <c r="L469" s="86" t="s">
        <v>1583</v>
      </c>
      <c r="M469" s="86" t="s">
        <v>1583</v>
      </c>
      <c r="N469" s="86" t="s">
        <v>1583</v>
      </c>
      <c r="O469" s="86" t="s">
        <v>1583</v>
      </c>
      <c r="P469" s="86" t="s">
        <v>1583</v>
      </c>
      <c r="Q469" s="86" t="s">
        <v>1583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hidden="1" thickBot="1" x14ac:dyDescent="0.3">
      <c r="A470" t="s">
        <v>1394</v>
      </c>
      <c r="B470" t="s">
        <v>1525</v>
      </c>
      <c r="C470" s="130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7">
        <f t="shared" si="30"/>
        <v>22</v>
      </c>
      <c r="J470" s="34">
        <f t="shared" si="31"/>
        <v>6</v>
      </c>
      <c r="K470" s="35">
        <f t="shared" si="32"/>
        <v>0.7857142857142857</v>
      </c>
      <c r="L470" s="86" t="s">
        <v>1583</v>
      </c>
      <c r="M470" s="86" t="s">
        <v>1583</v>
      </c>
      <c r="N470" s="86" t="s">
        <v>1583</v>
      </c>
      <c r="O470" s="86" t="s">
        <v>1583</v>
      </c>
      <c r="P470" s="86" t="s">
        <v>1583</v>
      </c>
      <c r="Q470" s="86" t="s">
        <v>1583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hidden="1" thickBot="1" x14ac:dyDescent="0.3">
      <c r="A471" t="s">
        <v>1394</v>
      </c>
      <c r="B471" s="33">
        <v>16</v>
      </c>
      <c r="C471" s="130" t="s">
        <v>1580</v>
      </c>
      <c r="D471" t="s">
        <v>1534</v>
      </c>
      <c r="E471" s="33" t="s">
        <v>1414</v>
      </c>
      <c r="F471" s="33" t="s">
        <v>1393</v>
      </c>
      <c r="G471" s="33"/>
      <c r="H471" s="128" t="s">
        <v>1535</v>
      </c>
      <c r="I471" s="127">
        <f t="shared" si="30"/>
        <v>28</v>
      </c>
      <c r="J471" s="34">
        <f t="shared" si="31"/>
        <v>0</v>
      </c>
      <c r="K471" s="35">
        <f t="shared" si="32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hidden="1" thickBot="1" x14ac:dyDescent="0.3">
      <c r="A472" t="s">
        <v>1394</v>
      </c>
      <c r="B472" t="s">
        <v>1526</v>
      </c>
      <c r="C472" s="130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7">
        <f t="shared" si="30"/>
        <v>28</v>
      </c>
      <c r="J472" s="34">
        <f t="shared" si="31"/>
        <v>0</v>
      </c>
      <c r="K472" s="35">
        <f t="shared" si="32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hidden="1" thickBot="1" x14ac:dyDescent="0.3">
      <c r="A473" t="s">
        <v>1394</v>
      </c>
      <c r="B473" s="33">
        <v>17</v>
      </c>
      <c r="C473" s="130" t="s">
        <v>1580</v>
      </c>
      <c r="D473" t="s">
        <v>1537</v>
      </c>
      <c r="E473" s="33" t="s">
        <v>1414</v>
      </c>
      <c r="F473" s="33" t="s">
        <v>1393</v>
      </c>
      <c r="G473" s="33"/>
      <c r="H473" s="128" t="s">
        <v>1538</v>
      </c>
      <c r="I473" s="127">
        <f t="shared" si="30"/>
        <v>22</v>
      </c>
      <c r="J473" s="34">
        <f t="shared" si="31"/>
        <v>6</v>
      </c>
      <c r="K473" s="35">
        <f t="shared" si="32"/>
        <v>0.7857142857142857</v>
      </c>
      <c r="L473" s="86" t="s">
        <v>1583</v>
      </c>
      <c r="M473" s="86" t="s">
        <v>1583</v>
      </c>
      <c r="N473" s="86" t="s">
        <v>1583</v>
      </c>
      <c r="O473" s="86" t="s">
        <v>1583</v>
      </c>
      <c r="P473" s="86" t="s">
        <v>1583</v>
      </c>
      <c r="Q473" s="86" t="s">
        <v>1583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hidden="1" thickBot="1" x14ac:dyDescent="0.3">
      <c r="A474" t="s">
        <v>1394</v>
      </c>
      <c r="B474" t="s">
        <v>1527</v>
      </c>
      <c r="C474" s="130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7">
        <f t="shared" si="30"/>
        <v>22</v>
      </c>
      <c r="J474" s="34">
        <f t="shared" si="31"/>
        <v>6</v>
      </c>
      <c r="K474" s="35">
        <f t="shared" si="32"/>
        <v>0.7857142857142857</v>
      </c>
      <c r="L474" s="86" t="s">
        <v>1583</v>
      </c>
      <c r="M474" s="86" t="s">
        <v>1583</v>
      </c>
      <c r="N474" s="86" t="s">
        <v>1583</v>
      </c>
      <c r="O474" s="86" t="s">
        <v>1583</v>
      </c>
      <c r="P474" s="86" t="s">
        <v>1583</v>
      </c>
      <c r="Q474" s="86" t="s">
        <v>1583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hidden="1" thickBot="1" x14ac:dyDescent="0.3">
      <c r="A475" t="s">
        <v>1394</v>
      </c>
      <c r="B475" s="33">
        <v>18</v>
      </c>
      <c r="C475" s="130" t="s">
        <v>1580</v>
      </c>
      <c r="D475" t="s">
        <v>1540</v>
      </c>
      <c r="E475" s="33" t="s">
        <v>1414</v>
      </c>
      <c r="F475" s="33" t="s">
        <v>1393</v>
      </c>
      <c r="G475" s="33"/>
      <c r="H475" s="128" t="s">
        <v>1541</v>
      </c>
      <c r="I475" s="127">
        <f t="shared" si="30"/>
        <v>28</v>
      </c>
      <c r="J475" s="34">
        <f t="shared" si="31"/>
        <v>0</v>
      </c>
      <c r="K475" s="35">
        <f t="shared" si="32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hidden="1" thickBot="1" x14ac:dyDescent="0.3">
      <c r="A476" s="132" t="s">
        <v>1394</v>
      </c>
      <c r="B476" s="132" t="s">
        <v>1528</v>
      </c>
      <c r="C476" s="130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7">
        <f t="shared" si="30"/>
        <v>28</v>
      </c>
      <c r="J476" s="34">
        <f t="shared" si="31"/>
        <v>0</v>
      </c>
      <c r="K476" s="35">
        <f t="shared" si="32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hidden="1" thickBot="1" x14ac:dyDescent="0.3">
      <c r="A477" t="s">
        <v>1394</v>
      </c>
      <c r="B477" s="33">
        <v>19</v>
      </c>
      <c r="C477" s="130" t="s">
        <v>1580</v>
      </c>
      <c r="D477" t="s">
        <v>1543</v>
      </c>
      <c r="E477" s="33" t="s">
        <v>1414</v>
      </c>
      <c r="F477" s="33" t="s">
        <v>1393</v>
      </c>
      <c r="G477" s="33"/>
      <c r="H477" s="128" t="s">
        <v>1544</v>
      </c>
      <c r="I477" s="127">
        <f t="shared" si="30"/>
        <v>28</v>
      </c>
      <c r="J477" s="34">
        <f t="shared" si="31"/>
        <v>0</v>
      </c>
      <c r="K477" s="35">
        <f t="shared" si="32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hidden="1" thickBot="1" x14ac:dyDescent="0.3">
      <c r="A478" t="s">
        <v>1394</v>
      </c>
      <c r="B478" t="s">
        <v>1529</v>
      </c>
      <c r="C478" s="130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7">
        <f t="shared" si="30"/>
        <v>28</v>
      </c>
      <c r="J478" s="34">
        <f t="shared" si="31"/>
        <v>0</v>
      </c>
      <c r="K478" s="35">
        <f t="shared" si="32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hidden="1" thickBot="1" x14ac:dyDescent="0.3">
      <c r="A479" t="s">
        <v>1394</v>
      </c>
      <c r="B479" s="33">
        <v>20</v>
      </c>
      <c r="C479" s="130" t="s">
        <v>1580</v>
      </c>
      <c r="D479" t="s">
        <v>1546</v>
      </c>
      <c r="E479" s="33" t="s">
        <v>1414</v>
      </c>
      <c r="F479" s="33" t="s">
        <v>1393</v>
      </c>
      <c r="G479" s="33"/>
      <c r="H479" s="128" t="s">
        <v>1547</v>
      </c>
      <c r="I479" s="127">
        <f t="shared" si="30"/>
        <v>28</v>
      </c>
      <c r="J479" s="34">
        <f t="shared" si="31"/>
        <v>0</v>
      </c>
      <c r="K479" s="35">
        <f t="shared" si="32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hidden="1" thickBot="1" x14ac:dyDescent="0.3">
      <c r="A480" t="s">
        <v>1394</v>
      </c>
      <c r="B480" s="33" t="s">
        <v>1530</v>
      </c>
      <c r="C480" s="130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7">
        <f t="shared" si="30"/>
        <v>28</v>
      </c>
      <c r="J480" s="34">
        <f t="shared" si="31"/>
        <v>0</v>
      </c>
      <c r="K480" s="35">
        <f t="shared" si="32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hidden="1" thickBot="1" x14ac:dyDescent="0.3">
      <c r="A481" t="s">
        <v>1394</v>
      </c>
      <c r="B481" s="33">
        <v>21</v>
      </c>
      <c r="C481" s="130" t="s">
        <v>1580</v>
      </c>
      <c r="D481" t="s">
        <v>1387</v>
      </c>
      <c r="E481" s="33" t="s">
        <v>1414</v>
      </c>
      <c r="F481" s="33" t="s">
        <v>1393</v>
      </c>
      <c r="G481" s="33"/>
      <c r="H481" s="81" t="s">
        <v>1400</v>
      </c>
      <c r="I481" s="34">
        <f t="shared" si="30"/>
        <v>28</v>
      </c>
      <c r="J481" s="34">
        <f t="shared" si="31"/>
        <v>0</v>
      </c>
      <c r="K481" s="35">
        <f t="shared" si="32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hidden="1" thickBot="1" x14ac:dyDescent="0.3">
      <c r="A482" t="s">
        <v>1394</v>
      </c>
      <c r="B482" s="33" t="s">
        <v>1395</v>
      </c>
      <c r="C482" s="130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30"/>
        <v>28</v>
      </c>
      <c r="J482" s="34">
        <f t="shared" si="31"/>
        <v>0</v>
      </c>
      <c r="K482" s="35">
        <f t="shared" si="3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hidden="1" thickBot="1" x14ac:dyDescent="0.3">
      <c r="A483" t="s">
        <v>1394</v>
      </c>
      <c r="B483" s="33">
        <v>22</v>
      </c>
      <c r="C483" s="130" t="s">
        <v>1580</v>
      </c>
      <c r="D483" t="s">
        <v>1388</v>
      </c>
      <c r="E483" s="33" t="s">
        <v>1414</v>
      </c>
      <c r="F483" s="33" t="s">
        <v>1393</v>
      </c>
      <c r="G483" s="33"/>
      <c r="H483" s="81" t="s">
        <v>1401</v>
      </c>
      <c r="I483" s="34">
        <f t="shared" si="30"/>
        <v>23</v>
      </c>
      <c r="J483" s="34">
        <f t="shared" si="31"/>
        <v>5</v>
      </c>
      <c r="K483" s="35">
        <f t="shared" si="32"/>
        <v>0.8214285714285714</v>
      </c>
      <c r="L483" s="86"/>
      <c r="M483" s="86" t="s">
        <v>1583</v>
      </c>
      <c r="N483" s="86" t="s">
        <v>1583</v>
      </c>
      <c r="O483" s="86" t="s">
        <v>1583</v>
      </c>
      <c r="P483" s="86" t="s">
        <v>1583</v>
      </c>
      <c r="Q483" s="86" t="s">
        <v>1583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hidden="1" thickBot="1" x14ac:dyDescent="0.3">
      <c r="A484" t="s">
        <v>1394</v>
      </c>
      <c r="B484" s="33" t="s">
        <v>1396</v>
      </c>
      <c r="C484" s="130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30"/>
        <v>23</v>
      </c>
      <c r="J484" s="34">
        <f t="shared" si="31"/>
        <v>5</v>
      </c>
      <c r="K484" s="35">
        <f t="shared" si="32"/>
        <v>0.8214285714285714</v>
      </c>
      <c r="L484" s="86"/>
      <c r="M484" s="86" t="s">
        <v>1583</v>
      </c>
      <c r="N484" s="86" t="s">
        <v>1583</v>
      </c>
      <c r="O484" s="86" t="s">
        <v>1583</v>
      </c>
      <c r="P484" s="86" t="s">
        <v>1583</v>
      </c>
      <c r="Q484" s="86" t="s">
        <v>1583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hidden="1" thickBot="1" x14ac:dyDescent="0.3">
      <c r="A485" t="s">
        <v>1394</v>
      </c>
      <c r="B485" s="33">
        <v>23</v>
      </c>
      <c r="C485" s="130" t="s">
        <v>1580</v>
      </c>
      <c r="D485" t="s">
        <v>1389</v>
      </c>
      <c r="E485" s="33" t="s">
        <v>1414</v>
      </c>
      <c r="F485" s="33" t="s">
        <v>1393</v>
      </c>
      <c r="G485" s="33"/>
      <c r="H485" s="81" t="s">
        <v>1402</v>
      </c>
      <c r="I485" s="34">
        <f t="shared" si="30"/>
        <v>28</v>
      </c>
      <c r="J485" s="34">
        <f t="shared" si="31"/>
        <v>0</v>
      </c>
      <c r="K485" s="35">
        <f t="shared" si="3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hidden="1" thickBot="1" x14ac:dyDescent="0.3">
      <c r="A486" t="s">
        <v>1394</v>
      </c>
      <c r="B486" s="33" t="s">
        <v>1397</v>
      </c>
      <c r="C486" s="130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30"/>
        <v>28</v>
      </c>
      <c r="J486" s="34">
        <f t="shared" si="31"/>
        <v>0</v>
      </c>
      <c r="K486" s="35">
        <f t="shared" si="3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hidden="1" thickBot="1" x14ac:dyDescent="0.3">
      <c r="A487" t="s">
        <v>1394</v>
      </c>
      <c r="B487" s="33">
        <v>24</v>
      </c>
      <c r="C487" s="130" t="s">
        <v>1580</v>
      </c>
      <c r="D487" t="s">
        <v>1390</v>
      </c>
      <c r="E487" s="33" t="s">
        <v>1414</v>
      </c>
      <c r="F487" s="33" t="s">
        <v>1393</v>
      </c>
      <c r="G487" s="33"/>
      <c r="H487" s="81" t="s">
        <v>1403</v>
      </c>
      <c r="I487" s="34">
        <f t="shared" si="30"/>
        <v>28</v>
      </c>
      <c r="J487" s="34">
        <f t="shared" si="31"/>
        <v>0</v>
      </c>
      <c r="K487" s="35">
        <f t="shared" si="3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hidden="1" thickBot="1" x14ac:dyDescent="0.3">
      <c r="A488" t="s">
        <v>1394</v>
      </c>
      <c r="B488" s="33" t="s">
        <v>1398</v>
      </c>
      <c r="C488" s="130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30"/>
        <v>28</v>
      </c>
      <c r="J488" s="34">
        <f t="shared" si="31"/>
        <v>0</v>
      </c>
      <c r="K488" s="35">
        <f t="shared" si="3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hidden="1" thickBot="1" x14ac:dyDescent="0.3">
      <c r="A489" t="s">
        <v>1394</v>
      </c>
      <c r="B489" s="33">
        <v>25</v>
      </c>
      <c r="C489" s="130" t="s">
        <v>1580</v>
      </c>
      <c r="D489" t="s">
        <v>1391</v>
      </c>
      <c r="E489" s="33" t="s">
        <v>1414</v>
      </c>
      <c r="F489" s="33" t="s">
        <v>1393</v>
      </c>
      <c r="G489" s="33"/>
      <c r="H489" s="81" t="s">
        <v>1404</v>
      </c>
      <c r="I489" s="34">
        <f t="shared" si="30"/>
        <v>28</v>
      </c>
      <c r="J489" s="34">
        <f t="shared" si="31"/>
        <v>0</v>
      </c>
      <c r="K489" s="35">
        <f t="shared" si="3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hidden="1" thickBot="1" x14ac:dyDescent="0.3">
      <c r="A490" t="s">
        <v>1394</v>
      </c>
      <c r="B490" s="33" t="s">
        <v>1399</v>
      </c>
      <c r="C490" s="130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30"/>
        <v>28</v>
      </c>
      <c r="J490" s="34">
        <f t="shared" si="31"/>
        <v>0</v>
      </c>
      <c r="K490" s="35">
        <f t="shared" si="3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hidden="1" thickBot="1" x14ac:dyDescent="0.3">
      <c r="A491" t="s">
        <v>1394</v>
      </c>
      <c r="B491" s="33">
        <v>26</v>
      </c>
      <c r="C491" s="130" t="s">
        <v>1580</v>
      </c>
      <c r="D491" t="s">
        <v>1425</v>
      </c>
      <c r="E491" s="33" t="s">
        <v>1414</v>
      </c>
      <c r="F491" s="33" t="s">
        <v>1393</v>
      </c>
      <c r="G491" s="33"/>
      <c r="H491" s="81" t="s">
        <v>1431</v>
      </c>
      <c r="I491" s="34">
        <f t="shared" si="30"/>
        <v>28</v>
      </c>
      <c r="J491" s="34">
        <f t="shared" si="31"/>
        <v>0</v>
      </c>
      <c r="K491" s="35">
        <f t="shared" si="3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hidden="1" thickBot="1" x14ac:dyDescent="0.3">
      <c r="A492" t="s">
        <v>1394</v>
      </c>
      <c r="B492" s="33" t="s">
        <v>1443</v>
      </c>
      <c r="C492" s="130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30"/>
        <v>28</v>
      </c>
      <c r="J492" s="34">
        <f t="shared" si="31"/>
        <v>0</v>
      </c>
      <c r="K492" s="35">
        <f t="shared" si="3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hidden="1" thickBot="1" x14ac:dyDescent="0.3">
      <c r="A493" s="132" t="s">
        <v>1394</v>
      </c>
      <c r="B493" s="133">
        <v>27</v>
      </c>
      <c r="C493" s="130" t="s">
        <v>1580</v>
      </c>
      <c r="D493" t="s">
        <v>1426</v>
      </c>
      <c r="E493" s="33" t="s">
        <v>1414</v>
      </c>
      <c r="F493" s="33" t="s">
        <v>1393</v>
      </c>
      <c r="G493" s="33"/>
      <c r="H493" s="81" t="s">
        <v>1432</v>
      </c>
      <c r="I493" s="34">
        <f t="shared" si="30"/>
        <v>18</v>
      </c>
      <c r="J493" s="34">
        <f t="shared" si="31"/>
        <v>10</v>
      </c>
      <c r="K493" s="35">
        <f t="shared" si="32"/>
        <v>0.6428571428571429</v>
      </c>
      <c r="L493" s="86" t="s">
        <v>1583</v>
      </c>
      <c r="M493" s="86" t="s">
        <v>1583</v>
      </c>
      <c r="N493" s="86" t="s">
        <v>1583</v>
      </c>
      <c r="O493" s="86" t="s">
        <v>1583</v>
      </c>
      <c r="P493" s="86" t="s">
        <v>1583</v>
      </c>
      <c r="Q493" s="86" t="s">
        <v>1583</v>
      </c>
      <c r="R493" s="86" t="s">
        <v>1583</v>
      </c>
      <c r="S493" s="86" t="s">
        <v>1583</v>
      </c>
      <c r="T493" s="86" t="s">
        <v>1583</v>
      </c>
      <c r="U493" s="86" t="s">
        <v>1583</v>
      </c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hidden="1" thickBot="1" x14ac:dyDescent="0.3">
      <c r="A494" s="132" t="s">
        <v>1394</v>
      </c>
      <c r="B494" s="133" t="s">
        <v>1444</v>
      </c>
      <c r="C494" s="130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30"/>
        <v>18</v>
      </c>
      <c r="J494" s="34">
        <f t="shared" si="31"/>
        <v>10</v>
      </c>
      <c r="K494" s="35">
        <f t="shared" si="32"/>
        <v>0.6428571428571429</v>
      </c>
      <c r="L494" s="86" t="s">
        <v>1583</v>
      </c>
      <c r="M494" s="86" t="s">
        <v>1583</v>
      </c>
      <c r="N494" s="86" t="s">
        <v>1583</v>
      </c>
      <c r="O494" s="86" t="s">
        <v>1583</v>
      </c>
      <c r="P494" s="86" t="s">
        <v>1583</v>
      </c>
      <c r="Q494" s="86" t="s">
        <v>1583</v>
      </c>
      <c r="R494" s="86" t="s">
        <v>1583</v>
      </c>
      <c r="S494" s="86" t="s">
        <v>1583</v>
      </c>
      <c r="T494" s="86" t="s">
        <v>1583</v>
      </c>
      <c r="U494" s="86" t="s">
        <v>1583</v>
      </c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hidden="1" thickBot="1" x14ac:dyDescent="0.3">
      <c r="A495" t="s">
        <v>1394</v>
      </c>
      <c r="B495" s="33">
        <v>28</v>
      </c>
      <c r="C495" s="130" t="s">
        <v>1580</v>
      </c>
      <c r="D495" t="s">
        <v>1427</v>
      </c>
      <c r="E495" s="33" t="s">
        <v>1414</v>
      </c>
      <c r="F495" s="33" t="s">
        <v>1393</v>
      </c>
      <c r="G495" s="33"/>
      <c r="H495" s="81" t="s">
        <v>1433</v>
      </c>
      <c r="I495" s="34">
        <f t="shared" si="30"/>
        <v>28</v>
      </c>
      <c r="J495" s="34">
        <f t="shared" si="31"/>
        <v>0</v>
      </c>
      <c r="K495" s="35">
        <f t="shared" si="3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hidden="1" thickBot="1" x14ac:dyDescent="0.3">
      <c r="A496" t="s">
        <v>1394</v>
      </c>
      <c r="B496" s="33" t="s">
        <v>1445</v>
      </c>
      <c r="C496" s="130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30"/>
        <v>28</v>
      </c>
      <c r="J496" s="34">
        <f t="shared" si="31"/>
        <v>0</v>
      </c>
      <c r="K496" s="35">
        <f t="shared" si="3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hidden="1" thickBot="1" x14ac:dyDescent="0.3">
      <c r="A497" t="s">
        <v>1394</v>
      </c>
      <c r="B497" s="33">
        <v>29</v>
      </c>
      <c r="C497" s="130" t="s">
        <v>1580</v>
      </c>
      <c r="D497" t="s">
        <v>1428</v>
      </c>
      <c r="E497" s="33" t="s">
        <v>1414</v>
      </c>
      <c r="F497" s="33" t="s">
        <v>1393</v>
      </c>
      <c r="G497" s="33"/>
      <c r="H497" s="81" t="s">
        <v>1434</v>
      </c>
      <c r="I497" s="34">
        <f t="shared" si="30"/>
        <v>28</v>
      </c>
      <c r="J497" s="34">
        <f t="shared" si="31"/>
        <v>0</v>
      </c>
      <c r="K497" s="35">
        <f t="shared" si="3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hidden="1" thickBot="1" x14ac:dyDescent="0.3">
      <c r="A498" t="s">
        <v>1394</v>
      </c>
      <c r="B498" s="33" t="s">
        <v>1446</v>
      </c>
      <c r="C498" s="130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30"/>
        <v>28</v>
      </c>
      <c r="J498" s="34">
        <f t="shared" si="31"/>
        <v>0</v>
      </c>
      <c r="K498" s="35">
        <f t="shared" si="3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hidden="1" thickBot="1" x14ac:dyDescent="0.3">
      <c r="A499" s="132" t="s">
        <v>1394</v>
      </c>
      <c r="B499" s="133">
        <v>30</v>
      </c>
      <c r="C499" s="130" t="s">
        <v>1580</v>
      </c>
      <c r="D499" t="s">
        <v>1429</v>
      </c>
      <c r="E499" s="33" t="s">
        <v>1414</v>
      </c>
      <c r="F499" s="33" t="s">
        <v>1393</v>
      </c>
      <c r="G499" s="33"/>
      <c r="H499" s="81" t="s">
        <v>1435</v>
      </c>
      <c r="I499" s="34">
        <f t="shared" si="30"/>
        <v>18</v>
      </c>
      <c r="J499" s="34">
        <f t="shared" si="31"/>
        <v>10</v>
      </c>
      <c r="K499" s="35">
        <f t="shared" si="32"/>
        <v>0.6428571428571429</v>
      </c>
      <c r="L499" s="86" t="s">
        <v>1583</v>
      </c>
      <c r="M499" s="86" t="s">
        <v>1583</v>
      </c>
      <c r="N499" s="86" t="s">
        <v>1583</v>
      </c>
      <c r="O499" s="86" t="s">
        <v>1583</v>
      </c>
      <c r="P499" s="86" t="s">
        <v>1583</v>
      </c>
      <c r="Q499" s="86" t="s">
        <v>1583</v>
      </c>
      <c r="R499" s="86" t="s">
        <v>1583</v>
      </c>
      <c r="S499" s="86" t="s">
        <v>1583</v>
      </c>
      <c r="T499" s="86" t="s">
        <v>1583</v>
      </c>
      <c r="U499" s="86" t="s">
        <v>1583</v>
      </c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hidden="1" thickBot="1" x14ac:dyDescent="0.3">
      <c r="A500" s="132" t="s">
        <v>1394</v>
      </c>
      <c r="B500" s="133" t="s">
        <v>1447</v>
      </c>
      <c r="C500" s="130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30"/>
        <v>18</v>
      </c>
      <c r="J500" s="34">
        <f t="shared" si="31"/>
        <v>10</v>
      </c>
      <c r="K500" s="35">
        <f t="shared" si="32"/>
        <v>0.6428571428571429</v>
      </c>
      <c r="L500" s="86" t="s">
        <v>1583</v>
      </c>
      <c r="M500" s="86" t="s">
        <v>1583</v>
      </c>
      <c r="N500" s="86" t="s">
        <v>1583</v>
      </c>
      <c r="O500" s="86" t="s">
        <v>1583</v>
      </c>
      <c r="P500" s="86" t="s">
        <v>1583</v>
      </c>
      <c r="Q500" s="86" t="s">
        <v>1583</v>
      </c>
      <c r="R500" s="86" t="s">
        <v>1583</v>
      </c>
      <c r="S500" s="86" t="s">
        <v>1583</v>
      </c>
      <c r="T500" s="86" t="s">
        <v>1583</v>
      </c>
      <c r="U500" s="86" t="s">
        <v>1583</v>
      </c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hidden="1" thickBot="1" x14ac:dyDescent="0.3">
      <c r="A501" t="s">
        <v>1394</v>
      </c>
      <c r="B501" s="33">
        <v>31</v>
      </c>
      <c r="C501" s="130" t="s">
        <v>1580</v>
      </c>
      <c r="D501" t="s">
        <v>1430</v>
      </c>
      <c r="E501" s="33" t="s">
        <v>1414</v>
      </c>
      <c r="F501" s="33" t="s">
        <v>1393</v>
      </c>
      <c r="G501" s="33"/>
      <c r="H501" s="81" t="s">
        <v>1436</v>
      </c>
      <c r="I501" s="34">
        <f t="shared" si="30"/>
        <v>28</v>
      </c>
      <c r="J501" s="34">
        <f t="shared" si="31"/>
        <v>0</v>
      </c>
      <c r="K501" s="35">
        <f t="shared" si="32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hidden="1" thickBot="1" x14ac:dyDescent="0.3">
      <c r="A502" t="s">
        <v>1394</v>
      </c>
      <c r="B502" s="33" t="s">
        <v>1448</v>
      </c>
      <c r="C502" s="130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30"/>
        <v>28</v>
      </c>
      <c r="J502" s="34">
        <f t="shared" si="31"/>
        <v>0</v>
      </c>
      <c r="K502" s="35">
        <f t="shared" si="32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hidden="1" thickBot="1" x14ac:dyDescent="0.3">
      <c r="A503" t="s">
        <v>1394</v>
      </c>
      <c r="B503" s="33" t="s">
        <v>1487</v>
      </c>
      <c r="C503" s="130" t="s">
        <v>1580</v>
      </c>
      <c r="D503" t="s">
        <v>1464</v>
      </c>
      <c r="E503" s="33" t="s">
        <v>1414</v>
      </c>
      <c r="F503" s="33" t="s">
        <v>1393</v>
      </c>
      <c r="G503" s="33"/>
      <c r="H503" s="81" t="s">
        <v>1460</v>
      </c>
      <c r="I503" s="34">
        <f t="shared" si="30"/>
        <v>28</v>
      </c>
      <c r="J503" s="34">
        <f t="shared" si="31"/>
        <v>0</v>
      </c>
      <c r="K503" s="35">
        <f t="shared" si="32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hidden="1" thickBot="1" x14ac:dyDescent="0.3">
      <c r="A504" t="s">
        <v>1394</v>
      </c>
      <c r="B504" s="33" t="s">
        <v>1449</v>
      </c>
      <c r="C504" s="130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30"/>
        <v>28</v>
      </c>
      <c r="J504" s="34">
        <f t="shared" si="31"/>
        <v>0</v>
      </c>
      <c r="K504" s="35">
        <f t="shared" si="32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hidden="1" thickBot="1" x14ac:dyDescent="0.3">
      <c r="A505" s="132" t="s">
        <v>1394</v>
      </c>
      <c r="B505" s="133" t="s">
        <v>1450</v>
      </c>
      <c r="C505" s="130" t="s">
        <v>1580</v>
      </c>
      <c r="D505" t="s">
        <v>1520</v>
      </c>
      <c r="E505" s="33" t="s">
        <v>1414</v>
      </c>
      <c r="F505" s="33" t="s">
        <v>1393</v>
      </c>
      <c r="G505" s="33"/>
      <c r="H505" s="81" t="s">
        <v>1461</v>
      </c>
      <c r="I505" s="34">
        <f t="shared" si="30"/>
        <v>18</v>
      </c>
      <c r="J505" s="34">
        <f t="shared" si="31"/>
        <v>10</v>
      </c>
      <c r="K505" s="35">
        <f t="shared" si="32"/>
        <v>0.6428571428571429</v>
      </c>
      <c r="L505" s="86" t="s">
        <v>1583</v>
      </c>
      <c r="M505" s="86" t="s">
        <v>1583</v>
      </c>
      <c r="N505" s="86" t="s">
        <v>1583</v>
      </c>
      <c r="O505" s="86" t="s">
        <v>1583</v>
      </c>
      <c r="P505" s="86" t="s">
        <v>1583</v>
      </c>
      <c r="Q505" s="86" t="s">
        <v>1583</v>
      </c>
      <c r="R505" s="86" t="s">
        <v>1583</v>
      </c>
      <c r="S505" s="86" t="s">
        <v>1583</v>
      </c>
      <c r="T505" s="86" t="s">
        <v>1583</v>
      </c>
      <c r="U505" s="86" t="s">
        <v>1583</v>
      </c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hidden="1" thickBot="1" x14ac:dyDescent="0.3">
      <c r="A506" t="s">
        <v>1394</v>
      </c>
      <c r="B506" s="33" t="s">
        <v>1451</v>
      </c>
      <c r="C506" s="130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30"/>
        <v>28</v>
      </c>
      <c r="J506" s="34">
        <f t="shared" si="31"/>
        <v>0</v>
      </c>
      <c r="K506" s="35">
        <f t="shared" si="32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hidden="1" thickBot="1" x14ac:dyDescent="0.3">
      <c r="A507" s="132" t="s">
        <v>1394</v>
      </c>
      <c r="B507" s="133" t="s">
        <v>1452</v>
      </c>
      <c r="C507" s="130" t="s">
        <v>1580</v>
      </c>
      <c r="D507" t="s">
        <v>1466</v>
      </c>
      <c r="E507" s="33" t="s">
        <v>1414</v>
      </c>
      <c r="F507" s="33" t="s">
        <v>1393</v>
      </c>
      <c r="G507" s="33"/>
      <c r="H507" s="81" t="s">
        <v>1462</v>
      </c>
      <c r="I507" s="34">
        <f t="shared" si="30"/>
        <v>26</v>
      </c>
      <c r="J507" s="34">
        <f t="shared" si="31"/>
        <v>2</v>
      </c>
      <c r="K507" s="35">
        <f t="shared" si="32"/>
        <v>0.9285714285714286</v>
      </c>
      <c r="L507" s="86"/>
      <c r="M507" s="86"/>
      <c r="N507" s="86"/>
      <c r="O507" s="86"/>
      <c r="P507" s="86"/>
      <c r="Q507" s="86"/>
      <c r="R507" s="86"/>
      <c r="S507" s="86"/>
      <c r="T507" s="86" t="s">
        <v>1583</v>
      </c>
      <c r="U507" s="86" t="s">
        <v>1583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hidden="1" thickBot="1" x14ac:dyDescent="0.3">
      <c r="A508" s="132" t="s">
        <v>1394</v>
      </c>
      <c r="B508" s="133" t="s">
        <v>1453</v>
      </c>
      <c r="C508" s="130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30"/>
        <v>20</v>
      </c>
      <c r="J508" s="34">
        <f t="shared" si="31"/>
        <v>8</v>
      </c>
      <c r="K508" s="35">
        <f t="shared" si="32"/>
        <v>0.7142857142857143</v>
      </c>
      <c r="L508" s="86" t="s">
        <v>1583</v>
      </c>
      <c r="M508" s="86" t="s">
        <v>1583</v>
      </c>
      <c r="N508" s="86" t="s">
        <v>1583</v>
      </c>
      <c r="O508" s="86" t="s">
        <v>1583</v>
      </c>
      <c r="P508" s="86" t="s">
        <v>1583</v>
      </c>
      <c r="Q508" s="86" t="s">
        <v>1583</v>
      </c>
      <c r="R508" s="86" t="s">
        <v>1583</v>
      </c>
      <c r="S508" s="86" t="s">
        <v>1583</v>
      </c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hidden="1" thickBot="1" x14ac:dyDescent="0.3">
      <c r="A509" t="s">
        <v>1394</v>
      </c>
      <c r="B509" s="33" t="s">
        <v>1454</v>
      </c>
      <c r="C509" s="130" t="s">
        <v>1580</v>
      </c>
      <c r="D509" t="s">
        <v>1465</v>
      </c>
      <c r="E509" s="33" t="s">
        <v>1414</v>
      </c>
      <c r="F509" s="33" t="s">
        <v>1393</v>
      </c>
      <c r="G509" s="33"/>
      <c r="H509" s="81" t="s">
        <v>1463</v>
      </c>
      <c r="I509" s="34">
        <f t="shared" si="30"/>
        <v>18</v>
      </c>
      <c r="J509" s="34">
        <f t="shared" si="31"/>
        <v>10</v>
      </c>
      <c r="K509" s="35">
        <f t="shared" si="32"/>
        <v>0.6428571428571429</v>
      </c>
      <c r="L509" s="86" t="s">
        <v>1583</v>
      </c>
      <c r="M509" s="86" t="s">
        <v>1583</v>
      </c>
      <c r="N509" s="86" t="s">
        <v>1583</v>
      </c>
      <c r="O509" s="86" t="s">
        <v>1583</v>
      </c>
      <c r="P509" s="86" t="s">
        <v>1583</v>
      </c>
      <c r="Q509" s="86" t="s">
        <v>1583</v>
      </c>
      <c r="R509" s="86" t="s">
        <v>1583</v>
      </c>
      <c r="S509" s="86" t="s">
        <v>1583</v>
      </c>
      <c r="T509" s="86" t="s">
        <v>1583</v>
      </c>
      <c r="U509" s="86" t="s">
        <v>1583</v>
      </c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hidden="1" thickBot="1" x14ac:dyDescent="0.3">
      <c r="A510" t="s">
        <v>1394</v>
      </c>
      <c r="B510" s="33" t="s">
        <v>1455</v>
      </c>
      <c r="C510" s="130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30"/>
        <v>24</v>
      </c>
      <c r="J510" s="34">
        <f t="shared" si="31"/>
        <v>4</v>
      </c>
      <c r="K510" s="35">
        <f t="shared" si="32"/>
        <v>0.8571428571428571</v>
      </c>
      <c r="L510" s="86"/>
      <c r="M510" s="86"/>
      <c r="N510" s="86"/>
      <c r="O510" s="86"/>
      <c r="P510" s="86"/>
      <c r="Q510" s="86"/>
      <c r="R510" s="86" t="s">
        <v>1583</v>
      </c>
      <c r="S510" s="86" t="s">
        <v>1583</v>
      </c>
      <c r="T510" s="86" t="s">
        <v>1583</v>
      </c>
      <c r="U510" s="86" t="s">
        <v>1583</v>
      </c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hidden="1" thickBot="1" x14ac:dyDescent="0.3">
      <c r="A511" t="s">
        <v>1394</v>
      </c>
      <c r="B511" s="33" t="s">
        <v>1575</v>
      </c>
      <c r="C511" s="130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30"/>
        <v>22</v>
      </c>
      <c r="J511" s="34">
        <f t="shared" si="31"/>
        <v>6</v>
      </c>
      <c r="K511" s="35">
        <f t="shared" si="32"/>
        <v>0.7857142857142857</v>
      </c>
      <c r="L511" s="86" t="s">
        <v>1583</v>
      </c>
      <c r="M511" s="88" t="s">
        <v>1583</v>
      </c>
      <c r="N511" s="86" t="s">
        <v>1583</v>
      </c>
      <c r="O511" s="86" t="s">
        <v>1583</v>
      </c>
      <c r="P511" s="86" t="s">
        <v>1583</v>
      </c>
      <c r="Q511" s="86" t="s">
        <v>1583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hidden="1" thickBot="1" x14ac:dyDescent="0.3">
      <c r="A512" t="s">
        <v>1394</v>
      </c>
      <c r="B512" s="33" t="s">
        <v>1576</v>
      </c>
      <c r="C512" s="130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30"/>
        <v>22</v>
      </c>
      <c r="J512" s="34">
        <f t="shared" si="31"/>
        <v>6</v>
      </c>
      <c r="K512" s="35">
        <f t="shared" si="32"/>
        <v>0.7857142857142857</v>
      </c>
      <c r="L512" s="86" t="s">
        <v>1583</v>
      </c>
      <c r="M512" s="88" t="s">
        <v>1583</v>
      </c>
      <c r="N512" s="86" t="s">
        <v>1583</v>
      </c>
      <c r="O512" s="86" t="s">
        <v>1583</v>
      </c>
      <c r="P512" s="86" t="s">
        <v>1583</v>
      </c>
      <c r="Q512" s="86" t="s">
        <v>1583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hidden="1" thickBot="1" x14ac:dyDescent="0.3">
      <c r="A513" t="s">
        <v>1394</v>
      </c>
      <c r="B513" s="33" t="s">
        <v>1469</v>
      </c>
      <c r="C513" s="130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si="30"/>
        <v>28</v>
      </c>
      <c r="J513" s="34">
        <f t="shared" si="31"/>
        <v>0</v>
      </c>
      <c r="K513" s="35">
        <f t="shared" si="32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hidden="1" thickBot="1" x14ac:dyDescent="0.3">
      <c r="A514" t="s">
        <v>1394</v>
      </c>
      <c r="B514" s="33" t="s">
        <v>1488</v>
      </c>
      <c r="C514" s="130" t="s">
        <v>1580</v>
      </c>
      <c r="D514" t="s">
        <v>1496</v>
      </c>
      <c r="E514" s="33" t="s">
        <v>1392</v>
      </c>
      <c r="F514" s="33" t="s">
        <v>1393</v>
      </c>
      <c r="G514" s="33"/>
      <c r="H514" s="81" t="s">
        <v>1491</v>
      </c>
      <c r="I514" s="34">
        <f t="shared" si="30"/>
        <v>28</v>
      </c>
      <c r="J514" s="34">
        <f t="shared" si="31"/>
        <v>0</v>
      </c>
      <c r="K514" s="35">
        <f t="shared" si="32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hidden="1" thickBot="1" x14ac:dyDescent="0.3">
      <c r="A515" t="s">
        <v>1394</v>
      </c>
      <c r="B515" s="33" t="s">
        <v>1470</v>
      </c>
      <c r="C515" s="130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30"/>
        <v>28</v>
      </c>
      <c r="J515" s="34">
        <f t="shared" si="31"/>
        <v>0</v>
      </c>
      <c r="K515" s="35">
        <f t="shared" si="32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hidden="1" thickBot="1" x14ac:dyDescent="0.3">
      <c r="A516" t="s">
        <v>1394</v>
      </c>
      <c r="B516" s="33" t="s">
        <v>1471</v>
      </c>
      <c r="C516" s="130" t="s">
        <v>1580</v>
      </c>
      <c r="D516" t="s">
        <v>1495</v>
      </c>
      <c r="E516" s="33" t="s">
        <v>1392</v>
      </c>
      <c r="F516" s="33" t="s">
        <v>1393</v>
      </c>
      <c r="G516" s="33"/>
      <c r="H516" s="81" t="s">
        <v>1493</v>
      </c>
      <c r="I516" s="34">
        <f t="shared" si="30"/>
        <v>28</v>
      </c>
      <c r="J516" s="34">
        <f t="shared" si="31"/>
        <v>0</v>
      </c>
      <c r="K516" s="35">
        <f t="shared" si="32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hidden="1" thickBot="1" x14ac:dyDescent="0.3">
      <c r="A517" t="s">
        <v>1394</v>
      </c>
      <c r="B517" s="33" t="s">
        <v>1472</v>
      </c>
      <c r="C517" s="130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ref="I517:I538" si="33">COUNTIF(L517:AM517,"")</f>
        <v>28</v>
      </c>
      <c r="J517" s="34">
        <f t="shared" ref="J517:J538" si="34">COUNTIF(L517:AM517,"APAGADO")</f>
        <v>0</v>
      </c>
      <c r="K517" s="35">
        <f t="shared" ref="K517:K538" si="35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hidden="1" thickBot="1" x14ac:dyDescent="0.3">
      <c r="A518" t="s">
        <v>1394</v>
      </c>
      <c r="B518" s="33" t="s">
        <v>1473</v>
      </c>
      <c r="C518" s="130" t="s">
        <v>1580</v>
      </c>
      <c r="D518" t="s">
        <v>1497</v>
      </c>
      <c r="E518" s="33" t="s">
        <v>1392</v>
      </c>
      <c r="F518" s="33" t="s">
        <v>1393</v>
      </c>
      <c r="G518" s="33"/>
      <c r="H518" s="81" t="s">
        <v>1499</v>
      </c>
      <c r="I518" s="34">
        <f t="shared" si="33"/>
        <v>28</v>
      </c>
      <c r="J518" s="34">
        <f t="shared" si="34"/>
        <v>0</v>
      </c>
      <c r="K518" s="35">
        <f t="shared" si="35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hidden="1" thickBot="1" x14ac:dyDescent="0.3">
      <c r="A519" t="s">
        <v>1394</v>
      </c>
      <c r="B519" s="33" t="s">
        <v>1474</v>
      </c>
      <c r="C519" s="130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33"/>
        <v>18</v>
      </c>
      <c r="J519" s="34">
        <f t="shared" si="34"/>
        <v>10</v>
      </c>
      <c r="K519" s="35">
        <f t="shared" si="35"/>
        <v>0.6428571428571429</v>
      </c>
      <c r="L519" s="86" t="s">
        <v>1583</v>
      </c>
      <c r="M519" s="88" t="s">
        <v>1583</v>
      </c>
      <c r="N519" s="86" t="s">
        <v>1583</v>
      </c>
      <c r="O519" s="86" t="s">
        <v>1583</v>
      </c>
      <c r="P519" s="86" t="s">
        <v>1583</v>
      </c>
      <c r="Q519" s="86" t="s">
        <v>1583</v>
      </c>
      <c r="R519" s="86" t="s">
        <v>1583</v>
      </c>
      <c r="S519" s="86" t="s">
        <v>1583</v>
      </c>
      <c r="T519" s="86" t="s">
        <v>1583</v>
      </c>
      <c r="U519" s="86" t="s">
        <v>1583</v>
      </c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hidden="1" thickBot="1" x14ac:dyDescent="0.3">
      <c r="A520" t="s">
        <v>1394</v>
      </c>
      <c r="B520" s="33" t="s">
        <v>1475</v>
      </c>
      <c r="C520" s="130" t="s">
        <v>1580</v>
      </c>
      <c r="D520" t="s">
        <v>1494</v>
      </c>
      <c r="E520" s="33" t="s">
        <v>1392</v>
      </c>
      <c r="F520" s="33" t="s">
        <v>1393</v>
      </c>
      <c r="G520" s="33"/>
      <c r="H520" s="81" t="s">
        <v>1501</v>
      </c>
      <c r="I520" s="34">
        <f t="shared" si="33"/>
        <v>18</v>
      </c>
      <c r="J520" s="34">
        <f t="shared" si="34"/>
        <v>10</v>
      </c>
      <c r="K520" s="35">
        <f t="shared" si="35"/>
        <v>0.6428571428571429</v>
      </c>
      <c r="L520" s="86" t="s">
        <v>1583</v>
      </c>
      <c r="M520" s="88" t="s">
        <v>1583</v>
      </c>
      <c r="N520" s="86" t="s">
        <v>1583</v>
      </c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 t="s">
        <v>1583</v>
      </c>
      <c r="U520" s="86" t="s">
        <v>1583</v>
      </c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hidden="1" thickBot="1" x14ac:dyDescent="0.3">
      <c r="A521" t="s">
        <v>1394</v>
      </c>
      <c r="B521" s="33" t="s">
        <v>1476</v>
      </c>
      <c r="C521" s="130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33"/>
        <v>18</v>
      </c>
      <c r="J521" s="34">
        <f t="shared" si="34"/>
        <v>10</v>
      </c>
      <c r="K521" s="35">
        <f t="shared" si="35"/>
        <v>0.6428571428571429</v>
      </c>
      <c r="L521" s="86" t="s">
        <v>1583</v>
      </c>
      <c r="M521" s="88" t="s">
        <v>1583</v>
      </c>
      <c r="N521" s="86" t="s">
        <v>1583</v>
      </c>
      <c r="O521" s="86" t="s">
        <v>1583</v>
      </c>
      <c r="P521" s="86" t="s">
        <v>1583</v>
      </c>
      <c r="Q521" s="86" t="s">
        <v>1583</v>
      </c>
      <c r="R521" s="86" t="s">
        <v>1583</v>
      </c>
      <c r="S521" s="86" t="s">
        <v>1583</v>
      </c>
      <c r="T521" s="86" t="s">
        <v>1583</v>
      </c>
      <c r="U521" s="86" t="s">
        <v>1583</v>
      </c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hidden="1" thickBot="1" x14ac:dyDescent="0.3">
      <c r="A522" t="s">
        <v>1394</v>
      </c>
      <c r="B522" s="33" t="s">
        <v>1477</v>
      </c>
      <c r="C522" s="130" t="s">
        <v>1580</v>
      </c>
      <c r="D522" t="s">
        <v>1502</v>
      </c>
      <c r="E522" s="33" t="s">
        <v>1392</v>
      </c>
      <c r="F522" s="33" t="s">
        <v>1393</v>
      </c>
      <c r="G522" s="33"/>
      <c r="H522" s="81" t="s">
        <v>1504</v>
      </c>
      <c r="I522" s="34">
        <f t="shared" si="33"/>
        <v>18</v>
      </c>
      <c r="J522" s="34">
        <f t="shared" si="34"/>
        <v>10</v>
      </c>
      <c r="K522" s="35">
        <f t="shared" si="35"/>
        <v>0.6428571428571429</v>
      </c>
      <c r="L522" s="86" t="s">
        <v>1583</v>
      </c>
      <c r="M522" s="88" t="s">
        <v>1583</v>
      </c>
      <c r="N522" s="86" t="s">
        <v>1583</v>
      </c>
      <c r="O522" s="86" t="s">
        <v>1583</v>
      </c>
      <c r="P522" s="86" t="s">
        <v>1583</v>
      </c>
      <c r="Q522" s="86" t="s">
        <v>1583</v>
      </c>
      <c r="R522" s="86" t="s">
        <v>1583</v>
      </c>
      <c r="S522" s="86" t="s">
        <v>1583</v>
      </c>
      <c r="T522" s="86" t="s">
        <v>1583</v>
      </c>
      <c r="U522" s="86" t="s">
        <v>1583</v>
      </c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hidden="1" thickBot="1" x14ac:dyDescent="0.3">
      <c r="A523" t="s">
        <v>1394</v>
      </c>
      <c r="B523" s="33" t="s">
        <v>1478</v>
      </c>
      <c r="C523" s="130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33"/>
        <v>28</v>
      </c>
      <c r="J523" s="34">
        <f t="shared" si="34"/>
        <v>0</v>
      </c>
      <c r="K523" s="35">
        <f t="shared" si="35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hidden="1" thickBot="1" x14ac:dyDescent="0.3">
      <c r="A524" t="s">
        <v>1394</v>
      </c>
      <c r="B524" s="33" t="s">
        <v>1479</v>
      </c>
      <c r="C524" s="130" t="s">
        <v>1580</v>
      </c>
      <c r="D524" t="s">
        <v>1505</v>
      </c>
      <c r="E524" s="33" t="s">
        <v>1392</v>
      </c>
      <c r="F524" s="33" t="s">
        <v>1393</v>
      </c>
      <c r="G524" s="33"/>
      <c r="H524" s="81" t="s">
        <v>1507</v>
      </c>
      <c r="I524" s="34">
        <f t="shared" si="33"/>
        <v>28</v>
      </c>
      <c r="J524" s="34">
        <f t="shared" si="34"/>
        <v>0</v>
      </c>
      <c r="K524" s="35">
        <f t="shared" si="35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hidden="1" thickBot="1" x14ac:dyDescent="0.3">
      <c r="A525" t="s">
        <v>1394</v>
      </c>
      <c r="B525" s="33" t="s">
        <v>1480</v>
      </c>
      <c r="C525" s="130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33"/>
        <v>28</v>
      </c>
      <c r="J525" s="34">
        <f t="shared" si="34"/>
        <v>0</v>
      </c>
      <c r="K525" s="35">
        <f t="shared" si="35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hidden="1" thickBot="1" x14ac:dyDescent="0.3">
      <c r="A526" t="s">
        <v>1394</v>
      </c>
      <c r="B526" s="33" t="s">
        <v>1481</v>
      </c>
      <c r="C526" s="130" t="s">
        <v>1580</v>
      </c>
      <c r="D526" t="s">
        <v>1508</v>
      </c>
      <c r="E526" s="33" t="s">
        <v>1392</v>
      </c>
      <c r="F526" s="33" t="s">
        <v>1393</v>
      </c>
      <c r="G526" s="33"/>
      <c r="H526" s="81" t="s">
        <v>1510</v>
      </c>
      <c r="I526" s="34">
        <f t="shared" si="33"/>
        <v>28</v>
      </c>
      <c r="J526" s="34">
        <f t="shared" si="34"/>
        <v>0</v>
      </c>
      <c r="K526" s="35">
        <f t="shared" si="35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hidden="1" thickBot="1" x14ac:dyDescent="0.3">
      <c r="A527" t="s">
        <v>1394</v>
      </c>
      <c r="B527" s="33" t="s">
        <v>1482</v>
      </c>
      <c r="C527" s="130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33"/>
        <v>28</v>
      </c>
      <c r="J527" s="34">
        <f t="shared" si="34"/>
        <v>0</v>
      </c>
      <c r="K527" s="35">
        <f t="shared" si="35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hidden="1" thickBot="1" x14ac:dyDescent="0.3">
      <c r="A528" t="s">
        <v>1394</v>
      </c>
      <c r="B528" s="33" t="s">
        <v>1483</v>
      </c>
      <c r="C528" s="130" t="s">
        <v>1580</v>
      </c>
      <c r="D528" t="s">
        <v>1511</v>
      </c>
      <c r="E528" s="33" t="s">
        <v>1392</v>
      </c>
      <c r="F528" s="33" t="s">
        <v>1393</v>
      </c>
      <c r="G528" s="33"/>
      <c r="H528" s="81" t="s">
        <v>1513</v>
      </c>
      <c r="I528" s="34">
        <f t="shared" si="33"/>
        <v>28</v>
      </c>
      <c r="J528" s="34">
        <f t="shared" si="34"/>
        <v>0</v>
      </c>
      <c r="K528" s="35">
        <f t="shared" si="35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hidden="1" thickBot="1" x14ac:dyDescent="0.3">
      <c r="A529" t="s">
        <v>1394</v>
      </c>
      <c r="B529" s="33" t="s">
        <v>1484</v>
      </c>
      <c r="C529" s="130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33"/>
        <v>28</v>
      </c>
      <c r="J529" s="34">
        <f t="shared" si="34"/>
        <v>0</v>
      </c>
      <c r="K529" s="35">
        <f t="shared" si="35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hidden="1" thickBot="1" x14ac:dyDescent="0.3">
      <c r="A530" t="s">
        <v>1394</v>
      </c>
      <c r="B530" s="33" t="s">
        <v>1485</v>
      </c>
      <c r="C530" s="130" t="s">
        <v>1580</v>
      </c>
      <c r="D530" t="s">
        <v>1514</v>
      </c>
      <c r="E530" s="33" t="s">
        <v>1392</v>
      </c>
      <c r="F530" s="33" t="s">
        <v>1393</v>
      </c>
      <c r="G530" s="33"/>
      <c r="H530" s="81" t="s">
        <v>1516</v>
      </c>
      <c r="I530" s="34">
        <f t="shared" si="33"/>
        <v>28</v>
      </c>
      <c r="J530" s="34">
        <f t="shared" si="34"/>
        <v>0</v>
      </c>
      <c r="K530" s="35">
        <f t="shared" si="35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hidden="1" thickBot="1" x14ac:dyDescent="0.3">
      <c r="A531" t="s">
        <v>1394</v>
      </c>
      <c r="B531" s="33" t="s">
        <v>1486</v>
      </c>
      <c r="C531" s="130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33"/>
        <v>28</v>
      </c>
      <c r="J531" s="34">
        <f t="shared" si="34"/>
        <v>0</v>
      </c>
      <c r="K531" s="35">
        <f t="shared" si="35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hidden="1" thickBot="1" x14ac:dyDescent="0.3">
      <c r="A532" t="s">
        <v>1394</v>
      </c>
      <c r="B532" s="33" t="s">
        <v>1489</v>
      </c>
      <c r="C532" s="130" t="s">
        <v>1580</v>
      </c>
      <c r="D532" t="s">
        <v>1517</v>
      </c>
      <c r="E532" s="33" t="s">
        <v>1392</v>
      </c>
      <c r="F532" s="33" t="s">
        <v>1393</v>
      </c>
      <c r="G532" s="33"/>
      <c r="H532" s="81" t="s">
        <v>1519</v>
      </c>
      <c r="I532" s="34">
        <f t="shared" si="33"/>
        <v>28</v>
      </c>
      <c r="J532" s="34">
        <f t="shared" si="34"/>
        <v>0</v>
      </c>
      <c r="K532" s="35">
        <f t="shared" si="35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hidden="1" thickBot="1" x14ac:dyDescent="0.3">
      <c r="A533" t="s">
        <v>1394</v>
      </c>
      <c r="B533" s="33" t="s">
        <v>1572</v>
      </c>
      <c r="C533" s="130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si="33"/>
        <v>28</v>
      </c>
      <c r="J533" s="34">
        <f t="shared" si="34"/>
        <v>0</v>
      </c>
      <c r="K533" s="35">
        <f t="shared" si="35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hidden="1" thickBot="1" x14ac:dyDescent="0.3">
      <c r="A534" t="s">
        <v>1394</v>
      </c>
      <c r="B534" s="33" t="s">
        <v>1573</v>
      </c>
      <c r="C534" s="130" t="s">
        <v>1580</v>
      </c>
      <c r="D534" t="s">
        <v>1570</v>
      </c>
      <c r="E534" s="33" t="s">
        <v>1392</v>
      </c>
      <c r="F534" s="33" t="s">
        <v>1393</v>
      </c>
      <c r="G534" s="33"/>
      <c r="H534" s="81" t="s">
        <v>1545</v>
      </c>
      <c r="I534" s="34">
        <f t="shared" si="33"/>
        <v>28</v>
      </c>
      <c r="J534" s="34">
        <f t="shared" si="34"/>
        <v>0</v>
      </c>
      <c r="K534" s="35">
        <f t="shared" si="35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hidden="1" thickBot="1" x14ac:dyDescent="0.3">
      <c r="A535" t="s">
        <v>1394</v>
      </c>
      <c r="B535" s="33" t="s">
        <v>1569</v>
      </c>
      <c r="C535" s="130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33"/>
        <v>28</v>
      </c>
      <c r="J535" s="34">
        <f t="shared" si="34"/>
        <v>0</v>
      </c>
      <c r="K535" s="35">
        <f t="shared" si="35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hidden="1" thickBot="1" x14ac:dyDescent="0.3">
      <c r="A536" t="s">
        <v>1394</v>
      </c>
      <c r="B536" s="33" t="s">
        <v>1571</v>
      </c>
      <c r="C536" s="130" t="s">
        <v>1580</v>
      </c>
      <c r="D536" t="s">
        <v>1570</v>
      </c>
      <c r="E536" s="33" t="s">
        <v>1392</v>
      </c>
      <c r="F536" s="33" t="s">
        <v>1393</v>
      </c>
      <c r="G536" s="33"/>
      <c r="H536" s="81" t="s">
        <v>1533</v>
      </c>
      <c r="I536" s="34">
        <f t="shared" si="33"/>
        <v>28</v>
      </c>
      <c r="J536" s="34">
        <f t="shared" si="34"/>
        <v>0</v>
      </c>
      <c r="K536" s="35">
        <f t="shared" si="35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hidden="1" thickBot="1" x14ac:dyDescent="0.3">
      <c r="A537" s="28" t="s">
        <v>1394</v>
      </c>
      <c r="B537" s="79" t="s">
        <v>1566</v>
      </c>
      <c r="C537" s="130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33"/>
        <v>28</v>
      </c>
      <c r="J537" s="34">
        <f t="shared" si="34"/>
        <v>0</v>
      </c>
      <c r="K537" s="35">
        <f t="shared" si="35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hidden="1" thickBot="1" x14ac:dyDescent="0.3">
      <c r="A538" s="28" t="s">
        <v>1394</v>
      </c>
      <c r="B538" s="79" t="s">
        <v>1568</v>
      </c>
      <c r="C538" s="130" t="s">
        <v>1580</v>
      </c>
      <c r="D538" t="s">
        <v>1567</v>
      </c>
      <c r="E538" s="33" t="s">
        <v>1392</v>
      </c>
      <c r="F538" s="33" t="s">
        <v>1393</v>
      </c>
      <c r="G538" s="33"/>
      <c r="H538" s="81" t="s">
        <v>1542</v>
      </c>
      <c r="I538" s="34">
        <f t="shared" si="33"/>
        <v>28</v>
      </c>
      <c r="J538" s="34">
        <f t="shared" si="34"/>
        <v>0</v>
      </c>
      <c r="K538" s="35">
        <f t="shared" si="35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filterColumn colId="2">
      <filters>
        <filter val="COSEIDI"/>
      </filters>
    </filterColumn>
    <filterColumn colId="20">
      <customFilters>
        <customFilter operator="notEqual" val=" "/>
      </customFilters>
    </filterColumn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78</v>
      </c>
      <c r="I1" s="18">
        <f t="shared" si="0"/>
        <v>53</v>
      </c>
      <c r="J1" s="18">
        <f t="shared" si="0"/>
        <v>57</v>
      </c>
      <c r="K1" s="18">
        <f t="shared" si="0"/>
        <v>57</v>
      </c>
      <c r="L1" s="18">
        <f t="shared" si="0"/>
        <v>60</v>
      </c>
      <c r="M1" s="18">
        <f t="shared" si="0"/>
        <v>61</v>
      </c>
      <c r="N1" s="18">
        <f t="shared" si="0"/>
        <v>52</v>
      </c>
      <c r="O1" s="18">
        <f t="shared" si="0"/>
        <v>55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 t="str">
        <f>ESTADISTICA!L40</f>
        <v>APAGADO</v>
      </c>
      <c r="M41" t="str">
        <f>ESTADISTICA!M40</f>
        <v>APAGADO</v>
      </c>
      <c r="N41" t="str">
        <f>ESTADISTICA!N40</f>
        <v>APAGADO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 t="str">
        <f>ESTADISTICA!L71</f>
        <v>APAGADO</v>
      </c>
      <c r="M72" t="str">
        <f>ESTADISTICA!M71</f>
        <v>APAGADO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 t="str">
        <f>ESTADISTICA!M74</f>
        <v>APAGADO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 t="str">
        <f>ESTADISTICA!O101</f>
        <v>APAGADO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 xml:space="preserve"> 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 t="str">
        <f>ESTADISTICA!N108</f>
        <v>APAGADO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 t="str">
        <f>ESTADISTICA!K110</f>
        <v>APAGADO</v>
      </c>
      <c r="L111" t="str">
        <f>ESTADISTICA!L110</f>
        <v>APAGADO</v>
      </c>
      <c r="M111" t="str">
        <f>ESTADISTICA!M110</f>
        <v>APAGADO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 xml:space="preserve"> 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 t="str">
        <f>ESTADISTICA!O165</f>
        <v>APAGADO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 t="str">
        <f>ESTADISTICA!N169</f>
        <v>APAGADO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 t="str">
        <f>ESTADISTICA!O225</f>
        <v>APAGADO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 t="str">
        <f>ESTADISTICA!O226</f>
        <v>APAGADO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 t="str">
        <f>ESTADISTICA!O230</f>
        <v>APAGADO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 t="str">
        <f>ESTADISTICA!K239</f>
        <v>APAGADO</v>
      </c>
      <c r="L239" t="str">
        <f>ESTADISTICA!L239</f>
        <v>APAGADO</v>
      </c>
      <c r="M239" t="str">
        <f>ESTADISTICA!M239</f>
        <v>APAGADO</v>
      </c>
      <c r="N239" t="str">
        <f>ESTADISTICA!N239</f>
        <v>APAGADO</v>
      </c>
      <c r="O239" t="str">
        <f>ESTADISTICA!O239</f>
        <v>APAGADO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 t="str">
        <f>ESTADISTICA!O251</f>
        <v>APAGADO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 t="str">
        <f>ESTADISTICA!K277</f>
        <v>APAGADO</v>
      </c>
      <c r="L277" t="str">
        <f>ESTADISTICA!L277</f>
        <v>APAGADO</v>
      </c>
      <c r="M277" t="str">
        <f>ESTADISTICA!M277</f>
        <v>APAGADO</v>
      </c>
      <c r="N277" t="str">
        <f>ESTADISTICA!N277</f>
        <v>APAGADO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 t="str">
        <f>ESTADISTICA!K330</f>
        <v>APAGADO</v>
      </c>
      <c r="L330" t="str">
        <f>ESTADISTICA!L330</f>
        <v>APAGADO</v>
      </c>
      <c r="M330" t="str">
        <f>ESTADISTICA!M330</f>
        <v>APAGADO</v>
      </c>
      <c r="N330" t="str">
        <f>ESTADISTICA!N330</f>
        <v>APAGADO</v>
      </c>
      <c r="O330" t="str">
        <f>ESTADISTICA!O330</f>
        <v>APAGADO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 t="str">
        <f>ESTADISTICA!K331</f>
        <v>APAGADO</v>
      </c>
      <c r="L331" t="str">
        <f>ESTADISTICA!L331</f>
        <v>APAGADO</v>
      </c>
      <c r="M331" t="str">
        <f>ESTADISTICA!M331</f>
        <v>APAGADO</v>
      </c>
      <c r="N331" t="str">
        <f>ESTADISTICA!N331</f>
        <v>APAGADO</v>
      </c>
      <c r="O331" t="str">
        <f>ESTADISTICA!O331</f>
        <v>APAGADO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 t="str">
        <f>ESTADISTICA!K332</f>
        <v>APAGADO</v>
      </c>
      <c r="L332" t="str">
        <f>ESTADISTICA!L332</f>
        <v>APAGADO</v>
      </c>
      <c r="M332" t="str">
        <f>ESTADISTICA!M332</f>
        <v>APAGADO</v>
      </c>
      <c r="N332" t="str">
        <f>ESTADISTICA!N332</f>
        <v>APAGADO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 t="str">
        <f>ESTADISTICA!O333</f>
        <v>APAGADO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 t="str">
        <f>ESTADISTICA!O335</f>
        <v>APAGADO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 t="str">
        <f>ESTADISTICA!L351</f>
        <v>APAGADO</v>
      </c>
      <c r="M351" t="str">
        <f>ESTADISTICA!M351</f>
        <v>APAGADO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 t="str">
        <f>ESTADISTICA!L352</f>
        <v>APAGADO</v>
      </c>
      <c r="M352" t="str">
        <f>ESTADISTICA!M352</f>
        <v>APAGADO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 t="str">
        <f>ESTADISTICA!O385</f>
        <v>APAGADO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 t="str">
        <f>ESTADISTICA!O392</f>
        <v>APAGADO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 t="str">
        <f>ESTADISTICA!O395</f>
        <v>APAGADO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 t="str">
        <f>ESTADISTICA!O398</f>
        <v>APAGADO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 t="str">
        <f>ESTADISTICA!N480</f>
        <v>APAGADO</v>
      </c>
      <c r="O480" t="str">
        <f>ESTADISTICA!O480</f>
        <v>APAGADO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47</v>
      </c>
      <c r="L2" s="18">
        <f>COUNTIFS(L4:L501, "=APAGADO",E4:E501,"=Fibra Optica")</f>
        <v>50</v>
      </c>
      <c r="M2" s="18">
        <f>COUNTIFS(M4:M501, "=APAGADO",E4:E501,"=Fibra Optica")</f>
        <v>50</v>
      </c>
      <c r="N2" s="18">
        <f>COUNTIFS(N4:N501, "=APAGADO",E4:E501,"=Fibra Optica")</f>
        <v>45</v>
      </c>
      <c r="O2" s="18">
        <f>COUNTIFS(O4:O501, "=APAGADO",E4:E501,"=Fibra Optica")</f>
        <v>48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11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7</v>
      </c>
      <c r="O2" s="18">
        <f>COUNTIFS(O5:O502, "=APAGADO",E5:E502,"=PTO A FO")</f>
        <v>7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 t="str">
        <f>'RESUMEN TOTAL'!U29</f>
        <v>APAGADO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 t="str">
        <f>'RESUMEN TOTAL'!U38</f>
        <v>APAGADO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 t="str">
        <f>'RESUMEN TOTAL'!Q43</f>
        <v>APAGADO</v>
      </c>
      <c r="L41" t="str">
        <f>'RESUMEN TOTAL'!R43</f>
        <v>APAGADO</v>
      </c>
      <c r="M41" t="str">
        <f>'RESUMEN TOTAL'!S43</f>
        <v>APAGADO</v>
      </c>
      <c r="N41" t="str">
        <f>'RESUMEN TOTAL'!T43</f>
        <v>APAGADO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 t="str">
        <f>'RESUMEN TOTAL'!Q50</f>
        <v>APAGADO</v>
      </c>
      <c r="L48">
        <f>'RESUMEN TOTAL'!R50</f>
        <v>0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 t="str">
        <f>'RESUMEN TOTAL'!Q74</f>
        <v>APAGADO</v>
      </c>
      <c r="L72" t="str">
        <f>'RESUMEN TOTAL'!R74</f>
        <v>APAGADO</v>
      </c>
      <c r="M72" t="str">
        <f>'RESUMEN TOTAL'!S74</f>
        <v>APAGADO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 t="str">
        <f>'RESUMEN TOTAL'!S77</f>
        <v>APAGADO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 t="str">
        <f>'RESUMEN TOTAL'!Q83</f>
        <v>APAGADO</v>
      </c>
      <c r="L81" t="str">
        <f>'RESUMEN TOTAL'!R83</f>
        <v>APAGADO</v>
      </c>
      <c r="M81" t="str">
        <f>'RESUMEN TOTAL'!S83</f>
        <v>APAGADO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 t="str">
        <f>'RESUMEN TOTAL'!U104</f>
        <v>APAGADO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 t="str">
        <f>'RESUMEN TOTAL'!T108</f>
        <v xml:space="preserve"> 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 t="str">
        <f>'RESUMEN TOTAL'!T111</f>
        <v>APAGADO</v>
      </c>
      <c r="O109" t="str">
        <f>'RESUMEN TOTAL'!U111</f>
        <v>APAGADO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 t="str">
        <f>'RESUMEN TOTAL'!Q113</f>
        <v>APAGADO</v>
      </c>
      <c r="L111" t="str">
        <f>'RESUMEN TOTAL'!R113</f>
        <v>APAGADO</v>
      </c>
      <c r="M111" t="str">
        <f>'RESUMEN TOTAL'!S113</f>
        <v>APAGADO</v>
      </c>
      <c r="N111" t="str">
        <f>'RESUMEN TOTAL'!T113</f>
        <v>APAGADO</v>
      </c>
      <c r="O111" t="str">
        <f>'RESUMEN TOTAL'!U113</f>
        <v>APAGADO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 t="str">
        <f>'RESUMEN TOTAL'!S121</f>
        <v>APAGADO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 t="str">
        <f>'RESUMEN TOTAL'!S122</f>
        <v>APAGADO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 xml:space="preserve"> 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 t="str">
        <f>'RESUMEN TOTAL'!Q168</f>
        <v>APAGADO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 t="str">
        <f>'RESUMEN TOTAL'!U168</f>
        <v>APAGADO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 t="str">
        <f>'RESUMEN TOTAL'!R172</f>
        <v>APAGADO</v>
      </c>
      <c r="M169" t="str">
        <f>'RESUMEN TOTAL'!S172</f>
        <v>APAGADO</v>
      </c>
      <c r="N169" t="str">
        <f>'RESUMEN TOTAL'!T172</f>
        <v>APAGADO</v>
      </c>
      <c r="O169" t="str">
        <f>'RESUMEN TOTAL'!U172</f>
        <v>APAGADO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 t="str">
        <f>'RESUMEN TOTAL'!T173</f>
        <v>APAGADO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 t="str">
        <f>'RESUMEN TOTAL'!U202</f>
        <v>APAGADO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 t="str">
        <f>'RESUMEN TOTAL'!U211</f>
        <v>APAGADO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 t="str">
        <f>'RESUMEN TOTAL'!U230</f>
        <v>APAGADO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 t="str">
        <f>'RESUMEN TOTAL'!U231</f>
        <v>APAGADO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 t="str">
        <f>'RESUMEN TOTAL'!U235</f>
        <v>APAGADO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 t="str">
        <f>'RESUMEN TOTAL'!S242</f>
        <v>APAGADO</v>
      </c>
      <c r="N238" t="str">
        <f>'RESUMEN TOTAL'!T242</f>
        <v>APAGADO</v>
      </c>
      <c r="O238" t="str">
        <f>'RESUMEN TOTAL'!U242</f>
        <v>APAGADO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 t="str">
        <f>'RESUMEN TOTAL'!R256</f>
        <v>APAGADO</v>
      </c>
      <c r="M252" t="str">
        <f>'RESUMEN TOTAL'!S256</f>
        <v>APAGADO</v>
      </c>
      <c r="N252" t="str">
        <f>'RESUMEN TOTAL'!T256</f>
        <v>APAGADO</v>
      </c>
      <c r="O252" t="str">
        <f>'RESUMEN TOTAL'!U256</f>
        <v>APAGADO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 t="str">
        <f>'RESUMEN TOTAL'!Q282</f>
        <v>APAGADO</v>
      </c>
      <c r="L278" t="str">
        <f>'RESUMEN TOTAL'!R282</f>
        <v>APAGADO</v>
      </c>
      <c r="M278" t="str">
        <f>'RESUMEN TOTAL'!S282</f>
        <v>APAGADO</v>
      </c>
      <c r="N278" t="str">
        <f>'RESUMEN TOTAL'!T282</f>
        <v>APAGADO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 t="str">
        <f>'RESUMEN TOTAL'!Q336</f>
        <v>APAGADO</v>
      </c>
      <c r="L331" t="str">
        <f>'RESUMEN TOTAL'!R336</f>
        <v>APAGADO</v>
      </c>
      <c r="M331" t="str">
        <f>'RESUMEN TOTAL'!S336</f>
        <v>APAGADO</v>
      </c>
      <c r="N331" t="str">
        <f>'RESUMEN TOTAL'!T336</f>
        <v>APAGADO</v>
      </c>
      <c r="O331" t="str">
        <f>'RESUMEN TOTAL'!U336</f>
        <v>APAGADO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 t="str">
        <f>'RESUMEN TOTAL'!Q337</f>
        <v>APAGADO</v>
      </c>
      <c r="L332" t="str">
        <f>'RESUMEN TOTAL'!R337</f>
        <v>APAGADO</v>
      </c>
      <c r="M332" t="str">
        <f>'RESUMEN TOTAL'!S337</f>
        <v>APAGADO</v>
      </c>
      <c r="N332" t="str">
        <f>'RESUMEN TOTAL'!T337</f>
        <v>APAGADO</v>
      </c>
      <c r="O332" t="str">
        <f>'RESUMEN TOTAL'!U337</f>
        <v>APAGADO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 t="str">
        <f>'RESUMEN TOTAL'!Q338</f>
        <v>APAGADO</v>
      </c>
      <c r="L333" t="str">
        <f>'RESUMEN TOTAL'!R338</f>
        <v>APAGADO</v>
      </c>
      <c r="M333" t="str">
        <f>'RESUMEN TOTAL'!S338</f>
        <v>APAGADO</v>
      </c>
      <c r="N333" t="str">
        <f>'RESUMEN TOTAL'!T338</f>
        <v>APAGADO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 t="str">
        <f>'RESUMEN TOTAL'!Q339</f>
        <v>APAGADO</v>
      </c>
      <c r="L334" t="str">
        <f>'RESUMEN TOTAL'!R339</f>
        <v>APAGADO</v>
      </c>
      <c r="M334" t="str">
        <f>'RESUMEN TOTAL'!S339</f>
        <v>APAGADO</v>
      </c>
      <c r="N334" t="str">
        <f>'RESUMEN TOTAL'!T339</f>
        <v>APAGADO</v>
      </c>
      <c r="O334" t="str">
        <f>'RESUMEN TOTAL'!U339</f>
        <v>APAGADO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 t="str">
        <f>'RESUMEN TOTAL'!U341</f>
        <v>APAGADO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 t="str">
        <f>'RESUMEN TOTAL'!U354</f>
        <v>APAGADO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 t="str">
        <f>'RESUMEN TOTAL'!U375</f>
        <v>APAGADO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 t="str">
        <f>'RESUMEN TOTAL'!U376</f>
        <v>APAGADO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 t="str">
        <f>'RESUMEN TOTAL'!U391</f>
        <v>APAGADO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 t="str">
        <f>'RESUMEN TOTAL'!U398</f>
        <v>APAGADO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 t="str">
        <f>'RESUMEN TOTAL'!U403</f>
        <v>APAGADO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 t="str">
        <f>'RESUMEN TOTAL'!U404</f>
        <v>APAGADO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G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5</v>
      </c>
      <c r="L2" s="18">
        <f>COUNTIFS(L4:L500, "=APAGADO",E4:E500,"=radio")</f>
        <v>5</v>
      </c>
      <c r="M2" s="18">
        <f>COUNTIFS(M4:M500, "=APAGADO",E4:E500,"=radio")</f>
        <v>6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56" zoomScaleNormal="100" workbookViewId="0">
      <selection activeCell="A69" sqref="A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0" t="s">
        <v>994</v>
      </c>
    </row>
    <row r="2" spans="1:10" ht="15.6" customHeight="1" thickTop="1" thickBot="1" x14ac:dyDescent="0.3">
      <c r="A2" s="91"/>
      <c r="B2" s="61" t="s">
        <v>1329</v>
      </c>
      <c r="C2" s="62">
        <v>534</v>
      </c>
      <c r="D2" s="63"/>
      <c r="E2" s="64"/>
      <c r="F2" s="136">
        <v>45292</v>
      </c>
      <c r="G2" s="106" t="s">
        <v>1394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7"/>
      <c r="G3" s="105"/>
      <c r="H3" s="116" t="s">
        <v>1329</v>
      </c>
      <c r="I3" s="120" t="s">
        <v>1422</v>
      </c>
      <c r="J3" s="109" t="s">
        <v>994</v>
      </c>
    </row>
    <row r="4" spans="1:10" ht="17.25" thickTop="1" thickBot="1" x14ac:dyDescent="0.3">
      <c r="A4" s="92"/>
      <c r="B4" s="65" t="s">
        <v>1330</v>
      </c>
      <c r="C4" s="83">
        <v>0</v>
      </c>
      <c r="D4" s="66">
        <v>0</v>
      </c>
      <c r="E4" s="67">
        <f>D4/C2</f>
        <v>0</v>
      </c>
      <c r="F4" s="137"/>
      <c r="G4" s="114" t="s">
        <v>1416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1331</v>
      </c>
      <c r="C5" s="83">
        <v>0</v>
      </c>
      <c r="D5" s="66">
        <v>0</v>
      </c>
      <c r="E5" s="67">
        <f>D5/C2</f>
        <v>0</v>
      </c>
      <c r="F5" s="137"/>
      <c r="G5" s="65" t="s">
        <v>1153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7"/>
      <c r="G6" s="65" t="s">
        <v>1418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1144</v>
      </c>
      <c r="C7" s="94">
        <v>0</v>
      </c>
      <c r="D7" s="94"/>
      <c r="E7" s="95">
        <v>0</v>
      </c>
      <c r="F7" s="137"/>
      <c r="G7" s="65" t="s">
        <v>1424</v>
      </c>
      <c r="H7" s="118">
        <f>H5+H6</f>
        <v>76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1145</v>
      </c>
      <c r="C8" s="94">
        <v>0</v>
      </c>
      <c r="E8" s="96">
        <v>0</v>
      </c>
      <c r="F8" s="138"/>
      <c r="G8" s="68" t="s">
        <v>1423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1329</v>
      </c>
      <c r="C9" s="62">
        <v>534</v>
      </c>
      <c r="D9" s="63"/>
      <c r="E9" s="64"/>
      <c r="F9" s="136">
        <v>45293</v>
      </c>
      <c r="G9" s="106" t="s">
        <v>1394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1329</v>
      </c>
      <c r="I10" s="120" t="s">
        <v>1422</v>
      </c>
      <c r="J10" s="109" t="s">
        <v>994</v>
      </c>
    </row>
    <row r="11" spans="1:10" ht="17.25" thickTop="1" thickBot="1" x14ac:dyDescent="0.3">
      <c r="B11" s="65" t="s">
        <v>1330</v>
      </c>
      <c r="C11" s="83">
        <v>7</v>
      </c>
      <c r="D11" s="66">
        <v>70</v>
      </c>
      <c r="E11" s="67">
        <v>0.13109999999999999</v>
      </c>
      <c r="F11" s="137"/>
      <c r="G11" s="114" t="s">
        <v>1416</v>
      </c>
      <c r="H11" s="117">
        <f>paradas!D1</f>
        <v>38</v>
      </c>
      <c r="I11" s="121"/>
      <c r="J11" s="113"/>
    </row>
    <row r="12" spans="1:10" ht="15" customHeight="1" thickTop="1" x14ac:dyDescent="0.25">
      <c r="B12" s="65" t="s">
        <v>1331</v>
      </c>
      <c r="C12" s="83">
        <v>1</v>
      </c>
      <c r="D12" s="66">
        <v>76</v>
      </c>
      <c r="E12" s="67">
        <v>0.14230000000000001</v>
      </c>
      <c r="F12" s="137"/>
      <c r="G12" s="65" t="s">
        <v>1153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1418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7.25" thickTop="1" thickBot="1" x14ac:dyDescent="0.3">
      <c r="B14" s="93" t="s">
        <v>1144</v>
      </c>
      <c r="C14" s="94">
        <v>29</v>
      </c>
      <c r="D14" s="94">
        <v>0</v>
      </c>
      <c r="E14" s="95">
        <v>0.12</v>
      </c>
      <c r="F14" s="137"/>
      <c r="G14" s="65" t="s">
        <v>1424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">
      <c r="B15" s="93" t="s">
        <v>1145</v>
      </c>
      <c r="C15" s="94">
        <v>48</v>
      </c>
      <c r="D15" s="94">
        <v>0</v>
      </c>
      <c r="E15" s="96">
        <v>0.23</v>
      </c>
      <c r="F15" s="138"/>
      <c r="G15" s="68" t="s">
        <v>1423</v>
      </c>
      <c r="H15" s="119">
        <f>I14</f>
        <v>20</v>
      </c>
      <c r="I15" s="125"/>
      <c r="J15" s="111"/>
    </row>
    <row r="16" spans="1:10" ht="17.25" customHeight="1" thickTop="1" thickBot="1" x14ac:dyDescent="0.3">
      <c r="B16" s="61" t="s">
        <v>1329</v>
      </c>
      <c r="C16" s="62">
        <v>534</v>
      </c>
      <c r="D16" s="63"/>
      <c r="E16" s="64"/>
      <c r="F16" s="136">
        <v>45294</v>
      </c>
      <c r="G16" s="106" t="s">
        <v>1394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1329</v>
      </c>
      <c r="I17" s="120" t="s">
        <v>1422</v>
      </c>
      <c r="J17" s="109" t="s">
        <v>994</v>
      </c>
    </row>
    <row r="18" spans="2:10" ht="17.25" thickTop="1" thickBot="1" x14ac:dyDescent="0.3">
      <c r="B18" s="65" t="s">
        <v>1330</v>
      </c>
      <c r="C18" s="83">
        <v>5</v>
      </c>
      <c r="D18" s="66">
        <v>63</v>
      </c>
      <c r="E18" s="67">
        <v>0.11799999999999999</v>
      </c>
      <c r="F18" s="137"/>
      <c r="G18" s="114" t="s">
        <v>1416</v>
      </c>
      <c r="H18" s="117">
        <v>38</v>
      </c>
      <c r="I18" s="121"/>
      <c r="J18" s="113"/>
    </row>
    <row r="19" spans="2:10" ht="16.5" thickTop="1" x14ac:dyDescent="0.25">
      <c r="B19" s="65" t="s">
        <v>1331</v>
      </c>
      <c r="C19" s="83">
        <v>1</v>
      </c>
      <c r="D19" s="66">
        <v>67</v>
      </c>
      <c r="E19" s="67">
        <v>0.1255</v>
      </c>
      <c r="F19" s="137"/>
      <c r="G19" s="65" t="s">
        <v>1153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1418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1144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1424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1145</v>
      </c>
      <c r="C22" s="94">
        <v>41</v>
      </c>
      <c r="D22" s="94">
        <v>0</v>
      </c>
      <c r="E22" s="96">
        <v>0.2</v>
      </c>
      <c r="F22" s="138"/>
      <c r="G22" s="68" t="s">
        <v>1423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1329</v>
      </c>
      <c r="C23" s="62">
        <v>534</v>
      </c>
      <c r="D23" s="63"/>
      <c r="E23" s="64"/>
      <c r="F23" s="136">
        <v>45295</v>
      </c>
      <c r="G23" s="106" t="s">
        <v>1394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1329</v>
      </c>
      <c r="I24" s="120" t="s">
        <v>1422</v>
      </c>
      <c r="J24" s="109" t="s">
        <v>994</v>
      </c>
    </row>
    <row r="25" spans="2:10" ht="17.25" thickTop="1" thickBot="1" x14ac:dyDescent="0.3">
      <c r="B25" s="65" t="s">
        <v>1330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1416</v>
      </c>
      <c r="H25" s="117">
        <v>38</v>
      </c>
      <c r="I25" s="121"/>
      <c r="J25" s="113"/>
    </row>
    <row r="26" spans="2:10" ht="16.5" thickTop="1" x14ac:dyDescent="0.25">
      <c r="B26" s="65" t="s">
        <v>1331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1153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1418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1144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1424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1145</v>
      </c>
      <c r="C29" s="94">
        <f>Hoja1!I5</f>
        <v>41</v>
      </c>
      <c r="D29" s="94"/>
      <c r="E29" s="96">
        <v>0.2</v>
      </c>
      <c r="F29" s="138"/>
      <c r="G29" s="68" t="s">
        <v>1423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1329</v>
      </c>
      <c r="C30" s="62">
        <v>534</v>
      </c>
      <c r="D30" s="63"/>
      <c r="E30" s="64"/>
      <c r="F30" s="136">
        <v>45296</v>
      </c>
      <c r="G30" s="106" t="s">
        <v>1394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1329</v>
      </c>
      <c r="I31" s="120" t="s">
        <v>1422</v>
      </c>
      <c r="J31" s="109" t="s">
        <v>994</v>
      </c>
    </row>
    <row r="32" spans="2:10" ht="15.75" customHeight="1" thickTop="1" thickBot="1" x14ac:dyDescent="0.3">
      <c r="B32" s="65" t="s">
        <v>1330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1416</v>
      </c>
      <c r="H32" s="117">
        <v>38</v>
      </c>
      <c r="I32" s="121"/>
      <c r="J32" s="113"/>
    </row>
    <row r="33" spans="1:10" ht="16.5" thickTop="1" x14ac:dyDescent="0.25">
      <c r="B33" s="65" t="s">
        <v>1331</v>
      </c>
      <c r="C33" s="83">
        <v>1</v>
      </c>
      <c r="D33" s="66">
        <v>64</v>
      </c>
      <c r="E33" s="67">
        <v>0.11990000000000001</v>
      </c>
      <c r="F33" s="137"/>
      <c r="G33" s="65" t="s">
        <v>1153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1418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1561</v>
      </c>
      <c r="B35" s="93" t="s">
        <v>1144</v>
      </c>
      <c r="C35" s="94">
        <v>29</v>
      </c>
      <c r="D35" s="94"/>
      <c r="E35" s="95">
        <f>Hoja1!J4</f>
        <v>0.11788617886178862</v>
      </c>
      <c r="F35" s="137"/>
      <c r="G35" s="65" t="s">
        <v>1424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1145</v>
      </c>
      <c r="C36" s="94">
        <v>36</v>
      </c>
      <c r="D36" s="94"/>
      <c r="E36" s="96">
        <v>0.17</v>
      </c>
      <c r="F36" s="138"/>
      <c r="G36" s="68" t="s">
        <v>1423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1329</v>
      </c>
      <c r="C37" s="62">
        <v>534</v>
      </c>
      <c r="D37" s="63"/>
      <c r="E37" s="64"/>
      <c r="F37" s="136">
        <v>45297</v>
      </c>
      <c r="G37" s="106" t="s">
        <v>1394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1329</v>
      </c>
      <c r="I38" s="120" t="s">
        <v>1422</v>
      </c>
      <c r="J38" s="109" t="s">
        <v>994</v>
      </c>
    </row>
    <row r="39" spans="1:10" ht="17.25" thickTop="1" thickBot="1" x14ac:dyDescent="0.3">
      <c r="B39" s="65" t="s">
        <v>1330</v>
      </c>
      <c r="C39" s="83">
        <v>0</v>
      </c>
      <c r="D39" s="66">
        <v>0</v>
      </c>
      <c r="E39" s="67">
        <v>0</v>
      </c>
      <c r="F39" s="137"/>
      <c r="G39" s="114" t="s">
        <v>1416</v>
      </c>
      <c r="H39" s="117">
        <v>38</v>
      </c>
      <c r="I39" s="121"/>
      <c r="J39" s="113"/>
    </row>
    <row r="40" spans="1:10" ht="16.5" thickTop="1" x14ac:dyDescent="0.25">
      <c r="B40" s="65" t="s">
        <v>1331</v>
      </c>
      <c r="C40" s="83">
        <v>0</v>
      </c>
      <c r="D40" s="66">
        <v>0</v>
      </c>
      <c r="E40" s="67">
        <v>0</v>
      </c>
      <c r="F40" s="137"/>
      <c r="G40" s="65" t="s">
        <v>1153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1418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1144</v>
      </c>
      <c r="C42" s="94">
        <v>0</v>
      </c>
      <c r="D42" s="94"/>
      <c r="E42" s="95">
        <v>0</v>
      </c>
      <c r="F42" s="137"/>
      <c r="G42" s="65" t="s">
        <v>1424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1145</v>
      </c>
      <c r="C43" s="94">
        <v>0</v>
      </c>
      <c r="D43" s="94"/>
      <c r="E43" s="96">
        <v>0</v>
      </c>
      <c r="F43" s="138"/>
      <c r="G43" s="68" t="s">
        <v>1423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1329</v>
      </c>
      <c r="C44" s="62">
        <v>534</v>
      </c>
      <c r="D44" s="63"/>
      <c r="E44" s="64"/>
      <c r="F44" s="136">
        <v>45298</v>
      </c>
      <c r="G44" s="106" t="s">
        <v>1394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7"/>
      <c r="G45" s="105"/>
      <c r="H45" s="116" t="s">
        <v>1329</v>
      </c>
      <c r="I45" s="120" t="s">
        <v>1422</v>
      </c>
      <c r="J45" s="109" t="s">
        <v>994</v>
      </c>
    </row>
    <row r="46" spans="1:10" ht="17.25" thickTop="1" thickBot="1" x14ac:dyDescent="0.3">
      <c r="B46" s="65" t="s">
        <v>1330</v>
      </c>
      <c r="C46" s="83">
        <v>0</v>
      </c>
      <c r="D46" s="66">
        <v>0</v>
      </c>
      <c r="E46" s="67">
        <v>0</v>
      </c>
      <c r="F46" s="137"/>
      <c r="G46" s="114" t="s">
        <v>1416</v>
      </c>
      <c r="H46" s="117">
        <v>38</v>
      </c>
      <c r="I46" s="121"/>
      <c r="J46" s="113"/>
    </row>
    <row r="47" spans="1:10" ht="16.5" thickTop="1" x14ac:dyDescent="0.25">
      <c r="B47" s="65" t="s">
        <v>1331</v>
      </c>
      <c r="C47" s="83">
        <v>0</v>
      </c>
      <c r="D47" s="66">
        <v>0</v>
      </c>
      <c r="E47" s="67">
        <v>0</v>
      </c>
      <c r="F47" s="137"/>
      <c r="G47" s="65" t="s">
        <v>1153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1418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1144</v>
      </c>
      <c r="C49" s="94">
        <v>0</v>
      </c>
      <c r="D49" s="94"/>
      <c r="E49" s="95">
        <v>0</v>
      </c>
      <c r="F49" s="137"/>
      <c r="G49" s="65" t="s">
        <v>1424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1145</v>
      </c>
      <c r="C50" s="94">
        <v>0</v>
      </c>
      <c r="D50" s="94"/>
      <c r="E50" s="96">
        <v>0</v>
      </c>
      <c r="F50" s="138"/>
      <c r="G50" s="68" t="s">
        <v>1423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1329</v>
      </c>
      <c r="C51" s="62">
        <v>534</v>
      </c>
      <c r="D51" s="63"/>
      <c r="E51" s="64"/>
      <c r="F51" s="136">
        <v>45299</v>
      </c>
      <c r="G51" s="106" t="s">
        <v>1394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7"/>
      <c r="G52" s="105"/>
      <c r="H52" s="116" t="s">
        <v>1329</v>
      </c>
      <c r="I52" s="120" t="s">
        <v>1422</v>
      </c>
      <c r="J52" s="109" t="s">
        <v>994</v>
      </c>
    </row>
    <row r="53" spans="2:10" ht="17.25" thickTop="1" thickBot="1" x14ac:dyDescent="0.3">
      <c r="B53" s="65" t="s">
        <v>1330</v>
      </c>
      <c r="C53" s="83">
        <v>0</v>
      </c>
      <c r="D53" s="66">
        <v>0</v>
      </c>
      <c r="E53" s="67">
        <v>0</v>
      </c>
      <c r="F53" s="137"/>
      <c r="G53" s="114" t="s">
        <v>1416</v>
      </c>
      <c r="H53" s="117">
        <v>38</v>
      </c>
      <c r="I53" s="121"/>
      <c r="J53" s="113"/>
    </row>
    <row r="54" spans="2:10" ht="16.5" thickTop="1" x14ac:dyDescent="0.25">
      <c r="B54" s="65" t="s">
        <v>1331</v>
      </c>
      <c r="C54" s="83">
        <v>0</v>
      </c>
      <c r="D54" s="66">
        <v>0</v>
      </c>
      <c r="E54" s="67">
        <v>0</v>
      </c>
      <c r="F54" s="137"/>
      <c r="G54" s="65" t="s">
        <v>1153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7"/>
      <c r="G55" s="65" t="s">
        <v>1418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1144</v>
      </c>
      <c r="C56" s="94">
        <f>Hoja1!M3</f>
        <v>30</v>
      </c>
      <c r="D56" s="94"/>
      <c r="E56" s="95">
        <f>Hoja1!M4</f>
        <v>0.12195121951219512</v>
      </c>
      <c r="F56" s="137"/>
      <c r="G56" s="65" t="s">
        <v>1424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1145</v>
      </c>
      <c r="C57" s="94">
        <f>Hoja1!M5</f>
        <v>39</v>
      </c>
      <c r="D57" s="94"/>
      <c r="E57" s="96">
        <v>0.19</v>
      </c>
      <c r="F57" s="138"/>
      <c r="G57" s="68" t="s">
        <v>1423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1329</v>
      </c>
      <c r="C58" s="62">
        <f>AUXILIAR!F10</f>
        <v>534</v>
      </c>
      <c r="D58" s="63"/>
      <c r="E58" s="64"/>
      <c r="F58" s="136">
        <v>45300</v>
      </c>
      <c r="G58" s="106" t="s">
        <v>1394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7"/>
      <c r="G59" s="105"/>
      <c r="H59" s="116" t="s">
        <v>1329</v>
      </c>
      <c r="I59" s="120" t="s">
        <v>1422</v>
      </c>
      <c r="J59" s="109" t="s">
        <v>994</v>
      </c>
    </row>
    <row r="60" spans="2:10" ht="17.25" thickTop="1" thickBot="1" x14ac:dyDescent="0.3">
      <c r="B60" s="65" t="s">
        <v>1330</v>
      </c>
      <c r="C60" s="83">
        <v>7</v>
      </c>
      <c r="D60" s="66">
        <v>7</v>
      </c>
      <c r="E60" s="67">
        <v>1.3100000000000001E-2</v>
      </c>
      <c r="F60" s="137"/>
      <c r="G60" s="114" t="s">
        <v>1416</v>
      </c>
      <c r="H60" s="117">
        <v>38</v>
      </c>
      <c r="I60" s="121"/>
      <c r="J60" s="113"/>
    </row>
    <row r="61" spans="2:10" ht="16.5" thickTop="1" x14ac:dyDescent="0.25">
      <c r="B61" s="65" t="s">
        <v>1331</v>
      </c>
      <c r="C61" s="83">
        <v>1</v>
      </c>
      <c r="D61" s="66">
        <v>1</v>
      </c>
      <c r="E61" s="67">
        <v>1.9E-3</v>
      </c>
      <c r="F61" s="137"/>
      <c r="G61" s="65" t="s">
        <v>1153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7"/>
      <c r="G62" s="65" t="s">
        <v>1418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1144</v>
      </c>
      <c r="C63" s="94">
        <f>Hoja1!N3</f>
        <v>24</v>
      </c>
      <c r="D63" s="94"/>
      <c r="E63" s="95">
        <v>0.1</v>
      </c>
      <c r="F63" s="137"/>
      <c r="G63" s="65" t="s">
        <v>1424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1145</v>
      </c>
      <c r="C64" s="94">
        <f>Hoja1!N5</f>
        <v>35</v>
      </c>
      <c r="D64" s="94"/>
      <c r="E64" s="96">
        <v>0.17</v>
      </c>
      <c r="F64" s="138"/>
      <c r="G64" s="68" t="s">
        <v>1423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1329</v>
      </c>
      <c r="C65" s="62">
        <f>AUXILIAR!F11</f>
        <v>534</v>
      </c>
      <c r="D65" s="63"/>
      <c r="E65" s="64"/>
      <c r="F65" s="136">
        <v>45301</v>
      </c>
      <c r="G65" s="106" t="s">
        <v>1394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7"/>
      <c r="G66" s="105"/>
      <c r="H66" s="116" t="s">
        <v>1329</v>
      </c>
      <c r="I66" s="120" t="s">
        <v>1422</v>
      </c>
      <c r="J66" s="109" t="s">
        <v>994</v>
      </c>
    </row>
    <row r="67" spans="2:10" ht="17.25" thickTop="1" thickBot="1" x14ac:dyDescent="0.3">
      <c r="B67" s="65" t="s">
        <v>1330</v>
      </c>
      <c r="C67" s="83">
        <v>8</v>
      </c>
      <c r="D67" s="66">
        <v>8</v>
      </c>
      <c r="E67" s="67">
        <f>D67/C65</f>
        <v>1.4981273408239701E-2</v>
      </c>
      <c r="F67" s="137"/>
      <c r="G67" s="114" t="s">
        <v>1416</v>
      </c>
      <c r="H67" s="117">
        <v>33</v>
      </c>
      <c r="I67" s="121"/>
      <c r="J67" s="113"/>
    </row>
    <row r="68" spans="2:10" ht="16.5" thickTop="1" x14ac:dyDescent="0.25">
      <c r="B68" s="65" t="s">
        <v>1331</v>
      </c>
      <c r="C68" s="83">
        <v>1</v>
      </c>
      <c r="D68" s="66">
        <v>1</v>
      </c>
      <c r="E68" s="67">
        <f>D68/C65</f>
        <v>1.8726591760299626E-3</v>
      </c>
      <c r="F68" s="137"/>
      <c r="G68" s="65" t="s">
        <v>1153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7"/>
      <c r="G69" s="65" t="s">
        <v>1418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1144</v>
      </c>
      <c r="C70" s="94">
        <f>Hoja1!O3</f>
        <v>22</v>
      </c>
      <c r="D70" s="94"/>
      <c r="E70" s="95">
        <v>0.09</v>
      </c>
      <c r="F70" s="137"/>
      <c r="G70" s="65" t="s">
        <v>1424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1145</v>
      </c>
      <c r="C71" s="94">
        <f>Hoja1!O5</f>
        <v>41</v>
      </c>
      <c r="D71" s="94"/>
      <c r="E71" s="96">
        <v>0.2</v>
      </c>
      <c r="F71" s="138"/>
      <c r="G71" s="68" t="s">
        <v>1423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1329</v>
      </c>
      <c r="C72" s="62">
        <f>AUXILIAR!F12</f>
        <v>534</v>
      </c>
      <c r="D72" s="63"/>
      <c r="E72" s="64"/>
      <c r="F72" s="136">
        <v>45302</v>
      </c>
      <c r="G72" s="106" t="s">
        <v>1394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37"/>
      <c r="G73" s="105"/>
      <c r="H73" s="116" t="s">
        <v>1329</v>
      </c>
      <c r="I73" s="120" t="s">
        <v>1422</v>
      </c>
      <c r="J73" s="109" t="s">
        <v>994</v>
      </c>
    </row>
    <row r="74" spans="2:10" ht="17.25" thickTop="1" thickBot="1" x14ac:dyDescent="0.3">
      <c r="B74" s="65" t="s">
        <v>1330</v>
      </c>
      <c r="C74" s="83">
        <v>0</v>
      </c>
      <c r="D74" s="66">
        <f>D73-C74</f>
        <v>0</v>
      </c>
      <c r="E74" s="67">
        <f>D74/C72</f>
        <v>0</v>
      </c>
      <c r="F74" s="137"/>
      <c r="G74" s="114" t="s">
        <v>1416</v>
      </c>
      <c r="H74" s="117">
        <v>38</v>
      </c>
      <c r="I74" s="121"/>
      <c r="J74" s="113"/>
    </row>
    <row r="75" spans="2:10" ht="16.5" thickTop="1" x14ac:dyDescent="0.25">
      <c r="B75" s="65" t="s">
        <v>1331</v>
      </c>
      <c r="C75" s="83">
        <v>0</v>
      </c>
      <c r="D75" s="66">
        <v>0</v>
      </c>
      <c r="E75" s="67">
        <v>0</v>
      </c>
      <c r="F75" s="137"/>
      <c r="G75" s="65" t="s">
        <v>1153</v>
      </c>
      <c r="H75" s="118">
        <v>38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37"/>
      <c r="G76" s="65" t="s">
        <v>1418</v>
      </c>
      <c r="H76" s="118">
        <v>38</v>
      </c>
      <c r="I76" s="123">
        <v>0</v>
      </c>
      <c r="J76" s="107">
        <f t="shared" ref="J76:J77" si="3">I76/H76</f>
        <v>0</v>
      </c>
    </row>
    <row r="77" spans="2:10" ht="17.25" thickTop="1" thickBot="1" x14ac:dyDescent="0.3">
      <c r="B77" s="93" t="s">
        <v>1144</v>
      </c>
      <c r="C77" s="94">
        <f>Hoja1!P3</f>
        <v>0</v>
      </c>
      <c r="D77" s="94"/>
      <c r="E77" s="95">
        <v>0</v>
      </c>
      <c r="F77" s="137"/>
      <c r="G77" s="65" t="s">
        <v>1424</v>
      </c>
      <c r="H77" s="118">
        <v>76</v>
      </c>
      <c r="I77" s="124">
        <v>0</v>
      </c>
      <c r="J77" s="110">
        <f t="shared" si="3"/>
        <v>0</v>
      </c>
    </row>
    <row r="78" spans="2:10" ht="17.25" thickTop="1" thickBot="1" x14ac:dyDescent="0.3">
      <c r="B78" s="93" t="s">
        <v>1145</v>
      </c>
      <c r="C78" s="94">
        <f>Hoja1!P5</f>
        <v>0</v>
      </c>
      <c r="D78" s="94"/>
      <c r="E78" s="96">
        <f>Hoja1!P6</f>
        <v>0</v>
      </c>
      <c r="F78" s="138"/>
      <c r="G78" s="68" t="s">
        <v>1423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1329</v>
      </c>
      <c r="C79" s="62">
        <f>AUXILIAR!F13</f>
        <v>534</v>
      </c>
      <c r="D79" s="63"/>
      <c r="E79" s="64"/>
      <c r="F79" s="136">
        <v>45303</v>
      </c>
      <c r="G79" s="106" t="s">
        <v>1394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37"/>
      <c r="G80" s="105"/>
      <c r="H80" s="116" t="s">
        <v>1329</v>
      </c>
      <c r="I80" s="120" t="s">
        <v>1422</v>
      </c>
      <c r="J80" s="109" t="s">
        <v>994</v>
      </c>
    </row>
    <row r="81" spans="2:10" ht="17.25" thickTop="1" thickBot="1" x14ac:dyDescent="0.3">
      <c r="B81" s="65" t="s">
        <v>1330</v>
      </c>
      <c r="C81" s="83">
        <v>0</v>
      </c>
      <c r="D81" s="66">
        <f>D80-C81</f>
        <v>0</v>
      </c>
      <c r="E81" s="67">
        <f>D81/C79</f>
        <v>0</v>
      </c>
      <c r="F81" s="137"/>
      <c r="G81" s="114" t="s">
        <v>1416</v>
      </c>
      <c r="H81" s="117">
        <v>38</v>
      </c>
      <c r="I81" s="121"/>
      <c r="J81" s="113"/>
    </row>
    <row r="82" spans="2:10" ht="16.5" thickTop="1" x14ac:dyDescent="0.25">
      <c r="B82" s="65" t="s">
        <v>1331</v>
      </c>
      <c r="C82" s="83">
        <v>0</v>
      </c>
      <c r="D82" s="66">
        <v>0</v>
      </c>
      <c r="E82" s="67">
        <f>D82/C79</f>
        <v>0</v>
      </c>
      <c r="F82" s="137"/>
      <c r="G82" s="65" t="s">
        <v>1153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37"/>
      <c r="G83" s="65" t="s">
        <v>1418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1144</v>
      </c>
      <c r="C84" s="94">
        <f>Hoja1!Q3</f>
        <v>0</v>
      </c>
      <c r="D84" s="94"/>
      <c r="E84" s="95">
        <f>Hoja1!Q4</f>
        <v>0</v>
      </c>
      <c r="F84" s="137"/>
      <c r="G84" s="65" t="s">
        <v>1424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1145</v>
      </c>
      <c r="C85" s="94">
        <f>Hoja1!Q5</f>
        <v>0</v>
      </c>
      <c r="E85" s="96">
        <v>0</v>
      </c>
      <c r="F85" s="138"/>
      <c r="G85" s="68" t="s">
        <v>1423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1329</v>
      </c>
      <c r="C86" s="62">
        <f>AUXILIAR!F20</f>
        <v>534</v>
      </c>
      <c r="D86" s="63"/>
      <c r="E86" s="64"/>
      <c r="F86" s="136">
        <v>45304</v>
      </c>
      <c r="G86" s="106" t="s">
        <v>1394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1329</v>
      </c>
      <c r="I87" s="120" t="s">
        <v>1422</v>
      </c>
      <c r="J87" s="109" t="s">
        <v>994</v>
      </c>
    </row>
    <row r="88" spans="2:10" ht="17.25" thickTop="1" thickBot="1" x14ac:dyDescent="0.3">
      <c r="B88" s="65" t="s">
        <v>1330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1416</v>
      </c>
      <c r="H88" s="117">
        <v>38</v>
      </c>
      <c r="I88" s="121"/>
      <c r="J88" s="113"/>
    </row>
    <row r="89" spans="2:10" ht="16.5" thickTop="1" x14ac:dyDescent="0.25">
      <c r="B89" s="65" t="s">
        <v>1331</v>
      </c>
      <c r="C89" s="83">
        <v>0</v>
      </c>
      <c r="D89" s="66">
        <v>0</v>
      </c>
      <c r="E89" s="67">
        <f>D89/C86</f>
        <v>0</v>
      </c>
      <c r="F89" s="137"/>
      <c r="G89" s="65" t="s">
        <v>1153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1418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1144</v>
      </c>
      <c r="C91" s="94">
        <v>0</v>
      </c>
      <c r="D91" s="94"/>
      <c r="E91" s="95">
        <v>0</v>
      </c>
      <c r="F91" s="137"/>
      <c r="G91" s="65" t="s">
        <v>1424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1145</v>
      </c>
      <c r="C92" s="94">
        <v>0</v>
      </c>
      <c r="E92" s="96">
        <v>0</v>
      </c>
      <c r="F92" s="138"/>
      <c r="G92" s="68" t="s">
        <v>1423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1329</v>
      </c>
      <c r="C93" s="62">
        <f>AUXILIAR!F27</f>
        <v>534</v>
      </c>
      <c r="D93" s="63"/>
      <c r="E93" s="64"/>
      <c r="F93" s="136">
        <v>45305</v>
      </c>
      <c r="G93" s="106" t="s">
        <v>1394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1329</v>
      </c>
      <c r="I94" s="120" t="s">
        <v>1422</v>
      </c>
      <c r="J94" s="109" t="s">
        <v>994</v>
      </c>
    </row>
    <row r="95" spans="2:10" ht="17.25" thickTop="1" thickBot="1" x14ac:dyDescent="0.3">
      <c r="B95" s="65" t="s">
        <v>1330</v>
      </c>
      <c r="C95" s="83">
        <v>0</v>
      </c>
      <c r="D95" s="66">
        <v>0</v>
      </c>
      <c r="E95" s="67">
        <v>0</v>
      </c>
      <c r="F95" s="137"/>
      <c r="G95" s="114" t="s">
        <v>1416</v>
      </c>
      <c r="H95" s="117">
        <v>38</v>
      </c>
      <c r="I95" s="121"/>
      <c r="J95" s="113"/>
    </row>
    <row r="96" spans="2:10" ht="16.5" thickTop="1" x14ac:dyDescent="0.25">
      <c r="B96" s="65" t="s">
        <v>1331</v>
      </c>
      <c r="C96" s="83">
        <v>0</v>
      </c>
      <c r="D96" s="66">
        <v>0</v>
      </c>
      <c r="E96" s="67">
        <f>D96/C93</f>
        <v>0</v>
      </c>
      <c r="F96" s="137"/>
      <c r="G96" s="65" t="s">
        <v>1153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1418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1144</v>
      </c>
      <c r="C98" s="94">
        <v>0</v>
      </c>
      <c r="D98" s="94"/>
      <c r="E98" s="95">
        <v>0</v>
      </c>
      <c r="F98" s="137"/>
      <c r="G98" s="65" t="s">
        <v>1424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1145</v>
      </c>
      <c r="C99" s="94">
        <v>0</v>
      </c>
      <c r="E99" s="96">
        <v>0</v>
      </c>
      <c r="F99" s="138"/>
      <c r="G99" s="68" t="s">
        <v>1423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1329</v>
      </c>
      <c r="C100" s="62">
        <f>AUXILIAR!F16</f>
        <v>534</v>
      </c>
      <c r="D100" s="63"/>
      <c r="E100" s="64"/>
      <c r="F100" s="136">
        <v>45306</v>
      </c>
      <c r="G100" s="106" t="s">
        <v>1394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37"/>
      <c r="G101" s="105"/>
      <c r="H101" s="116" t="s">
        <v>1329</v>
      </c>
      <c r="I101" s="120" t="s">
        <v>1422</v>
      </c>
      <c r="J101" s="109" t="s">
        <v>994</v>
      </c>
    </row>
    <row r="102" spans="2:10" ht="17.25" thickTop="1" thickBot="1" x14ac:dyDescent="0.3">
      <c r="B102" s="65" t="s">
        <v>1330</v>
      </c>
      <c r="C102" s="83">
        <v>0</v>
      </c>
      <c r="D102" s="66">
        <v>0</v>
      </c>
      <c r="E102" s="67">
        <v>0</v>
      </c>
      <c r="F102" s="137"/>
      <c r="G102" s="114" t="s">
        <v>1416</v>
      </c>
      <c r="H102" s="117">
        <v>38</v>
      </c>
      <c r="I102" s="121"/>
      <c r="J102" s="113"/>
    </row>
    <row r="103" spans="2:10" ht="16.5" thickTop="1" x14ac:dyDescent="0.25">
      <c r="B103" s="65" t="s">
        <v>1331</v>
      </c>
      <c r="C103" s="83">
        <v>0</v>
      </c>
      <c r="D103" s="66">
        <v>0</v>
      </c>
      <c r="E103" s="67">
        <v>0</v>
      </c>
      <c r="F103" s="137"/>
      <c r="G103" s="65" t="s">
        <v>1153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37"/>
      <c r="G104" s="65" t="s">
        <v>1418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1144</v>
      </c>
      <c r="C105" s="94">
        <f>Hoja1!T3</f>
        <v>0</v>
      </c>
      <c r="D105" s="94"/>
      <c r="E105" s="95">
        <v>0</v>
      </c>
      <c r="F105" s="137"/>
      <c r="G105" s="65" t="s">
        <v>1424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1145</v>
      </c>
      <c r="C106" s="94">
        <f>Hoja1!T5</f>
        <v>0</v>
      </c>
      <c r="D106" s="94"/>
      <c r="E106" s="96">
        <f>Hoja1!T6</f>
        <v>0</v>
      </c>
      <c r="F106" s="138"/>
      <c r="G106" s="68" t="s">
        <v>1423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1329</v>
      </c>
      <c r="C107" s="62">
        <f>AUXILIAR!F17</f>
        <v>534</v>
      </c>
      <c r="D107" s="63"/>
      <c r="E107" s="64"/>
      <c r="F107" s="136">
        <v>45307</v>
      </c>
      <c r="G107" s="106" t="s">
        <v>1394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37"/>
      <c r="G108" s="105"/>
      <c r="H108" s="116" t="s">
        <v>1329</v>
      </c>
      <c r="I108" s="120" t="s">
        <v>1422</v>
      </c>
      <c r="J108" s="109" t="s">
        <v>994</v>
      </c>
    </row>
    <row r="109" spans="2:10" ht="17.25" thickTop="1" thickBot="1" x14ac:dyDescent="0.3">
      <c r="B109" s="65" t="s">
        <v>1330</v>
      </c>
      <c r="C109" s="83">
        <v>0</v>
      </c>
      <c r="D109" s="66">
        <v>0</v>
      </c>
      <c r="E109" s="67">
        <v>0</v>
      </c>
      <c r="F109" s="137"/>
      <c r="G109" s="114" t="s">
        <v>1416</v>
      </c>
      <c r="H109" s="117">
        <v>38</v>
      </c>
      <c r="I109" s="121"/>
      <c r="J109" s="113"/>
    </row>
    <row r="110" spans="2:10" ht="16.5" thickTop="1" x14ac:dyDescent="0.25">
      <c r="B110" s="65" t="s">
        <v>1331</v>
      </c>
      <c r="C110" s="83">
        <v>0</v>
      </c>
      <c r="D110" s="66">
        <v>0</v>
      </c>
      <c r="E110" s="67">
        <v>0</v>
      </c>
      <c r="F110" s="137"/>
      <c r="G110" s="65" t="s">
        <v>1153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37"/>
      <c r="G111" s="65" t="s">
        <v>1418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1144</v>
      </c>
      <c r="C112" s="94">
        <v>0</v>
      </c>
      <c r="D112" s="94"/>
      <c r="E112" s="95">
        <f>Hoja1!U4</f>
        <v>0</v>
      </c>
      <c r="F112" s="137"/>
      <c r="G112" s="65" t="s">
        <v>1424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1145</v>
      </c>
      <c r="C113" s="94">
        <f>Hoja1!U5</f>
        <v>0</v>
      </c>
      <c r="D113" s="94"/>
      <c r="E113" s="96">
        <v>0</v>
      </c>
      <c r="F113" s="138"/>
      <c r="G113" s="68" t="s">
        <v>1423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1329</v>
      </c>
      <c r="C114" s="62">
        <f>AUXILIAR!F18</f>
        <v>534</v>
      </c>
      <c r="D114" s="63"/>
      <c r="E114" s="64"/>
      <c r="F114" s="136">
        <v>45308</v>
      </c>
      <c r="G114" s="106" t="s">
        <v>1394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1329</v>
      </c>
      <c r="I115" s="120" t="s">
        <v>1422</v>
      </c>
      <c r="J115" s="109" t="s">
        <v>994</v>
      </c>
    </row>
    <row r="116" spans="2:10" ht="17.25" thickTop="1" thickBot="1" x14ac:dyDescent="0.3">
      <c r="B116" s="65" t="s">
        <v>1330</v>
      </c>
      <c r="C116" s="83">
        <v>0</v>
      </c>
      <c r="D116" s="66">
        <v>0</v>
      </c>
      <c r="E116" s="67">
        <f>D116/C114</f>
        <v>0</v>
      </c>
      <c r="F116" s="137"/>
      <c r="G116" s="114" t="s">
        <v>1416</v>
      </c>
      <c r="H116" s="117">
        <v>38</v>
      </c>
      <c r="I116" s="121"/>
      <c r="J116" s="113"/>
    </row>
    <row r="117" spans="2:10" ht="16.5" thickTop="1" x14ac:dyDescent="0.25">
      <c r="B117" s="65" t="s">
        <v>1331</v>
      </c>
      <c r="C117" s="83">
        <v>0</v>
      </c>
      <c r="D117" s="66">
        <v>0</v>
      </c>
      <c r="E117" s="67">
        <f>D117/C114</f>
        <v>0</v>
      </c>
      <c r="F117" s="137"/>
      <c r="G117" s="65" t="s">
        <v>1153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1418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1144</v>
      </c>
      <c r="C119" s="94">
        <f>Hoja1!V3</f>
        <v>0</v>
      </c>
      <c r="D119" s="94"/>
      <c r="E119" s="95">
        <f>Hoja1!V4</f>
        <v>0</v>
      </c>
      <c r="F119" s="137"/>
      <c r="G119" s="65" t="s">
        <v>1424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1145</v>
      </c>
      <c r="C120" s="94">
        <v>0</v>
      </c>
      <c r="D120" s="94"/>
      <c r="E120" s="96">
        <v>0</v>
      </c>
      <c r="F120" s="138"/>
      <c r="G120" s="68" t="s">
        <v>1423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1329</v>
      </c>
      <c r="C121" s="62">
        <f>AUXILIAR!F19</f>
        <v>534</v>
      </c>
      <c r="D121" s="63"/>
      <c r="E121" s="64"/>
      <c r="F121" s="136">
        <v>45309</v>
      </c>
      <c r="G121" s="106" t="s">
        <v>1394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1329</v>
      </c>
      <c r="I122" s="120" t="s">
        <v>1422</v>
      </c>
      <c r="J122" s="109" t="s">
        <v>994</v>
      </c>
    </row>
    <row r="123" spans="2:10" ht="17.25" thickTop="1" thickBot="1" x14ac:dyDescent="0.3">
      <c r="B123" s="65" t="s">
        <v>1330</v>
      </c>
      <c r="C123" s="83">
        <v>0</v>
      </c>
      <c r="D123" s="66">
        <v>0</v>
      </c>
      <c r="E123" s="67">
        <f>D123/C121</f>
        <v>0</v>
      </c>
      <c r="F123" s="137"/>
      <c r="G123" s="114" t="s">
        <v>1416</v>
      </c>
      <c r="H123" s="117">
        <v>38</v>
      </c>
      <c r="I123" s="121"/>
      <c r="J123" s="113"/>
    </row>
    <row r="124" spans="2:10" ht="16.5" thickTop="1" x14ac:dyDescent="0.25">
      <c r="B124" s="65" t="s">
        <v>1331</v>
      </c>
      <c r="C124" s="83">
        <v>0</v>
      </c>
      <c r="D124" s="66">
        <v>0</v>
      </c>
      <c r="E124" s="67">
        <f>D124/C121</f>
        <v>0</v>
      </c>
      <c r="F124" s="137"/>
      <c r="G124" s="65" t="s">
        <v>1153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1418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1144</v>
      </c>
      <c r="C126" s="94">
        <f>Hoja1!W3</f>
        <v>0</v>
      </c>
      <c r="D126" s="94"/>
      <c r="E126" s="95">
        <f>Hoja1!W4</f>
        <v>0</v>
      </c>
      <c r="F126" s="137"/>
      <c r="G126" s="65" t="s">
        <v>1424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1145</v>
      </c>
      <c r="C127" s="94">
        <f>Hoja1!W5</f>
        <v>0</v>
      </c>
      <c r="D127" s="94"/>
      <c r="E127" s="96">
        <v>0</v>
      </c>
      <c r="F127" s="138"/>
      <c r="G127" s="68" t="s">
        <v>1423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1329</v>
      </c>
      <c r="C128" s="62">
        <f>AUXILIAR!F20</f>
        <v>534</v>
      </c>
      <c r="D128" s="63"/>
      <c r="E128" s="64"/>
      <c r="F128" s="136">
        <v>45310</v>
      </c>
      <c r="G128" s="106" t="s">
        <v>1394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1329</v>
      </c>
      <c r="I129" s="120" t="s">
        <v>1422</v>
      </c>
      <c r="J129" s="109" t="s">
        <v>994</v>
      </c>
    </row>
    <row r="130" spans="2:10" ht="17.25" thickTop="1" thickBot="1" x14ac:dyDescent="0.3">
      <c r="B130" s="65" t="s">
        <v>1330</v>
      </c>
      <c r="C130" s="83">
        <v>0</v>
      </c>
      <c r="D130" s="66">
        <v>0</v>
      </c>
      <c r="E130" s="67">
        <f>D130/C128</f>
        <v>0</v>
      </c>
      <c r="F130" s="137"/>
      <c r="G130" s="114" t="s">
        <v>1416</v>
      </c>
      <c r="H130" s="117">
        <v>38</v>
      </c>
      <c r="I130" s="121"/>
      <c r="J130" s="113"/>
    </row>
    <row r="131" spans="2:10" ht="16.5" thickTop="1" x14ac:dyDescent="0.25">
      <c r="B131" s="65" t="s">
        <v>1331</v>
      </c>
      <c r="C131" s="83">
        <v>0</v>
      </c>
      <c r="D131" s="66">
        <v>0</v>
      </c>
      <c r="E131" s="67">
        <f>D131/C128</f>
        <v>0</v>
      </c>
      <c r="F131" s="137"/>
      <c r="G131" s="65" t="s">
        <v>1153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1418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1144</v>
      </c>
      <c r="C133" s="94">
        <f>Hoja1!X3</f>
        <v>0</v>
      </c>
      <c r="D133" s="94"/>
      <c r="E133" s="95">
        <f>Hoja1!X4</f>
        <v>0</v>
      </c>
      <c r="F133" s="137"/>
      <c r="G133" s="65" t="s">
        <v>1424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1145</v>
      </c>
      <c r="C134" s="94">
        <f>Hoja1!X5</f>
        <v>0</v>
      </c>
      <c r="D134" s="94"/>
      <c r="E134" s="96">
        <v>0</v>
      </c>
      <c r="F134" s="138"/>
      <c r="G134" s="68" t="s">
        <v>1423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1329</v>
      </c>
      <c r="C135" s="62">
        <f>AUXILIAR!F21</f>
        <v>534</v>
      </c>
      <c r="D135" s="63"/>
      <c r="E135" s="64"/>
      <c r="F135" s="136">
        <v>45311</v>
      </c>
      <c r="G135" s="106" t="s">
        <v>1394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1329</v>
      </c>
      <c r="I136" s="120" t="s">
        <v>1422</v>
      </c>
      <c r="J136" s="109" t="s">
        <v>994</v>
      </c>
    </row>
    <row r="137" spans="2:10" ht="17.25" thickTop="1" thickBot="1" x14ac:dyDescent="0.3">
      <c r="B137" s="65" t="s">
        <v>1330</v>
      </c>
      <c r="C137" s="83">
        <v>0</v>
      </c>
      <c r="D137" s="66">
        <v>0</v>
      </c>
      <c r="E137" s="67">
        <f>D137/C135</f>
        <v>0</v>
      </c>
      <c r="F137" s="137"/>
      <c r="G137" s="114" t="s">
        <v>1416</v>
      </c>
      <c r="H137" s="117">
        <v>38</v>
      </c>
      <c r="I137" s="121"/>
      <c r="J137" s="113"/>
    </row>
    <row r="138" spans="2:10" ht="16.5" thickTop="1" x14ac:dyDescent="0.25">
      <c r="B138" s="65" t="s">
        <v>1331</v>
      </c>
      <c r="C138" s="83">
        <v>0</v>
      </c>
      <c r="D138" s="66">
        <v>0</v>
      </c>
      <c r="E138" s="67">
        <f>D138/C135</f>
        <v>0</v>
      </c>
      <c r="F138" s="137"/>
      <c r="G138" s="65" t="s">
        <v>1153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1418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1144</v>
      </c>
      <c r="C140" s="94">
        <f>Hoja1!Y3</f>
        <v>0</v>
      </c>
      <c r="D140" s="94"/>
      <c r="E140" s="95">
        <v>0</v>
      </c>
      <c r="F140" s="137"/>
      <c r="G140" s="65" t="s">
        <v>1424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1145</v>
      </c>
      <c r="C141" s="94">
        <f>Hoja1!Y5</f>
        <v>0</v>
      </c>
      <c r="D141" s="94"/>
      <c r="E141" s="96">
        <v>0</v>
      </c>
      <c r="F141" s="138"/>
      <c r="G141" s="68" t="s">
        <v>1423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1329</v>
      </c>
      <c r="C142" s="62">
        <f>AUXILIAR!F22</f>
        <v>534</v>
      </c>
      <c r="D142" s="63"/>
      <c r="E142" s="64"/>
      <c r="F142" s="136">
        <v>45312</v>
      </c>
      <c r="G142" s="106" t="s">
        <v>1394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1329</v>
      </c>
      <c r="I143" s="120" t="s">
        <v>1422</v>
      </c>
      <c r="J143" s="109" t="s">
        <v>994</v>
      </c>
    </row>
    <row r="144" spans="2:10" ht="17.25" thickTop="1" thickBot="1" x14ac:dyDescent="0.3">
      <c r="B144" s="65" t="s">
        <v>1330</v>
      </c>
      <c r="C144" s="83">
        <v>0</v>
      </c>
      <c r="D144" s="66">
        <v>0</v>
      </c>
      <c r="E144" s="67">
        <v>0</v>
      </c>
      <c r="F144" s="137"/>
      <c r="G144" s="114" t="s">
        <v>1416</v>
      </c>
      <c r="H144" s="117">
        <v>38</v>
      </c>
      <c r="I144" s="121"/>
      <c r="J144" s="113"/>
    </row>
    <row r="145" spans="2:10" ht="16.5" thickTop="1" x14ac:dyDescent="0.25">
      <c r="B145" s="65" t="s">
        <v>1331</v>
      </c>
      <c r="C145" s="83">
        <v>0</v>
      </c>
      <c r="D145" s="66">
        <v>0</v>
      </c>
      <c r="E145" s="67">
        <v>0</v>
      </c>
      <c r="F145" s="137"/>
      <c r="G145" s="65" t="s">
        <v>1153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1418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1144</v>
      </c>
      <c r="C147" s="94">
        <v>0</v>
      </c>
      <c r="D147" s="94"/>
      <c r="E147" s="95">
        <v>0</v>
      </c>
      <c r="F147" s="137"/>
      <c r="G147" s="65" t="s">
        <v>1424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1145</v>
      </c>
      <c r="C148" s="94">
        <v>0</v>
      </c>
      <c r="D148" s="94"/>
      <c r="E148" s="96">
        <v>0</v>
      </c>
      <c r="F148" s="138"/>
      <c r="G148" s="68" t="s">
        <v>1423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1329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1329</v>
      </c>
      <c r="I150" s="120" t="s">
        <v>1422</v>
      </c>
      <c r="J150" s="109" t="s">
        <v>994</v>
      </c>
    </row>
    <row r="151" spans="2:10" ht="17.25" thickTop="1" thickBot="1" x14ac:dyDescent="0.3">
      <c r="B151" s="65" t="s">
        <v>1330</v>
      </c>
      <c r="C151" s="83">
        <v>0</v>
      </c>
      <c r="D151" s="66">
        <v>0</v>
      </c>
      <c r="E151" s="67">
        <f>D151/C149</f>
        <v>0</v>
      </c>
      <c r="F151" s="137"/>
      <c r="G151" s="114" t="s">
        <v>1416</v>
      </c>
      <c r="H151" s="117">
        <v>38</v>
      </c>
      <c r="I151" s="121"/>
      <c r="J151" s="113"/>
    </row>
    <row r="152" spans="2:10" ht="16.5" thickTop="1" x14ac:dyDescent="0.25">
      <c r="B152" s="65" t="s">
        <v>1331</v>
      </c>
      <c r="C152" s="83">
        <v>0</v>
      </c>
      <c r="D152" s="66">
        <v>0</v>
      </c>
      <c r="E152" s="67">
        <v>0</v>
      </c>
      <c r="F152" s="137"/>
      <c r="G152" s="65" t="s">
        <v>1153</v>
      </c>
      <c r="H152" s="118">
        <v>38</v>
      </c>
      <c r="I152" s="122">
        <v>0</v>
      </c>
      <c r="J152" s="112">
        <f t="shared" ref="J152:J154" si="4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1418</v>
      </c>
      <c r="H153" s="118">
        <v>38</v>
      </c>
      <c r="I153" s="123">
        <v>0</v>
      </c>
      <c r="J153" s="107">
        <f t="shared" si="4"/>
        <v>0</v>
      </c>
    </row>
    <row r="154" spans="2:10" ht="17.25" thickTop="1" thickBot="1" x14ac:dyDescent="0.3">
      <c r="B154" s="93" t="s">
        <v>1144</v>
      </c>
      <c r="C154" s="94">
        <f>Hoja1!AA3</f>
        <v>0</v>
      </c>
      <c r="D154" s="94"/>
      <c r="E154" s="95">
        <v>0</v>
      </c>
      <c r="F154" s="137"/>
      <c r="G154" s="65" t="s">
        <v>1424</v>
      </c>
      <c r="H154" s="118">
        <v>76</v>
      </c>
      <c r="I154" s="124">
        <v>0</v>
      </c>
      <c r="J154" s="110">
        <f t="shared" si="4"/>
        <v>0</v>
      </c>
    </row>
    <row r="155" spans="2:10" ht="17.25" thickTop="1" thickBot="1" x14ac:dyDescent="0.3">
      <c r="B155" s="93" t="s">
        <v>1145</v>
      </c>
      <c r="C155" s="94">
        <f>Hoja1!AA5</f>
        <v>0</v>
      </c>
      <c r="D155" s="94"/>
      <c r="E155" s="96">
        <v>0</v>
      </c>
      <c r="F155" s="138"/>
      <c r="G155" s="68" t="s">
        <v>1423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1329</v>
      </c>
      <c r="C156" s="62">
        <f>AUXILIAR!F24</f>
        <v>534</v>
      </c>
      <c r="D156" s="63"/>
      <c r="E156" s="64"/>
      <c r="F156" s="136">
        <v>45314</v>
      </c>
      <c r="G156" s="106" t="s">
        <v>1394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1329</v>
      </c>
      <c r="I157" s="120" t="s">
        <v>1422</v>
      </c>
      <c r="J157" s="109" t="s">
        <v>994</v>
      </c>
    </row>
    <row r="158" spans="2:10" ht="17.25" thickTop="1" thickBot="1" x14ac:dyDescent="0.3">
      <c r="B158" s="65" t="s">
        <v>1330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1416</v>
      </c>
      <c r="H158" s="117">
        <v>38</v>
      </c>
      <c r="I158" s="121"/>
      <c r="J158" s="113"/>
    </row>
    <row r="159" spans="2:10" ht="16.5" thickTop="1" x14ac:dyDescent="0.25">
      <c r="B159" s="65" t="s">
        <v>1331</v>
      </c>
      <c r="C159" s="83">
        <v>0</v>
      </c>
      <c r="D159" s="66">
        <v>0</v>
      </c>
      <c r="E159" s="67">
        <v>0</v>
      </c>
      <c r="F159" s="137"/>
      <c r="G159" s="65" t="s">
        <v>1153</v>
      </c>
      <c r="H159" s="118">
        <v>38</v>
      </c>
      <c r="I159" s="122">
        <v>0</v>
      </c>
      <c r="J159" s="112">
        <f t="shared" ref="J159:J161" si="5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1418</v>
      </c>
      <c r="H160" s="118">
        <v>38</v>
      </c>
      <c r="I160" s="123">
        <v>0</v>
      </c>
      <c r="J160" s="107">
        <f t="shared" si="5"/>
        <v>0</v>
      </c>
    </row>
    <row r="161" spans="2:10" ht="17.25" thickTop="1" thickBot="1" x14ac:dyDescent="0.3">
      <c r="B161" s="93" t="s">
        <v>1144</v>
      </c>
      <c r="C161" s="94">
        <f>Hoja1!AB3</f>
        <v>0</v>
      </c>
      <c r="D161" s="94"/>
      <c r="E161" s="95">
        <v>0</v>
      </c>
      <c r="F161" s="137"/>
      <c r="G161" s="65" t="s">
        <v>1424</v>
      </c>
      <c r="H161" s="118">
        <v>76</v>
      </c>
      <c r="I161" s="124">
        <v>0</v>
      </c>
      <c r="J161" s="110">
        <f t="shared" si="5"/>
        <v>0</v>
      </c>
    </row>
    <row r="162" spans="2:10" ht="17.25" thickTop="1" thickBot="1" x14ac:dyDescent="0.3">
      <c r="B162" s="93" t="s">
        <v>1145</v>
      </c>
      <c r="C162" s="94">
        <f>Hoja1!AB5</f>
        <v>0</v>
      </c>
      <c r="D162" s="94"/>
      <c r="E162" s="96">
        <v>0</v>
      </c>
      <c r="F162" s="138"/>
      <c r="G162" s="68" t="s">
        <v>1423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1329</v>
      </c>
      <c r="C163" s="62">
        <f>AUXILIAR!F25</f>
        <v>534</v>
      </c>
      <c r="D163" s="63"/>
      <c r="E163" s="64"/>
      <c r="F163" s="136">
        <v>45315</v>
      </c>
      <c r="G163" s="106" t="s">
        <v>1394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1329</v>
      </c>
      <c r="I164" s="120" t="s">
        <v>1422</v>
      </c>
      <c r="J164" s="109" t="s">
        <v>994</v>
      </c>
    </row>
    <row r="165" spans="2:10" ht="17.25" thickTop="1" thickBot="1" x14ac:dyDescent="0.3">
      <c r="B165" s="65" t="s">
        <v>1330</v>
      </c>
      <c r="C165" s="83" t="s">
        <v>1582</v>
      </c>
      <c r="D165" s="131" t="s">
        <v>1581</v>
      </c>
      <c r="E165" s="67">
        <v>0</v>
      </c>
      <c r="F165" s="137"/>
      <c r="G165" s="114" t="s">
        <v>1416</v>
      </c>
      <c r="H165" s="117">
        <v>38</v>
      </c>
      <c r="I165" s="121"/>
      <c r="J165" s="113"/>
    </row>
    <row r="166" spans="2:10" ht="16.5" thickTop="1" x14ac:dyDescent="0.25">
      <c r="B166" s="65" t="s">
        <v>1331</v>
      </c>
      <c r="C166" s="83">
        <v>0</v>
      </c>
      <c r="D166" s="66" t="s">
        <v>1582</v>
      </c>
      <c r="E166" s="67">
        <v>0</v>
      </c>
      <c r="F166" s="137"/>
      <c r="G166" s="65" t="s">
        <v>1153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1582</v>
      </c>
      <c r="E167" s="90">
        <v>0</v>
      </c>
      <c r="F167" s="137"/>
      <c r="G167" s="65" t="s">
        <v>1418</v>
      </c>
      <c r="H167" s="118">
        <v>38</v>
      </c>
      <c r="I167" s="123">
        <v>0</v>
      </c>
      <c r="J167" s="107">
        <f t="shared" ref="J167:J168" si="6">I167/H167</f>
        <v>0</v>
      </c>
    </row>
    <row r="168" spans="2:10" ht="17.25" thickTop="1" thickBot="1" x14ac:dyDescent="0.3">
      <c r="B168" s="93" t="s">
        <v>1144</v>
      </c>
      <c r="C168" s="94">
        <v>0</v>
      </c>
      <c r="D168" s="94"/>
      <c r="E168" s="95">
        <v>0</v>
      </c>
      <c r="F168" s="137"/>
      <c r="G168" s="65" t="s">
        <v>1424</v>
      </c>
      <c r="H168" s="118">
        <f t="shared" ref="H168" si="7">H84</f>
        <v>76</v>
      </c>
      <c r="I168" s="124">
        <v>0</v>
      </c>
      <c r="J168" s="110">
        <f t="shared" si="6"/>
        <v>0</v>
      </c>
    </row>
    <row r="169" spans="2:10" ht="17.25" thickTop="1" thickBot="1" x14ac:dyDescent="0.3">
      <c r="B169" s="93" t="s">
        <v>1145</v>
      </c>
      <c r="C169" s="94">
        <f>Hoja1!AC5</f>
        <v>0</v>
      </c>
      <c r="D169" s="94"/>
      <c r="E169" s="96">
        <v>0</v>
      </c>
      <c r="F169" s="138"/>
      <c r="G169" s="68" t="s">
        <v>1423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1329</v>
      </c>
      <c r="C170" s="62">
        <f>AUXILIAR!F26</f>
        <v>534</v>
      </c>
      <c r="D170" s="63"/>
      <c r="E170" s="64"/>
      <c r="F170" s="136">
        <v>45316</v>
      </c>
      <c r="G170" s="106" t="s">
        <v>1394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1329</v>
      </c>
      <c r="I171" s="120" t="s">
        <v>1422</v>
      </c>
      <c r="J171" s="109" t="s">
        <v>994</v>
      </c>
    </row>
    <row r="172" spans="2:10" ht="17.25" thickTop="1" thickBot="1" x14ac:dyDescent="0.3">
      <c r="B172" s="65" t="s">
        <v>1330</v>
      </c>
      <c r="C172" s="83">
        <v>0</v>
      </c>
      <c r="D172" s="66">
        <v>0</v>
      </c>
      <c r="E172" s="67">
        <f>D172/C170</f>
        <v>0</v>
      </c>
      <c r="F172" s="137"/>
      <c r="G172" s="114" t="s">
        <v>1416</v>
      </c>
      <c r="H172" s="117">
        <v>38</v>
      </c>
      <c r="I172" s="121"/>
      <c r="J172" s="113"/>
    </row>
    <row r="173" spans="2:10" ht="16.5" thickTop="1" x14ac:dyDescent="0.25">
      <c r="B173" s="65" t="s">
        <v>1331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1153</v>
      </c>
      <c r="H173" s="118">
        <v>38</v>
      </c>
      <c r="I173" s="122">
        <v>0</v>
      </c>
      <c r="J173" s="112">
        <f t="shared" ref="J173:J175" si="8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1418</v>
      </c>
      <c r="H174" s="118">
        <v>38</v>
      </c>
      <c r="I174" s="123">
        <v>0</v>
      </c>
      <c r="J174" s="107">
        <f t="shared" si="8"/>
        <v>0</v>
      </c>
    </row>
    <row r="175" spans="2:10" ht="17.25" thickTop="1" thickBot="1" x14ac:dyDescent="0.3">
      <c r="B175" s="93" t="s">
        <v>1144</v>
      </c>
      <c r="C175" s="94">
        <f>Hoja1!AD3</f>
        <v>0</v>
      </c>
      <c r="D175" s="94"/>
      <c r="E175" s="95">
        <v>0</v>
      </c>
      <c r="F175" s="137"/>
      <c r="G175" s="65" t="s">
        <v>1424</v>
      </c>
      <c r="H175" s="118">
        <v>76</v>
      </c>
      <c r="I175" s="124">
        <v>0</v>
      </c>
      <c r="J175" s="110">
        <f t="shared" si="8"/>
        <v>0</v>
      </c>
    </row>
    <row r="176" spans="2:10" ht="17.25" thickTop="1" thickBot="1" x14ac:dyDescent="0.3">
      <c r="B176" s="93" t="s">
        <v>1145</v>
      </c>
      <c r="C176" s="94">
        <f>Hoja1!AD5</f>
        <v>0</v>
      </c>
      <c r="D176" s="94"/>
      <c r="E176" s="96">
        <v>0</v>
      </c>
      <c r="F176" s="138"/>
      <c r="G176" s="68" t="s">
        <v>1423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1329</v>
      </c>
      <c r="C177" s="62">
        <f>AUXILIAR!F27</f>
        <v>534</v>
      </c>
      <c r="D177" s="63"/>
      <c r="E177" s="64"/>
      <c r="F177" s="136">
        <v>45317</v>
      </c>
      <c r="G177" s="106" t="s">
        <v>1394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1329</v>
      </c>
      <c r="I178" s="120" t="s">
        <v>1422</v>
      </c>
      <c r="J178" s="109" t="s">
        <v>994</v>
      </c>
    </row>
    <row r="179" spans="2:10" ht="17.25" thickTop="1" thickBot="1" x14ac:dyDescent="0.3">
      <c r="B179" s="65" t="s">
        <v>1330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1416</v>
      </c>
      <c r="H179" s="117">
        <v>38</v>
      </c>
      <c r="I179" s="121"/>
      <c r="J179" s="113"/>
    </row>
    <row r="180" spans="2:10" ht="16.5" thickTop="1" x14ac:dyDescent="0.25">
      <c r="B180" s="65" t="s">
        <v>1331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1153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1418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1144</v>
      </c>
      <c r="C182" s="94">
        <f>Hoja1!AE3</f>
        <v>0</v>
      </c>
      <c r="D182" s="94"/>
      <c r="E182" s="95">
        <v>0</v>
      </c>
      <c r="F182" s="137"/>
      <c r="G182" s="65" t="s">
        <v>1424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1145</v>
      </c>
      <c r="C183" s="94">
        <v>0</v>
      </c>
      <c r="D183" s="94"/>
      <c r="E183" s="96">
        <v>0</v>
      </c>
      <c r="F183" s="138"/>
      <c r="G183" s="68" t="s">
        <v>1423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1329</v>
      </c>
      <c r="C184" s="62">
        <f>AUXILIAR!F28</f>
        <v>534</v>
      </c>
      <c r="D184" s="63"/>
      <c r="E184" s="64"/>
      <c r="F184" s="136">
        <v>45318</v>
      </c>
      <c r="G184" s="106" t="s">
        <v>1394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1329</v>
      </c>
      <c r="I185" s="120" t="s">
        <v>1422</v>
      </c>
      <c r="J185" s="109" t="s">
        <v>994</v>
      </c>
    </row>
    <row r="186" spans="2:10" ht="17.25" thickTop="1" thickBot="1" x14ac:dyDescent="0.3">
      <c r="B186" s="65" t="s">
        <v>1330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1416</v>
      </c>
      <c r="H186" s="117">
        <v>38</v>
      </c>
      <c r="I186" s="121"/>
      <c r="J186" s="113"/>
    </row>
    <row r="187" spans="2:10" ht="16.5" thickTop="1" x14ac:dyDescent="0.25">
      <c r="B187" s="65" t="s">
        <v>1331</v>
      </c>
      <c r="C187" s="83">
        <v>0</v>
      </c>
      <c r="D187" s="66">
        <v>0</v>
      </c>
      <c r="E187" s="67">
        <f>D187/C184</f>
        <v>0</v>
      </c>
      <c r="F187" s="137"/>
      <c r="G187" s="65" t="s">
        <v>1153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1418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1144</v>
      </c>
      <c r="C189" s="94">
        <f>Hoja1!AF3</f>
        <v>0</v>
      </c>
      <c r="D189" s="94"/>
      <c r="E189" s="95">
        <v>0</v>
      </c>
      <c r="F189" s="137"/>
      <c r="G189" s="65" t="s">
        <v>1424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1145</v>
      </c>
      <c r="C190" s="94">
        <f>Hoja1!AF5</f>
        <v>0</v>
      </c>
      <c r="D190" s="94"/>
      <c r="E190" s="96">
        <v>0</v>
      </c>
      <c r="F190" s="138"/>
      <c r="G190" s="68" t="s">
        <v>1423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1329</v>
      </c>
      <c r="C191" s="62">
        <f>AUXILIAR!F29</f>
        <v>534</v>
      </c>
      <c r="D191" s="63"/>
      <c r="E191" s="64"/>
      <c r="F191" s="136">
        <v>45319</v>
      </c>
      <c r="G191" s="106" t="s">
        <v>1394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1329</v>
      </c>
      <c r="I192" s="120" t="s">
        <v>1422</v>
      </c>
      <c r="J192" s="109" t="s">
        <v>994</v>
      </c>
    </row>
    <row r="193" spans="2:10" ht="17.25" thickTop="1" thickBot="1" x14ac:dyDescent="0.3">
      <c r="B193" s="65" t="s">
        <v>1330</v>
      </c>
      <c r="C193" s="83">
        <v>0</v>
      </c>
      <c r="D193" s="66">
        <v>0</v>
      </c>
      <c r="E193" s="67">
        <f>D193/C191</f>
        <v>0</v>
      </c>
      <c r="F193" s="137"/>
      <c r="G193" s="114" t="s">
        <v>1416</v>
      </c>
      <c r="H193" s="117">
        <v>38</v>
      </c>
      <c r="I193" s="121"/>
      <c r="J193" s="113"/>
    </row>
    <row r="194" spans="2:10" ht="16.5" thickTop="1" x14ac:dyDescent="0.25">
      <c r="B194" s="65" t="s">
        <v>1331</v>
      </c>
      <c r="C194" s="83">
        <v>0</v>
      </c>
      <c r="D194" s="66">
        <v>0</v>
      </c>
      <c r="E194" s="67">
        <f>D194/C191</f>
        <v>0</v>
      </c>
      <c r="F194" s="137"/>
      <c r="G194" s="65" t="s">
        <v>1153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1418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1144</v>
      </c>
      <c r="C196" s="94">
        <v>0</v>
      </c>
      <c r="D196" s="94">
        <v>0</v>
      </c>
      <c r="E196" s="95">
        <v>0</v>
      </c>
      <c r="F196" s="137"/>
      <c r="G196" s="65" t="s">
        <v>1424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1145</v>
      </c>
      <c r="C197" s="94">
        <v>0</v>
      </c>
      <c r="D197" s="94">
        <v>0</v>
      </c>
      <c r="E197" s="96">
        <v>0</v>
      </c>
      <c r="F197" s="138"/>
      <c r="G197" s="68" t="s">
        <v>1423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1329</v>
      </c>
      <c r="C198" s="62">
        <f>AUXILIAR!F30</f>
        <v>534</v>
      </c>
      <c r="D198" s="63"/>
      <c r="E198" s="64"/>
      <c r="F198" s="136">
        <v>45320</v>
      </c>
      <c r="G198" s="106" t="s">
        <v>1394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1329</v>
      </c>
      <c r="I199" s="120" t="s">
        <v>1422</v>
      </c>
      <c r="J199" s="109" t="s">
        <v>994</v>
      </c>
    </row>
    <row r="200" spans="2:10" ht="17.25" thickTop="1" thickBot="1" x14ac:dyDescent="0.3">
      <c r="B200" s="65" t="s">
        <v>1330</v>
      </c>
      <c r="C200" s="83">
        <v>0</v>
      </c>
      <c r="D200" s="66">
        <v>0</v>
      </c>
      <c r="E200" s="67">
        <v>0</v>
      </c>
      <c r="F200" s="137"/>
      <c r="G200" s="114" t="s">
        <v>1416</v>
      </c>
      <c r="H200" s="117">
        <v>38</v>
      </c>
      <c r="I200" s="121"/>
      <c r="J200" s="113"/>
    </row>
    <row r="201" spans="2:10" ht="16.5" thickTop="1" x14ac:dyDescent="0.25">
      <c r="B201" s="65" t="s">
        <v>1331</v>
      </c>
      <c r="C201" s="83">
        <v>0</v>
      </c>
      <c r="D201" s="66">
        <v>0</v>
      </c>
      <c r="E201" s="67">
        <v>0</v>
      </c>
      <c r="F201" s="137"/>
      <c r="G201" s="65" t="s">
        <v>1153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1418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1144</v>
      </c>
      <c r="C203" s="94">
        <v>0</v>
      </c>
      <c r="D203" s="94">
        <v>0</v>
      </c>
      <c r="E203" s="95">
        <v>0</v>
      </c>
      <c r="F203" s="137"/>
      <c r="G203" s="65" t="s">
        <v>1424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1145</v>
      </c>
      <c r="C204" s="94">
        <v>0</v>
      </c>
      <c r="D204" s="94"/>
      <c r="E204" s="96">
        <v>0</v>
      </c>
      <c r="F204" s="138"/>
      <c r="G204" s="68" t="s">
        <v>1423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1329</v>
      </c>
      <c r="C205" s="62">
        <f>AUXILIAR!F31</f>
        <v>534</v>
      </c>
      <c r="D205" s="63"/>
      <c r="E205" s="64"/>
      <c r="F205" s="136">
        <v>45321</v>
      </c>
      <c r="G205" s="106" t="s">
        <v>1394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1329</v>
      </c>
      <c r="I206" s="120" t="s">
        <v>1422</v>
      </c>
      <c r="J206" s="109" t="s">
        <v>994</v>
      </c>
    </row>
    <row r="207" spans="2:10" ht="17.25" thickTop="1" thickBot="1" x14ac:dyDescent="0.3">
      <c r="B207" s="65" t="s">
        <v>1330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1416</v>
      </c>
      <c r="H207" s="117">
        <v>38</v>
      </c>
      <c r="I207" s="121"/>
      <c r="J207" s="113"/>
    </row>
    <row r="208" spans="2:10" ht="16.5" thickTop="1" x14ac:dyDescent="0.25">
      <c r="B208" s="65" t="s">
        <v>1331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1153</v>
      </c>
      <c r="H208" s="118">
        <v>38</v>
      </c>
      <c r="I208" s="122">
        <v>0</v>
      </c>
      <c r="J208" s="112">
        <f t="shared" ref="J208:J210" si="9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1418</v>
      </c>
      <c r="H209" s="118">
        <v>38</v>
      </c>
      <c r="I209" s="123">
        <v>0</v>
      </c>
      <c r="J209" s="107">
        <f t="shared" si="9"/>
        <v>0</v>
      </c>
    </row>
    <row r="210" spans="2:10" ht="17.25" thickTop="1" thickBot="1" x14ac:dyDescent="0.3">
      <c r="B210" s="93" t="s">
        <v>1144</v>
      </c>
      <c r="C210" s="94">
        <v>0</v>
      </c>
      <c r="D210" s="129">
        <v>0</v>
      </c>
      <c r="E210" s="95">
        <v>0</v>
      </c>
      <c r="F210" s="137"/>
      <c r="G210" s="65" t="s">
        <v>1424</v>
      </c>
      <c r="H210" s="118">
        <v>76</v>
      </c>
      <c r="I210" s="124">
        <v>0</v>
      </c>
      <c r="J210" s="110">
        <f t="shared" si="9"/>
        <v>0</v>
      </c>
    </row>
    <row r="211" spans="2:10" ht="17.25" thickTop="1" thickBot="1" x14ac:dyDescent="0.3">
      <c r="B211" s="93" t="s">
        <v>1145</v>
      </c>
      <c r="C211" s="94">
        <v>0</v>
      </c>
      <c r="D211" s="129">
        <v>0</v>
      </c>
      <c r="E211" s="96">
        <v>0</v>
      </c>
      <c r="F211" s="138"/>
      <c r="G211" s="68" t="s">
        <v>1423</v>
      </c>
      <c r="H211" s="119">
        <v>0</v>
      </c>
      <c r="I211" s="125"/>
      <c r="J211" s="111"/>
    </row>
    <row r="212" spans="2:10" ht="17.25" thickTop="1" thickBot="1" x14ac:dyDescent="0.3">
      <c r="B212" s="61" t="s">
        <v>1329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1329</v>
      </c>
      <c r="I213" s="120" t="s">
        <v>1422</v>
      </c>
      <c r="J213" s="109" t="s">
        <v>994</v>
      </c>
    </row>
    <row r="214" spans="2:10" ht="17.25" thickTop="1" thickBot="1" x14ac:dyDescent="0.3">
      <c r="B214" s="65" t="s">
        <v>1330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1416</v>
      </c>
      <c r="H214" s="117">
        <v>38</v>
      </c>
      <c r="I214" s="121"/>
      <c r="J214" s="113"/>
    </row>
    <row r="215" spans="2:10" ht="16.5" thickTop="1" x14ac:dyDescent="0.25">
      <c r="B215" s="65" t="s">
        <v>1331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1153</v>
      </c>
      <c r="H215" s="118">
        <v>38</v>
      </c>
      <c r="I215" s="122">
        <v>0</v>
      </c>
      <c r="J215" s="112">
        <f t="shared" ref="J215:J217" si="10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1418</v>
      </c>
      <c r="H216" s="118">
        <v>38</v>
      </c>
      <c r="I216" s="123">
        <v>0</v>
      </c>
      <c r="J216" s="107">
        <f t="shared" si="10"/>
        <v>0</v>
      </c>
    </row>
    <row r="217" spans="2:10" ht="17.25" thickTop="1" thickBot="1" x14ac:dyDescent="0.3">
      <c r="B217" s="93" t="s">
        <v>1144</v>
      </c>
      <c r="C217" s="94">
        <v>0</v>
      </c>
      <c r="D217" s="129">
        <v>0</v>
      </c>
      <c r="E217" s="95">
        <v>0</v>
      </c>
      <c r="F217" s="137"/>
      <c r="G217" s="65" t="s">
        <v>1424</v>
      </c>
      <c r="H217" s="118">
        <v>76</v>
      </c>
      <c r="I217" s="124">
        <v>0</v>
      </c>
      <c r="J217" s="110">
        <f t="shared" si="10"/>
        <v>0</v>
      </c>
    </row>
    <row r="218" spans="2:10" ht="17.25" thickTop="1" thickBot="1" x14ac:dyDescent="0.3">
      <c r="B218" s="93" t="s">
        <v>1145</v>
      </c>
      <c r="C218" s="94">
        <v>0</v>
      </c>
      <c r="D218" s="129">
        <v>0</v>
      </c>
      <c r="E218" s="96">
        <v>0</v>
      </c>
      <c r="F218" s="138"/>
      <c r="G218" s="68" t="s">
        <v>1423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D3" sqref="D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25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25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47</v>
      </c>
      <c r="D7">
        <f>'APAGADOS ANTENA'!K2</f>
        <v>11</v>
      </c>
      <c r="E7">
        <f t="shared" si="4"/>
        <v>63</v>
      </c>
      <c r="F7">
        <f>'RESUMEN TOTAL'!B1</f>
        <v>534</v>
      </c>
      <c r="G7" s="36">
        <f t="shared" si="5"/>
        <v>0.11797752808988764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50</v>
      </c>
      <c r="D8">
        <f>'APAGADOS ANTENA'!L2</f>
        <v>11</v>
      </c>
      <c r="E8">
        <f t="shared" ref="E8:E18" si="6">B8+C8</f>
        <v>66</v>
      </c>
      <c r="F8">
        <f>'RESUMEN TOTAL'!B1</f>
        <v>534</v>
      </c>
      <c r="G8" s="36">
        <f t="shared" ref="G8:G18" si="7">E8/F8</f>
        <v>0.12359550561797752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50</v>
      </c>
      <c r="D9">
        <f>'APAGADOS ANTENA'!M2</f>
        <v>11</v>
      </c>
      <c r="E9">
        <f t="shared" si="6"/>
        <v>67</v>
      </c>
      <c r="F9">
        <f>'RESUMEN TOTAL'!B1</f>
        <v>534</v>
      </c>
      <c r="G9" s="36">
        <f t="shared" si="7"/>
        <v>0.12546816479400749</v>
      </c>
    </row>
    <row r="10" spans="1:7" x14ac:dyDescent="0.25">
      <c r="A10" s="17">
        <f>'APAGADOS RADIO'!N3</f>
        <v>45300</v>
      </c>
      <c r="B10">
        <f>'APAGADOS RADIO'!N2+D10</f>
        <v>13</v>
      </c>
      <c r="C10">
        <f>'APAGADOS FIBRA'!N2</f>
        <v>45</v>
      </c>
      <c r="D10">
        <f>'APAGADOS ANTENA'!N2</f>
        <v>7</v>
      </c>
      <c r="E10">
        <f t="shared" si="6"/>
        <v>58</v>
      </c>
      <c r="F10">
        <f>'RESUMEN TOTAL'!B1</f>
        <v>534</v>
      </c>
      <c r="G10" s="36">
        <f t="shared" si="7"/>
        <v>0.10861423220973783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48</v>
      </c>
      <c r="D11">
        <f>'APAGADOS ANTENA'!O2</f>
        <v>7</v>
      </c>
      <c r="E11">
        <f t="shared" si="6"/>
        <v>61</v>
      </c>
      <c r="F11">
        <f>'RESUMEN TOTAL'!B1</f>
        <v>534</v>
      </c>
      <c r="G11" s="36">
        <f t="shared" si="7"/>
        <v>0.11423220973782772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11</v>
      </c>
      <c r="F40">
        <f>paradas!K3</f>
        <v>9</v>
      </c>
      <c r="G40" s="104">
        <f t="shared" si="11"/>
        <v>20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8</v>
      </c>
      <c r="F41">
        <f>paradas!L3</f>
        <v>7</v>
      </c>
      <c r="G41" s="104">
        <f t="shared" si="11"/>
        <v>15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8</v>
      </c>
      <c r="F42">
        <f>paradas!M3</f>
        <v>7</v>
      </c>
      <c r="G42" s="104">
        <f t="shared" si="11"/>
        <v>15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9</v>
      </c>
      <c r="F43">
        <f>paradas!N3</f>
        <v>6</v>
      </c>
      <c r="G43" s="104">
        <f t="shared" si="11"/>
        <v>15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9</v>
      </c>
      <c r="F44">
        <f>paradas!O3</f>
        <v>6</v>
      </c>
      <c r="G44" s="104">
        <f t="shared" si="11"/>
        <v>15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7" t="s">
        <v>1144</v>
      </c>
      <c r="B2" s="47">
        <f>COUNTIFS('RESUMEN TOTAL'!C5:C539,"=BONOMO")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0</v>
      </c>
      <c r="Q3" s="53">
        <f>COUNTIFS('RESUMEN TOTAL'!C5:C540, "=BONOMO",'RESUMEN TOTAL'!W5:W540,"=APAGADO")</f>
        <v>0</v>
      </c>
      <c r="R3" s="53">
        <v>0</v>
      </c>
      <c r="S3" s="53">
        <f>COUNTIFS('RESUMEN TOTAL'!C5:C540, "=BONOMO",'RESUMEN TOTAL'!Y5:Y540,"=APAGADO")</f>
        <v>0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1145</v>
      </c>
      <c r="B4" s="47">
        <f>COUNTIFS('RESUMEN TOTAL'!C5:C539,"=COSEIDI")</f>
        <v>209</v>
      </c>
      <c r="D4" s="45"/>
      <c r="E4" s="43" t="s">
        <v>1156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0</v>
      </c>
      <c r="Q4" s="59">
        <f t="shared" si="0"/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1145</v>
      </c>
      <c r="E5" s="54" t="s">
        <v>1155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36</v>
      </c>
      <c r="L5" s="55">
        <f>COUNTIFS('RESUMEN TOTAL'!C5:C526, "=COSEIDI",'RESUMEN TOTAL'!R5:R526,"=APAGADO")</f>
        <v>40</v>
      </c>
      <c r="M5" s="55">
        <f>COUNTIFS('RESUMEN TOTAL'!C5:C526, "=COSEIDI",'RESUMEN TOTAL'!S5:S526,"=APAGADO")</f>
        <v>39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41</v>
      </c>
      <c r="P5" s="55">
        <f>COUNTIFS('RESUMEN TOTAL'!C5:C526, "=COSEIDI",'RESUMEN TOTAL'!V5:V526,"=APAGADO")</f>
        <v>0</v>
      </c>
      <c r="Q5" s="55">
        <f>COUNTIFS('RESUMEN TOTAL'!C5:C526, "=COSEIDI",'RESUMEN TOTAL'!W5:W526,"=APAGADO")</f>
        <v>0</v>
      </c>
      <c r="R5" s="55"/>
      <c r="S5" s="55">
        <f>COUNTIFS('RESUMEN TOTAL'!C5:C526, "=COSEIDI",'RESUMEN TOTAL'!Y5:Y526,"=APAGADO")</f>
        <v>0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1157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0.17224880382775121</v>
      </c>
      <c r="L6" s="58">
        <f t="shared" si="6"/>
        <v>0.19138755980861244</v>
      </c>
      <c r="M6" s="58">
        <f t="shared" ref="M6" si="8">M5/COSEIDIcam</f>
        <v>0.18660287081339713</v>
      </c>
      <c r="N6" s="58">
        <f t="shared" si="6"/>
        <v>0.1674641148325359</v>
      </c>
      <c r="O6" s="58">
        <f t="shared" si="6"/>
        <v>0.19617224880382775</v>
      </c>
      <c r="P6" s="58">
        <f t="shared" si="6"/>
        <v>0</v>
      </c>
      <c r="Q6" s="58">
        <f t="shared" si="6"/>
        <v>0</v>
      </c>
      <c r="R6" s="58">
        <v>0</v>
      </c>
      <c r="S6" s="58">
        <f t="shared" si="6"/>
        <v>0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1144</v>
      </c>
      <c r="B3" s="51" t="s">
        <v>1154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1156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1145</v>
      </c>
      <c r="B7" s="54" t="s">
        <v>1155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1157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1144</v>
      </c>
      <c r="B13" s="51" t="s">
        <v>1154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1156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1145</v>
      </c>
      <c r="B15" s="54" t="s">
        <v>1155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1157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G499" activePane="bottomRight" state="frozen"/>
      <selection pane="topRight" activeCell="F1" sqref="F1"/>
      <selection pane="bottomLeft" activeCell="A5" sqref="A5"/>
      <selection pane="bottomRight" activeCell="P514" sqref="P51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98" t="s">
        <v>1411</v>
      </c>
      <c r="F1" s="98"/>
      <c r="G1" s="98"/>
      <c r="H1" s="99">
        <f>COUNTIFS(E5:E601,"=GPON")</f>
        <v>76</v>
      </c>
      <c r="I1" s="100" t="s">
        <v>1412</v>
      </c>
      <c r="J1" s="100"/>
      <c r="K1" s="101">
        <f>COUNTIFS(D5:D601,"=GFIJA")</f>
        <v>38</v>
      </c>
      <c r="L1" s="102" t="s">
        <v>1413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11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6</v>
      </c>
      <c r="O3" s="18">
        <f>COUNTIFS(O6:O602, "=APAGADO",D4:D600,"=INTERCOMUNICADOR")</f>
        <v>6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 t="str">
        <f>'RESUMEN TOTAL'!U29</f>
        <v>APAGADO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 t="str">
        <f>'RESUMEN TOTAL'!U38</f>
        <v>APAGADO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 t="str">
        <f>'RESUMEN TOTAL'!Q43</f>
        <v>APAGADO</v>
      </c>
      <c r="L43" s="86" t="str">
        <f>'RESUMEN TOTAL'!R43</f>
        <v>APAGADO</v>
      </c>
      <c r="M43" s="86" t="str">
        <f>'RESUMEN TOTAL'!S43</f>
        <v>APAGADO</v>
      </c>
      <c r="N43" s="86" t="str">
        <f>'RESUMEN TOTAL'!T43</f>
        <v>APAGADO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 t="str">
        <f>'RESUMEN TOTAL'!Q50</f>
        <v>APAGADO</v>
      </c>
      <c r="L50" s="86">
        <f>'RESUMEN TOTAL'!R50</f>
        <v>0</v>
      </c>
      <c r="M50" s="86" t="str">
        <f>'RESUMEN TOTAL'!S50</f>
        <v>APAGADO</v>
      </c>
      <c r="N50" s="86" t="str">
        <f>'RESUMEN TOTAL'!T50</f>
        <v>APAGADO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 t="str">
        <f>'RESUMEN TOTAL'!Q57</f>
        <v>APAGADO</v>
      </c>
      <c r="L57" s="86" t="str">
        <f>'RESUMEN TOTAL'!R57</f>
        <v>APAGADO</v>
      </c>
      <c r="M57" s="86" t="str">
        <f>'RESUMEN TOTAL'!S57</f>
        <v>APAGADO</v>
      </c>
      <c r="N57" s="86" t="str">
        <f>'RESUMEN TOTAL'!T57</f>
        <v>APAGADO</v>
      </c>
      <c r="O57" s="86" t="str">
        <f>'RESUMEN TOTAL'!U57</f>
        <v>APAGADO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 t="str">
        <f>'RESUMEN TOTAL'!Q74</f>
        <v>APAGADO</v>
      </c>
      <c r="L74" s="86" t="str">
        <f>'RESUMEN TOTAL'!R74</f>
        <v>APAGADO</v>
      </c>
      <c r="M74" s="86" t="str">
        <f>'RESUMEN TOTAL'!S74</f>
        <v>APAGADO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 t="str">
        <f>'RESUMEN TOTAL'!S77</f>
        <v>APAGADO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 t="str">
        <f>'RESUMEN TOTAL'!Q83</f>
        <v>APAGADO</v>
      </c>
      <c r="L83" s="86" t="str">
        <f>'RESUMEN TOTAL'!R83</f>
        <v>APAGADO</v>
      </c>
      <c r="M83" s="86" t="str">
        <f>'RESUMEN TOTAL'!S83</f>
        <v>APAGADO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 t="str">
        <f>'RESUMEN TOTAL'!U104</f>
        <v>APAGADO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 t="str">
        <f>'RESUMEN TOTAL'!T108</f>
        <v xml:space="preserve"> 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 t="str">
        <f>'RESUMEN TOTAL'!Q111</f>
        <v>APAGADO</v>
      </c>
      <c r="L111" s="86" t="str">
        <f>'RESUMEN TOTAL'!R111</f>
        <v>APAGADO</v>
      </c>
      <c r="M111" s="86" t="str">
        <f>'RESUMEN TOTAL'!S111</f>
        <v>APAGADO</v>
      </c>
      <c r="N111" s="86" t="str">
        <f>'RESUMEN TOTAL'!T111</f>
        <v>APAGADO</v>
      </c>
      <c r="O111" s="86" t="str">
        <f>'RESUMEN TOTAL'!U111</f>
        <v>APAGADO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 t="str">
        <f>'RESUMEN TOTAL'!Q113</f>
        <v>APAGADO</v>
      </c>
      <c r="L113" s="86" t="str">
        <f>'RESUMEN TOTAL'!R113</f>
        <v>APAGADO</v>
      </c>
      <c r="M113" s="86" t="str">
        <f>'RESUMEN TOTAL'!S113</f>
        <v>APAGADO</v>
      </c>
      <c r="N113" s="86" t="str">
        <f>'RESUMEN TOTAL'!T113</f>
        <v>APAGADO</v>
      </c>
      <c r="O113" s="86" t="str">
        <f>'RESUMEN TOTAL'!U113</f>
        <v>APAGADO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 t="str">
        <f>'RESUMEN TOTAL'!Q121</f>
        <v>APAGADO</v>
      </c>
      <c r="L121" s="86" t="str">
        <f>'RESUMEN TOTAL'!R121</f>
        <v>APAGADO</v>
      </c>
      <c r="M121" s="86" t="str">
        <f>'RESUMEN TOTAL'!S121</f>
        <v>APAGADO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 t="str">
        <f>'RESUMEN TOTAL'!Q122</f>
        <v>APAGADO</v>
      </c>
      <c r="L122" s="86" t="str">
        <f>'RESUMEN TOTAL'!R122</f>
        <v>APAGADO</v>
      </c>
      <c r="M122" s="86" t="str">
        <f>'RESUMEN TOTAL'!S122</f>
        <v>APAGADO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>
        <f>'RESUMEN TOTAL'!V128</f>
        <v>0</v>
      </c>
      <c r="Q127" s="86">
        <f>'RESUMEN TOTAL'!W128</f>
        <v>0</v>
      </c>
      <c r="R127" s="86">
        <f>'RESUMEN TOTAL'!X128</f>
        <v>0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 t="str">
        <f>'RESUMEN TOTAL'!U129</f>
        <v xml:space="preserve"> 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 t="str">
        <f>'RESUMEN TOTAL'!Q133</f>
        <v>APAGADO</v>
      </c>
      <c r="L132" s="86" t="str">
        <f>'RESUMEN TOTAL'!R133</f>
        <v>APAGADO</v>
      </c>
      <c r="M132" s="86" t="str">
        <f>'RESUMEN TOTAL'!S133</f>
        <v>APAGADO</v>
      </c>
      <c r="N132" s="86" t="str">
        <f>'RESUMEN TOTAL'!T133</f>
        <v>APAGADO</v>
      </c>
      <c r="O132" s="86" t="str">
        <f>'RESUMEN TOTAL'!U133</f>
        <v>APAGADO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 t="str">
        <f>'RESUMEN TOTAL'!Q134</f>
        <v>APAGADO</v>
      </c>
      <c r="L133" s="86" t="str">
        <f>'RESUMEN TOTAL'!R134</f>
        <v>APAGADO</v>
      </c>
      <c r="M133" s="86" t="str">
        <f>'RESUMEN TOTAL'!S134</f>
        <v>APAGADO</v>
      </c>
      <c r="N133" s="86" t="str">
        <f>'RESUMEN TOTAL'!T134</f>
        <v>APAGADO</v>
      </c>
      <c r="O133" s="86" t="str">
        <f>'RESUMEN TOTAL'!U134</f>
        <v>APAGADO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 t="str">
        <f>'RESUMEN TOTAL'!U147</f>
        <v>APAGADO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 t="str">
        <f>'RESUMEN TOTAL'!Q149</f>
        <v>APAGADO</v>
      </c>
      <c r="L148" s="86" t="str">
        <f>'RESUMEN TOTAL'!R149</f>
        <v>APAGADO</v>
      </c>
      <c r="M148" s="86" t="str">
        <f>'RESUMEN TOTAL'!S149</f>
        <v>APAGADO</v>
      </c>
      <c r="N148" s="86" t="str">
        <f>'RESUMEN TOTAL'!T149</f>
        <v>APAGADO</v>
      </c>
      <c r="O148" s="86" t="str">
        <f>'RESUMEN TOTAL'!U149</f>
        <v>APAGADO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 t="str">
        <f>'RESUMEN TOTAL'!Q167</f>
        <v>APAGADO</v>
      </c>
      <c r="L166" s="86" t="str">
        <f>'RESUMEN TOTAL'!R167</f>
        <v>APAGADO</v>
      </c>
      <c r="M166" s="86" t="str">
        <f>'RESUMEN TOTAL'!S167</f>
        <v>APAGADO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 t="str">
        <f>'RESUMEN TOTAL'!Q168</f>
        <v>APAGADO</v>
      </c>
      <c r="L167" s="86" t="str">
        <f>'RESUMEN TOTAL'!R168</f>
        <v>APAGADO</v>
      </c>
      <c r="M167" s="86" t="str">
        <f>'RESUMEN TOTAL'!S168</f>
        <v>APAGADO</v>
      </c>
      <c r="N167" s="86" t="str">
        <f>'RESUMEN TOTAL'!T168</f>
        <v>APAGADO</v>
      </c>
      <c r="O167" s="86" t="str">
        <f>'RESUMEN TOTAL'!U168</f>
        <v>APAGADO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 t="str">
        <f>'RESUMEN TOTAL'!Q169</f>
        <v>APAGADO</v>
      </c>
      <c r="L168" s="86" t="str">
        <f>'RESUMEN TOTAL'!R169</f>
        <v>APAGADO</v>
      </c>
      <c r="M168" s="86" t="str">
        <f>'RESUMEN TOTAL'!S169</f>
        <v>APAGADO</v>
      </c>
      <c r="N168" s="86" t="str">
        <f>'RESUMEN TOTAL'!T169</f>
        <v>APAGADO</v>
      </c>
      <c r="O168" s="86" t="str">
        <f>'RESUMEN TOTAL'!U169</f>
        <v>APAGADO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 t="str">
        <f>'RESUMEN TOTAL'!R172</f>
        <v>APAGADO</v>
      </c>
      <c r="M171" s="86" t="str">
        <f>'RESUMEN TOTAL'!S172</f>
        <v>APAGADO</v>
      </c>
      <c r="N171" s="86" t="str">
        <f>'RESUMEN TOTAL'!T172</f>
        <v>APAGADO</v>
      </c>
      <c r="O171" s="86" t="str">
        <f>'RESUMEN TOTAL'!U172</f>
        <v>APAGADO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 t="str">
        <f>'RESUMEN TOTAL'!T173</f>
        <v>APAGADO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 t="str">
        <f>'RESUMEN TOTAL'!Q195</f>
        <v>APAGADO</v>
      </c>
      <c r="L194" s="86" t="str">
        <f>'RESUMEN TOTAL'!R195</f>
        <v>APAGADO</v>
      </c>
      <c r="M194" s="86" t="str">
        <f>'RESUMEN TOTAL'!S195</f>
        <v>APAGADO</v>
      </c>
      <c r="N194" s="86" t="str">
        <f>'RESUMEN TOTAL'!T195</f>
        <v>APAGADO</v>
      </c>
      <c r="O194" s="86" t="str">
        <f>'RESUMEN TOTAL'!U195</f>
        <v>APAGADO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 t="str">
        <f>'RESUMEN TOTAL'!Q197</f>
        <v>APAGADO</v>
      </c>
      <c r="L196" s="86" t="str">
        <f>'RESUMEN TOTAL'!R197</f>
        <v>APAGADO</v>
      </c>
      <c r="M196" s="86" t="str">
        <f>'RESUMEN TOTAL'!S197</f>
        <v>APAGADO</v>
      </c>
      <c r="N196" s="86" t="str">
        <f>'RESUMEN TOTAL'!T197</f>
        <v>APAGADO</v>
      </c>
      <c r="O196" s="86" t="str">
        <f>'RESUMEN TOTAL'!U197</f>
        <v>APAGADO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 t="str">
        <f>'RESUMEN TOTAL'!R202</f>
        <v>APAGADO</v>
      </c>
      <c r="M201" s="86" t="str">
        <f>'RESUMEN TOTAL'!S202</f>
        <v>APAGADO</v>
      </c>
      <c r="N201" s="86" t="str">
        <f>'RESUMEN TOTAL'!T202</f>
        <v>APAGADO</v>
      </c>
      <c r="O201" s="86" t="str">
        <f>'RESUMEN TOTAL'!U202</f>
        <v>APAGADO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 t="str">
        <f>'RESUMEN TOTAL'!Q205</f>
        <v>APAGADO</v>
      </c>
      <c r="L204" s="86" t="str">
        <f>'RESUMEN TOTAL'!R205</f>
        <v>APAGADO</v>
      </c>
      <c r="M204" s="86" t="str">
        <f>'RESUMEN TOTAL'!S205</f>
        <v>APAGADO</v>
      </c>
      <c r="N204" s="86" t="str">
        <f>'RESUMEN TOTAL'!T205</f>
        <v>APAGADO</v>
      </c>
      <c r="O204" s="86" t="str">
        <f>'RESUMEN TOTAL'!U205</f>
        <v>APAGADO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 t="str">
        <f>'RESUMEN TOTAL'!Q211</f>
        <v>APAGADO</v>
      </c>
      <c r="L210" s="86" t="str">
        <f>'RESUMEN TOTAL'!R211</f>
        <v>APAGADO</v>
      </c>
      <c r="M210" s="86" t="str">
        <f>'RESUMEN TOTAL'!S211</f>
        <v>APAGADO</v>
      </c>
      <c r="N210" s="86" t="str">
        <f>'RESUMEN TOTAL'!T211</f>
        <v>APAGADO</v>
      </c>
      <c r="O210" s="86" t="str">
        <f>'RESUMEN TOTAL'!U211</f>
        <v>APAGADO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 t="str">
        <f>'RESUMEN TOTAL'!U230</f>
        <v>APAGADO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 t="str">
        <f>'RESUMEN TOTAL'!U231</f>
        <v>APAGADO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 t="str">
        <f>'RESUMEN TOTAL'!Q234</f>
        <v>APAGADO</v>
      </c>
      <c r="L233" s="86" t="str">
        <f>'RESUMEN TOTAL'!R234</f>
        <v>APAGADO</v>
      </c>
      <c r="M233" s="86" t="str">
        <f>'RESUMEN TOTAL'!S234</f>
        <v>APAGADO</v>
      </c>
      <c r="N233" s="86" t="str">
        <f>'RESUMEN TOTAL'!T234</f>
        <v>APAGADO</v>
      </c>
      <c r="O233" s="86" t="str">
        <f>'RESUMEN TOTAL'!U234</f>
        <v>APAGADO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 t="str">
        <f>'RESUMEN TOTAL'!Q235</f>
        <v>APAGADO</v>
      </c>
      <c r="L234" s="86" t="str">
        <f>'RESUMEN TOTAL'!R235</f>
        <v>APAGADO</v>
      </c>
      <c r="M234" s="86">
        <f>'RESUMEN TOTAL'!S235</f>
        <v>0</v>
      </c>
      <c r="N234" s="86">
        <f>'RESUMEN TOTAL'!T235</f>
        <v>0</v>
      </c>
      <c r="O234" s="86" t="str">
        <f>'RESUMEN TOTAL'!U235</f>
        <v>APAGADO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 t="str">
        <f>'RESUMEN TOTAL'!Q242</f>
        <v>APAGADO</v>
      </c>
      <c r="L241" s="86" t="str">
        <f>'RESUMEN TOTAL'!R242</f>
        <v>APAGADO</v>
      </c>
      <c r="M241" s="86" t="str">
        <f>'RESUMEN TOTAL'!S242</f>
        <v>APAGADO</v>
      </c>
      <c r="N241" s="86" t="str">
        <f>'RESUMEN TOTAL'!T242</f>
        <v>APAGADO</v>
      </c>
      <c r="O241" s="86" t="str">
        <f>'RESUMEN TOTAL'!U242</f>
        <v>APAGADO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 t="str">
        <f>'RESUMEN TOTAL'!Q244</f>
        <v>APAGADO</v>
      </c>
      <c r="L243" s="86" t="str">
        <f>'RESUMEN TOTAL'!R244</f>
        <v>APAGADO</v>
      </c>
      <c r="M243" s="86" t="str">
        <f>'RESUMEN TOTAL'!S244</f>
        <v>APAGADO</v>
      </c>
      <c r="N243" s="86" t="str">
        <f>'RESUMEN TOTAL'!T244</f>
        <v>APAGADO</v>
      </c>
      <c r="O243" s="86" t="str">
        <f>'RESUMEN TOTAL'!U244</f>
        <v>APAGADO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>
        <f>'RESUMEN TOTAL'!V247</f>
        <v>0</v>
      </c>
      <c r="Q246" s="86">
        <f>'RESUMEN TOTAL'!W247</f>
        <v>0</v>
      </c>
      <c r="R246" s="86">
        <f>'RESUMEN TOTAL'!X247</f>
        <v>0</v>
      </c>
      <c r="S246" s="86">
        <f>'RESUMEN TOTAL'!Y247</f>
        <v>0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 t="str">
        <f>'RESUMEN TOTAL'!Q251</f>
        <v>APAGADO</v>
      </c>
      <c r="L250" s="86" t="str">
        <f>'RESUMEN TOTAL'!R251</f>
        <v>APAGADO</v>
      </c>
      <c r="M250" s="86" t="str">
        <f>'RESUMEN TOTAL'!S251</f>
        <v>APAGADO</v>
      </c>
      <c r="N250" s="86" t="str">
        <f>'RESUMEN TOTAL'!T251</f>
        <v>APAGADO</v>
      </c>
      <c r="O250" s="86" t="str">
        <f>'RESUMEN TOTAL'!U251</f>
        <v>APAGADO</v>
      </c>
      <c r="P250" s="86">
        <f>'RESUMEN TOTAL'!V251</f>
        <v>0</v>
      </c>
      <c r="Q250" s="86">
        <f>'RESUMEN TOTAL'!W251</f>
        <v>0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 t="str">
        <f>'RESUMEN TOTAL'!Q252</f>
        <v>APAGADO</v>
      </c>
      <c r="L251" s="86" t="str">
        <f>'RESUMEN TOTAL'!R252</f>
        <v>APAGADO</v>
      </c>
      <c r="M251" s="86" t="str">
        <f>'RESUMEN TOTAL'!S252</f>
        <v>APAGADO</v>
      </c>
      <c r="N251" s="86" t="str">
        <f>'RESUMEN TOTAL'!T252</f>
        <v>APAGADO</v>
      </c>
      <c r="O251" s="86" t="str">
        <f>'RESUMEN TOTAL'!U252</f>
        <v>APAGADO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 t="str">
        <f>'RESUMEN TOTAL'!Q253</f>
        <v>APAGADO</v>
      </c>
      <c r="L252" s="86" t="str">
        <f>'RESUMEN TOTAL'!R253</f>
        <v>APAGADO</v>
      </c>
      <c r="M252" s="86" t="str">
        <f>'RESUMEN TOTAL'!S253</f>
        <v>APAGADO</v>
      </c>
      <c r="N252" s="86" t="str">
        <f>'RESUMEN TOTAL'!T253</f>
        <v>APAGADO</v>
      </c>
      <c r="O252" s="86" t="str">
        <f>'RESUMEN TOTAL'!U253</f>
        <v>APAGADO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 t="str">
        <f>'RESUMEN TOTAL'!Q254</f>
        <v>APAGADO</v>
      </c>
      <c r="L253" s="86" t="str">
        <f>'RESUMEN TOTAL'!R254</f>
        <v>APAGADO</v>
      </c>
      <c r="M253" s="86" t="str">
        <f>'RESUMEN TOTAL'!S254</f>
        <v>APAGADO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 t="str">
        <f>'RESUMEN TOTAL'!Q255</f>
        <v>APAGADO</v>
      </c>
      <c r="L254" s="86" t="str">
        <f>'RESUMEN TOTAL'!R255</f>
        <v>APAGADO</v>
      </c>
      <c r="M254" s="86" t="str">
        <f>'RESUMEN TOTAL'!S255</f>
        <v>APAGADO</v>
      </c>
      <c r="N254" s="86" t="str">
        <f>'RESUMEN TOTAL'!T255</f>
        <v>APAGADO</v>
      </c>
      <c r="O254" s="86" t="str">
        <f>'RESUMEN TOTAL'!U255</f>
        <v>APAGADO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 t="str">
        <f>'RESUMEN TOTAL'!R256</f>
        <v>APAGADO</v>
      </c>
      <c r="M255" s="86" t="str">
        <f>'RESUMEN TOTAL'!S256</f>
        <v>APAGADO</v>
      </c>
      <c r="N255" s="86" t="str">
        <f>'RESUMEN TOTAL'!T256</f>
        <v>APAGADO</v>
      </c>
      <c r="O255" s="86" t="str">
        <f>'RESUMEN TOTAL'!U256</f>
        <v>APAGADO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 t="str">
        <f>'RESUMEN TOTAL'!U260</f>
        <v>APAGADO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 t="str">
        <f>'RESUMEN TOTAL'!Q274</f>
        <v>APAGADO</v>
      </c>
      <c r="L273" s="86" t="str">
        <f>'RESUMEN TOTAL'!R274</f>
        <v>APAGADO</v>
      </c>
      <c r="M273" s="86" t="str">
        <f>'RESUMEN TOTAL'!S274</f>
        <v>APAGADO</v>
      </c>
      <c r="N273" s="86" t="str">
        <f>'RESUMEN TOTAL'!T274</f>
        <v>APAGADO</v>
      </c>
      <c r="O273" s="86" t="str">
        <f>'RESUMEN TOTAL'!U274</f>
        <v>APAGADO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 t="str">
        <f>'RESUMEN TOTAL'!Q282</f>
        <v>APAGADO</v>
      </c>
      <c r="L281" s="86" t="str">
        <f>'RESUMEN TOTAL'!R282</f>
        <v>APAGADO</v>
      </c>
      <c r="M281" s="86" t="str">
        <f>'RESUMEN TOTAL'!S282</f>
        <v>APAGADO</v>
      </c>
      <c r="N281" s="86" t="str">
        <f>'RESUMEN TOTAL'!T282</f>
        <v>APAGADO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 t="str">
        <f>'RESUMEN TOTAL'!Q300</f>
        <v>APAGADO</v>
      </c>
      <c r="L299" s="86" t="str">
        <f>'RESUMEN TOTAL'!R300</f>
        <v>APAGADO</v>
      </c>
      <c r="M299" s="86" t="str">
        <f>'RESUMEN TOTAL'!S300</f>
        <v>APAGADO</v>
      </c>
      <c r="N299" s="86">
        <f>'RESUMEN TOTAL'!T300</f>
        <v>0</v>
      </c>
      <c r="O299" s="86" t="str">
        <f>'RESUMEN TOTAL'!U300</f>
        <v>APAGADO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 t="str">
        <f>'RESUMEN TOTAL'!Q315</f>
        <v>APAGADO</v>
      </c>
      <c r="L314" s="86" t="str">
        <f>'RESUMEN TOTAL'!R315</f>
        <v>APAGADO</v>
      </c>
      <c r="M314" s="86" t="str">
        <f>'RESUMEN TOTAL'!S315</f>
        <v>APAGADO</v>
      </c>
      <c r="N314" s="86" t="str">
        <f>'RESUMEN TOTAL'!T315</f>
        <v>APAGADO</v>
      </c>
      <c r="O314" s="86" t="str">
        <f>'RESUMEN TOTAL'!U315</f>
        <v>APAGADO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 t="str">
        <f>'RESUMEN TOTAL'!Q334</f>
        <v>APAGADO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 t="str">
        <f>'RESUMEN TOTAL'!Q335</f>
        <v>APAGADO</v>
      </c>
      <c r="L334" s="86" t="str">
        <f>'RESUMEN TOTAL'!R335</f>
        <v>APAGADO</v>
      </c>
      <c r="M334" s="86" t="str">
        <f>'RESUMEN TOTAL'!S335</f>
        <v>APAGADO</v>
      </c>
      <c r="N334" s="86" t="str">
        <f>'RESUMEN TOTAL'!T335</f>
        <v>APAGADO</v>
      </c>
      <c r="O334" s="86" t="str">
        <f>'RESUMEN TOTAL'!U335</f>
        <v>APAGADO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 t="str">
        <f>'RESUMEN TOTAL'!Q336</f>
        <v>APAGADO</v>
      </c>
      <c r="L335" s="86" t="str">
        <f>'RESUMEN TOTAL'!R336</f>
        <v>APAGADO</v>
      </c>
      <c r="M335" s="86" t="str">
        <f>'RESUMEN TOTAL'!S336</f>
        <v>APAGADO</v>
      </c>
      <c r="N335" s="86" t="str">
        <f>'RESUMEN TOTAL'!T336</f>
        <v>APAGADO</v>
      </c>
      <c r="O335" s="86" t="str">
        <f>'RESUMEN TOTAL'!U336</f>
        <v>APAGADO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 t="str">
        <f>'RESUMEN TOTAL'!Q337</f>
        <v>APAGADO</v>
      </c>
      <c r="L336" s="86" t="str">
        <f>'RESUMEN TOTAL'!R337</f>
        <v>APAGADO</v>
      </c>
      <c r="M336" s="86" t="str">
        <f>'RESUMEN TOTAL'!S337</f>
        <v>APAGADO</v>
      </c>
      <c r="N336" s="86" t="str">
        <f>'RESUMEN TOTAL'!T337</f>
        <v>APAGADO</v>
      </c>
      <c r="O336" s="86" t="str">
        <f>'RESUMEN TOTAL'!U337</f>
        <v>APAGADO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 t="str">
        <f>'RESUMEN TOTAL'!Q338</f>
        <v>APAGADO</v>
      </c>
      <c r="L337" s="86" t="str">
        <f>'RESUMEN TOTAL'!R338</f>
        <v>APAGADO</v>
      </c>
      <c r="M337" s="86" t="str">
        <f>'RESUMEN TOTAL'!S338</f>
        <v>APAGADO</v>
      </c>
      <c r="N337" s="86" t="str">
        <f>'RESUMEN TOTAL'!T338</f>
        <v>APAGADO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 t="str">
        <f>'RESUMEN TOTAL'!Q339</f>
        <v>APAGADO</v>
      </c>
      <c r="L338" s="86" t="str">
        <f>'RESUMEN TOTAL'!R339</f>
        <v>APAGADO</v>
      </c>
      <c r="M338" s="86" t="str">
        <f>'RESUMEN TOTAL'!S339</f>
        <v>APAGADO</v>
      </c>
      <c r="N338" s="86" t="str">
        <f>'RESUMEN TOTAL'!T339</f>
        <v>APAGADO</v>
      </c>
      <c r="O338" s="86" t="str">
        <f>'RESUMEN TOTAL'!U339</f>
        <v>APAGADO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 t="str">
        <f>'RESUMEN TOTAL'!U341</f>
        <v>APAGADO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 t="str">
        <f>'RESUMEN TOTAL'!Q354</f>
        <v>APAGADO</v>
      </c>
      <c r="L353" s="86" t="str">
        <f>'RESUMEN TOTAL'!R354</f>
        <v>APAGADO</v>
      </c>
      <c r="M353" s="86" t="str">
        <f>'RESUMEN TOTAL'!S354</f>
        <v>APAGADO</v>
      </c>
      <c r="N353" s="86" t="str">
        <f>'RESUMEN TOTAL'!T354</f>
        <v>APAGADO</v>
      </c>
      <c r="O353" s="86" t="str">
        <f>'RESUMEN TOTAL'!U354</f>
        <v>APAGADO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 t="str">
        <f>'RESUMEN TOTAL'!R357</f>
        <v>APAGADO</v>
      </c>
      <c r="M356" s="86" t="str">
        <f>'RESUMEN TOTAL'!S357</f>
        <v>APAGADO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 t="str">
        <f>'RESUMEN TOTAL'!R358</f>
        <v>APAGADO</v>
      </c>
      <c r="M357" s="86" t="str">
        <f>'RESUMEN TOTAL'!S358</f>
        <v>APAGADO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 t="str">
        <f>'RESUMEN TOTAL'!Q369</f>
        <v>APAGADO</v>
      </c>
      <c r="L368" s="86" t="str">
        <f>'RESUMEN TOTAL'!R369</f>
        <v>APAGADO</v>
      </c>
      <c r="M368" s="86" t="str">
        <f>'RESUMEN TOTAL'!S369</f>
        <v>APAGADO</v>
      </c>
      <c r="N368" s="86" t="str">
        <f>'RESUMEN TOTAL'!T369</f>
        <v>APAGADO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 t="str">
        <f>'RESUMEN TOTAL'!Q375</f>
        <v>APAGADO</v>
      </c>
      <c r="L374" s="86" t="str">
        <f>'RESUMEN TOTAL'!R375</f>
        <v>APAGADO</v>
      </c>
      <c r="M374" s="86" t="str">
        <f>'RESUMEN TOTAL'!S375</f>
        <v>APAGADO</v>
      </c>
      <c r="N374" s="86" t="str">
        <f>'RESUMEN TOTAL'!T375</f>
        <v>APAGADO</v>
      </c>
      <c r="O374" s="86" t="str">
        <f>'RESUMEN TOTAL'!U375</f>
        <v>APAGADO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 t="str">
        <f>'RESUMEN TOTAL'!Q376</f>
        <v>APAGADO</v>
      </c>
      <c r="L375" s="86" t="str">
        <f>'RESUMEN TOTAL'!R376</f>
        <v>APAGADO</v>
      </c>
      <c r="M375" s="86" t="str">
        <f>'RESUMEN TOTAL'!S376</f>
        <v>APAGADO</v>
      </c>
      <c r="N375" s="86" t="str">
        <f>'RESUMEN TOTAL'!T376</f>
        <v>APAGADO</v>
      </c>
      <c r="O375" s="86" t="str">
        <f>'RESUMEN TOTAL'!U376</f>
        <v>APAGADO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 t="str">
        <f>'RESUMEN TOTAL'!Q383</f>
        <v>APAGADO</v>
      </c>
      <c r="L382" s="86" t="str">
        <f>'RESUMEN TOTAL'!R383</f>
        <v>APAGADO</v>
      </c>
      <c r="M382" s="86" t="str">
        <f>'RESUMEN TOTAL'!S383</f>
        <v>APAGADO</v>
      </c>
      <c r="N382" s="86" t="str">
        <f>'RESUMEN TOTAL'!T383</f>
        <v>APAGADO</v>
      </c>
      <c r="O382" s="86" t="str">
        <f>'RESUMEN TOTAL'!U383</f>
        <v>APAGADO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 t="str">
        <f>'RESUMEN TOTAL'!Q390</f>
        <v>APAGADO</v>
      </c>
      <c r="L389" s="86" t="str">
        <f>'RESUMEN TOTAL'!R390</f>
        <v>APAGADO</v>
      </c>
      <c r="M389" s="86" t="str">
        <f>'RESUMEN TOTAL'!S390</f>
        <v>APAGADO</v>
      </c>
      <c r="N389" s="86" t="str">
        <f>'RESUMEN TOTAL'!T390</f>
        <v>APAGADO</v>
      </c>
      <c r="O389" s="86" t="str">
        <f>'RESUMEN TOTAL'!U390</f>
        <v>APAGADO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 t="str">
        <f>'RESUMEN TOTAL'!Q391</f>
        <v>APAGADO</v>
      </c>
      <c r="L390" s="86" t="str">
        <f>'RESUMEN TOTAL'!R391</f>
        <v>APAGADO</v>
      </c>
      <c r="M390" s="86" t="str">
        <f>'RESUMEN TOTAL'!S391</f>
        <v>APAGADO</v>
      </c>
      <c r="N390" s="86" t="str">
        <f>'RESUMEN TOTAL'!T391</f>
        <v>APAGADO</v>
      </c>
      <c r="O390" s="86" t="str">
        <f>'RESUMEN TOTAL'!U391</f>
        <v>APAGADO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 t="str">
        <f>'RESUMEN TOTAL'!Q398</f>
        <v>APAGADO</v>
      </c>
      <c r="L397" s="86" t="str">
        <f>'RESUMEN TOTAL'!R398</f>
        <v>APAGADO</v>
      </c>
      <c r="M397" s="86" t="str">
        <f>'RESUMEN TOTAL'!S398</f>
        <v>APAGADO</v>
      </c>
      <c r="N397" s="86" t="str">
        <f>'RESUMEN TOTAL'!T398</f>
        <v>APAGADO</v>
      </c>
      <c r="O397" s="86" t="str">
        <f>'RESUMEN TOTAL'!U398</f>
        <v>APAGADO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 t="str">
        <f>'RESUMEN TOTAL'!R401</f>
        <v>APAGADO</v>
      </c>
      <c r="M400" s="86" t="str">
        <f>'RESUMEN TOTAL'!S401</f>
        <v>APAGADO</v>
      </c>
      <c r="N400" s="86" t="str">
        <f>'RESUMEN TOTAL'!T401</f>
        <v>APAGADO</v>
      </c>
      <c r="O400" s="86" t="str">
        <f>'RESUMEN TOTAL'!U401</f>
        <v>APAGADO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 t="str">
        <f>'RESUMEN TOTAL'!Q402</f>
        <v>APAGADO</v>
      </c>
      <c r="L401" s="86" t="str">
        <f>'RESUMEN TOTAL'!R402</f>
        <v>APAGADO</v>
      </c>
      <c r="M401" s="86" t="str">
        <f>'RESUMEN TOTAL'!S402</f>
        <v>APAGADO</v>
      </c>
      <c r="N401" s="86" t="str">
        <f>'RESUMEN TOTAL'!T402</f>
        <v>APAGADO</v>
      </c>
      <c r="O401" s="86" t="str">
        <f>'RESUMEN TOTAL'!U402</f>
        <v>APAGADO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 t="str">
        <f>'RESUMEN TOTAL'!Q403</f>
        <v>APAGADO</v>
      </c>
      <c r="L402" s="86" t="str">
        <f>'RESUMEN TOTAL'!R403</f>
        <v>APAGADO</v>
      </c>
      <c r="M402" s="86" t="str">
        <f>'RESUMEN TOTAL'!S403</f>
        <v>APAGADO</v>
      </c>
      <c r="N402" s="86" t="str">
        <f>'RESUMEN TOTAL'!T403</f>
        <v>APAGADO</v>
      </c>
      <c r="O402" s="86" t="str">
        <f>'RESUMEN TOTAL'!U403</f>
        <v>APAGADO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 t="str">
        <f>'RESUMEN TOTAL'!Q404</f>
        <v>APAGADO</v>
      </c>
      <c r="L403" s="86" t="str">
        <f>'RESUMEN TOTAL'!R404</f>
        <v>APAGADO</v>
      </c>
      <c r="M403" s="86" t="str">
        <f>'RESUMEN TOTAL'!S404</f>
        <v>APAGADO</v>
      </c>
      <c r="N403" s="86" t="str">
        <f>'RESUMEN TOTAL'!T404</f>
        <v>APAGADO</v>
      </c>
      <c r="O403" s="86" t="str">
        <f>'RESUMEN TOTAL'!U404</f>
        <v>APAGADO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 t="str">
        <f>'RESUMEN TOTAL'!Q407</f>
        <v>APAGADO</v>
      </c>
      <c r="L406" s="86" t="str">
        <f>'RESUMEN TOTAL'!R407</f>
        <v>APAGADO</v>
      </c>
      <c r="M406" s="86" t="str">
        <f>'RESUMEN TOTAL'!S407</f>
        <v>APAGADO</v>
      </c>
      <c r="N406" s="86" t="str">
        <f>'RESUMEN TOTAL'!T407</f>
        <v>APAGADO</v>
      </c>
      <c r="O406" s="86" t="str">
        <f>'RESUMEN TOTAL'!U407</f>
        <v>APAGADO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>
        <f>'RESUMEN TOTAL'!V409</f>
        <v>0</v>
      </c>
      <c r="Q408" s="86">
        <f>'RESUMEN TOTAL'!W409</f>
        <v>0</v>
      </c>
      <c r="R408" s="86">
        <f>'RESUMEN TOTAL'!X409</f>
        <v>0</v>
      </c>
      <c r="S408" s="86">
        <f>'RESUMEN TOTAL'!Y409</f>
        <v>0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>
        <f>'RESUMEN TOTAL'!X413</f>
        <v>0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 t="str">
        <f>'RESUMEN TOTAL'!Q437</f>
        <v>APAGADO</v>
      </c>
      <c r="L436" s="86" t="str">
        <f>'RESUMEN TOTAL'!R437</f>
        <v>APAGADO</v>
      </c>
      <c r="M436" s="86" t="str">
        <f>'RESUMEN TOTAL'!S437</f>
        <v>APAGADO</v>
      </c>
      <c r="N436" s="86" t="str">
        <f>'RESUMEN TOTAL'!T437</f>
        <v>APAGADO</v>
      </c>
      <c r="O436" s="86" t="str">
        <f>'RESUMEN TOTAL'!U437</f>
        <v>APAGADO</v>
      </c>
      <c r="P436" s="86">
        <f>'RESUMEN TOTAL'!V437</f>
        <v>0</v>
      </c>
      <c r="Q436" s="86">
        <f>'RESUMEN TOTAL'!W437</f>
        <v>0</v>
      </c>
      <c r="R436" s="86">
        <f>'RESUMEN TOTAL'!X437</f>
        <v>0</v>
      </c>
      <c r="S436" s="86">
        <f>'RESUMEN TOTAL'!Y437</f>
        <v>0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 t="str">
        <f>'RESUMEN TOTAL'!Q439</f>
        <v>APAGADO</v>
      </c>
      <c r="L438" s="86" t="str">
        <f>'RESUMEN TOTAL'!R439</f>
        <v>APAGADO</v>
      </c>
      <c r="M438" s="86" t="str">
        <f>'RESUMEN TOTAL'!S439</f>
        <v>APAGADO</v>
      </c>
      <c r="N438" s="86" t="str">
        <f>'RESUMEN TOTAL'!T439</f>
        <v>APAGADO</v>
      </c>
      <c r="O438" s="86" t="str">
        <f>'RESUMEN TOTAL'!U439</f>
        <v>APAGADO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 t="str">
        <f>'RESUMEN TOTAL'!Q440</f>
        <v>APAGADO</v>
      </c>
      <c r="L439" s="86" t="str">
        <f>'RESUMEN TOTAL'!R440</f>
        <v>APAGADO</v>
      </c>
      <c r="M439" s="86" t="str">
        <f>'RESUMEN TOTAL'!S440</f>
        <v>APAGADO</v>
      </c>
      <c r="N439" s="86" t="str">
        <f>'RESUMEN TOTAL'!T440</f>
        <v>APAGADO</v>
      </c>
      <c r="O439" s="86" t="str">
        <f>'RESUMEN TOTAL'!U440</f>
        <v>APAGADO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>
        <f>'RESUMEN TOTAL'!V463</f>
        <v>0</v>
      </c>
      <c r="Q462" s="86" t="e">
        <f>'RESUMEN TOTAL'!#REF!</f>
        <v>#REF!</v>
      </c>
      <c r="R462" s="86">
        <f>'RESUMEN TOTAL'!X463</f>
        <v>0</v>
      </c>
      <c r="S462" s="86">
        <f>'RESUMEN TOTAL'!Y463</f>
        <v>0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 t="str">
        <f>'RESUMEN TOTAL'!Q464</f>
        <v>APAGADO</v>
      </c>
      <c r="L463" s="86" t="str">
        <f>'RESUMEN TOTAL'!R464</f>
        <v>APAGADO</v>
      </c>
      <c r="M463" s="86" t="str">
        <f>'RESUMEN TOTAL'!S464</f>
        <v>APAGADO</v>
      </c>
      <c r="N463" s="86" t="str">
        <f>'RESUMEN TOTAL'!T464</f>
        <v>APAGADO</v>
      </c>
      <c r="O463" s="86" t="str">
        <f>'RESUMEN TOTAL'!U464</f>
        <v>APAGADO</v>
      </c>
      <c r="P463" s="86">
        <f>'RESUMEN TOTAL'!V464</f>
        <v>0</v>
      </c>
      <c r="Q463" s="86">
        <f>'RESUMEN TOTAL'!W463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 t="str">
        <f>'RESUMEN TOTAL'!Q465</f>
        <v>APAGADO</v>
      </c>
      <c r="L464" s="86" t="str">
        <f>'RESUMEN TOTAL'!R465</f>
        <v>APAGADO</v>
      </c>
      <c r="M464" s="86" t="str">
        <f>'RESUMEN TOTAL'!S465</f>
        <v>APAGADO</v>
      </c>
      <c r="N464" s="86" t="str">
        <f>'RESUMEN TOTAL'!T465</f>
        <v>APAGADO</v>
      </c>
      <c r="O464" s="86" t="str">
        <f>'RESUMEN TOTAL'!U465</f>
        <v>APAGADO</v>
      </c>
      <c r="P464" s="86">
        <f>'RESUMEN TOTAL'!V465</f>
        <v>0</v>
      </c>
      <c r="Q464" s="86" t="e">
        <f>'RESUMEN TOTAL'!#REF!</f>
        <v>#REF!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 t="e">
        <f>'RESUMEN TOTAL'!#REF!</f>
        <v>#REF!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 t="str">
        <f>'RESUMEN TOTAL'!Q469</f>
        <v>APAGADO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 t="str">
        <f>'RESUMEN TOTAL'!Q474</f>
        <v>APAGADO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 t="str">
        <f>'RESUMEN TOTAL'!Q483</f>
        <v>APAGADO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 t="str">
        <f>'RESUMEN TOTAL'!Q484</f>
        <v>APAGADO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>
        <f>'RESUMEN TOTAL'!V493</f>
        <v>0</v>
      </c>
      <c r="Q492" s="86">
        <f>'RESUMEN TOTAL'!W493</f>
        <v>0</v>
      </c>
      <c r="R492" s="86">
        <f>'RESUMEN TOTAL'!X493</f>
        <v>0</v>
      </c>
      <c r="S492" s="86">
        <f>'RESUMEN TOTAL'!Y493</f>
        <v>0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 t="str">
        <f>'RESUMEN TOTAL'!Q494</f>
        <v>APAGADO</v>
      </c>
      <c r="L493" s="86" t="str">
        <f>'RESUMEN TOTAL'!R494</f>
        <v>APAGADO</v>
      </c>
      <c r="M493" s="86" t="str">
        <f>'RESUMEN TOTAL'!S494</f>
        <v>APAGADO</v>
      </c>
      <c r="N493" s="86" t="str">
        <f>'RESUMEN TOTAL'!T494</f>
        <v>APAGADO</v>
      </c>
      <c r="O493" s="86" t="str">
        <f>'RESUMEN TOTAL'!U494</f>
        <v>APAGADO</v>
      </c>
      <c r="P493" s="86">
        <f>'RESUMEN TOTAL'!V494</f>
        <v>0</v>
      </c>
      <c r="Q493" s="86">
        <f>'RESUMEN TOTAL'!W494</f>
        <v>0</v>
      </c>
      <c r="R493" s="86">
        <f>'RESUMEN TOTAL'!X494</f>
        <v>0</v>
      </c>
      <c r="S493" s="86">
        <f>'RESUMEN TOTAL'!Y494</f>
        <v>0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 t="str">
        <f>'RESUMEN TOTAL'!Q499</f>
        <v>APAGADO</v>
      </c>
      <c r="L498" s="86" t="str">
        <f>'RESUMEN TOTAL'!R499</f>
        <v>APAGADO</v>
      </c>
      <c r="M498" s="86" t="str">
        <f>'RESUMEN TOTAL'!S499</f>
        <v>APAGADO</v>
      </c>
      <c r="N498" s="86" t="str">
        <f>'RESUMEN TOTAL'!T499</f>
        <v>APAGADO</v>
      </c>
      <c r="O498" s="86" t="str">
        <f>'RESUMEN TOTAL'!U499</f>
        <v>APAGADO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 t="str">
        <f>'RESUMEN TOTAL'!Q500</f>
        <v>APAGADO</v>
      </c>
      <c r="L499" s="86" t="str">
        <f>'RESUMEN TOTAL'!R500</f>
        <v>APAGADO</v>
      </c>
      <c r="M499" s="86" t="str">
        <f>'RESUMEN TOTAL'!S500</f>
        <v>APAGADO</v>
      </c>
      <c r="N499" s="86" t="str">
        <f>'RESUMEN TOTAL'!T500</f>
        <v>APAGADO</v>
      </c>
      <c r="O499" s="86" t="str">
        <f>'RESUMEN TOTAL'!U500</f>
        <v>APAGADO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 t="str">
        <f>'RESUMEN TOTAL'!Q505</f>
        <v>APAGADO</v>
      </c>
      <c r="L504" s="86" t="str">
        <f>'RESUMEN TOTAL'!R505</f>
        <v>APAGADO</v>
      </c>
      <c r="M504" s="86" t="str">
        <f>'RESUMEN TOTAL'!S505</f>
        <v>APAGADO</v>
      </c>
      <c r="N504" s="86" t="str">
        <f>'RESUMEN TOTAL'!T505</f>
        <v>APAGADO</v>
      </c>
      <c r="O504" s="86" t="str">
        <f>'RESUMEN TOTAL'!U505</f>
        <v>APAGADO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 t="str">
        <f>'RESUMEN TOTAL'!T507</f>
        <v>APAGADO</v>
      </c>
      <c r="O506" s="86" t="str">
        <f>'RESUMEN TOTAL'!U507</f>
        <v>APAGADO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 t="str">
        <f>'RESUMEN TOTAL'!Q508</f>
        <v>APAGADO</v>
      </c>
      <c r="L507" s="86" t="str">
        <f>'RESUMEN TOTAL'!R508</f>
        <v>APAGADO</v>
      </c>
      <c r="M507" s="86" t="str">
        <f>'RESUMEN TOTAL'!S508</f>
        <v>APAGADO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 t="str">
        <f>'RESUMEN TOTAL'!Q509</f>
        <v>APAGADO</v>
      </c>
      <c r="L508" s="86" t="str">
        <f>'RESUMEN TOTAL'!R509</f>
        <v>APAGADO</v>
      </c>
      <c r="M508" s="86" t="str">
        <f>'RESUMEN TOTAL'!S509</f>
        <v>APAGADO</v>
      </c>
      <c r="N508" s="86" t="str">
        <f>'RESUMEN TOTAL'!T509</f>
        <v>APAGADO</v>
      </c>
      <c r="O508" s="86" t="str">
        <f>'RESUMEN TOTAL'!U509</f>
        <v>APAGADO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 t="str">
        <f>'RESUMEN TOTAL'!R510</f>
        <v>APAGADO</v>
      </c>
      <c r="M509" s="86" t="str">
        <f>'RESUMEN TOTAL'!S510</f>
        <v>APAGADO</v>
      </c>
      <c r="N509" s="86" t="str">
        <f>'RESUMEN TOTAL'!T510</f>
        <v>APAGADO</v>
      </c>
      <c r="O509" s="86" t="str">
        <f>'RESUMEN TOTAL'!U510</f>
        <v>APAGADO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TOTAL'!W513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TOTAL'!W514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TOTAL'!W515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TOTAL'!W516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TOTAL'!W517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TOTAL'!W518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 t="str">
        <f>'RESUMEN TOTAL'!Q519</f>
        <v>APAGADO</v>
      </c>
      <c r="L516" s="86" t="str">
        <f>'RESUMEN TOTAL'!R519</f>
        <v>APAGADO</v>
      </c>
      <c r="M516" s="86" t="str">
        <f>'RESUMEN TOTAL'!S519</f>
        <v>APAGADO</v>
      </c>
      <c r="N516" s="86" t="str">
        <f>'RESUMEN TOTAL'!T519</f>
        <v>APAGADO</v>
      </c>
      <c r="O516" s="86" t="str">
        <f>'RESUMEN TOTAL'!U519</f>
        <v>APAGADO</v>
      </c>
      <c r="P516" s="86">
        <f>'RESUMEN TOTAL'!V519</f>
        <v>0</v>
      </c>
      <c r="Q516" s="86">
        <f>'RESUMEN TOTAL'!W519</f>
        <v>0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 t="str">
        <f>'RESUMEN TOTAL'!Q520</f>
        <v>APAGADO</v>
      </c>
      <c r="L517" s="86" t="str">
        <f>'RESUMEN TOTAL'!R520</f>
        <v>APAGADO</v>
      </c>
      <c r="M517" s="86" t="str">
        <f>'RESUMEN TOTAL'!S520</f>
        <v>APAGADO</v>
      </c>
      <c r="N517" s="86" t="str">
        <f>'RESUMEN TOTAL'!T520</f>
        <v>APAGADO</v>
      </c>
      <c r="O517" s="86" t="str">
        <f>'RESUMEN TOTAL'!U520</f>
        <v>APAGADO</v>
      </c>
      <c r="P517" s="86">
        <f>'RESUMEN TOTAL'!V520</f>
        <v>0</v>
      </c>
      <c r="Q517" s="86">
        <f>'RESUMEN TOTAL'!W520</f>
        <v>0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 t="str">
        <f>'RESUMEN TOTAL'!Q521</f>
        <v>APAGADO</v>
      </c>
      <c r="L518" s="86" t="str">
        <f>'RESUMEN TOTAL'!R521</f>
        <v>APAGADO</v>
      </c>
      <c r="M518" s="86" t="str">
        <f>'RESUMEN TOTAL'!S521</f>
        <v>APAGADO</v>
      </c>
      <c r="N518" s="86" t="str">
        <f>'RESUMEN TOTAL'!T521</f>
        <v>APAGADO</v>
      </c>
      <c r="O518" s="86" t="str">
        <f>'RESUMEN TOTAL'!U521</f>
        <v>APAGADO</v>
      </c>
      <c r="P518" s="86">
        <f>'RESUMEN TOTAL'!V521</f>
        <v>0</v>
      </c>
      <c r="Q518" s="86">
        <f>'RESUMEN TOTAL'!W521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 t="str">
        <f>'RESUMEN TOTAL'!Q522</f>
        <v>APAGADO</v>
      </c>
      <c r="L519" s="86" t="str">
        <f>'RESUMEN TOTAL'!R522</f>
        <v>APAGADO</v>
      </c>
      <c r="M519" s="86" t="str">
        <f>'RESUMEN TOTAL'!S522</f>
        <v>APAGADO</v>
      </c>
      <c r="N519" s="86" t="str">
        <f>'RESUMEN TOTAL'!T522</f>
        <v>APAGADO</v>
      </c>
      <c r="O519" s="86" t="str">
        <f>'RESUMEN TOTAL'!U522</f>
        <v>APAGADO</v>
      </c>
      <c r="P519" s="86">
        <f>'RESUMEN TOTAL'!V522</f>
        <v>0</v>
      </c>
      <c r="Q519" s="86">
        <f>'RESUMEN TOTAL'!W522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TOTAL'!W523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TOTAL'!W524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TOTAL'!W525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TOTAL'!W526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TOTAL'!W527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TOTAL'!W528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TOTAL'!W529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TOTAL'!W530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TOTAL'!W531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TOTAL'!W532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TOTAL'!W533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TOTAL'!W534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TOTAL'!W535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TOTAL'!W536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TOTAL'!W537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TOTAL'!W538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2024-01-10T12:58:52Z</dcterms:modified>
</cp:coreProperties>
</file>