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13_ncr:1_{63878303-12D6-4268-B807-8934AE684645}" xr6:coauthVersionLast="47" xr6:coauthVersionMax="47" xr10:uidLastSave="{00000000-0000-0000-0000-000000000000}"/>
  <bookViews>
    <workbookView xWindow="28680" yWindow="-120" windowWidth="29040" windowHeight="16440" tabRatio="601" firstSheet="4" activeTab="13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61" i="26" l="1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B4" i="25"/>
  <c r="B2" i="25"/>
  <c r="AD484" i="8"/>
  <c r="AE484" i="8"/>
  <c r="AF484" i="8"/>
  <c r="AG484" i="8"/>
  <c r="AH484" i="8"/>
  <c r="AI484" i="8"/>
  <c r="AJ484" i="8"/>
  <c r="AD485" i="8"/>
  <c r="AE485" i="8"/>
  <c r="AF485" i="8"/>
  <c r="AG485" i="8"/>
  <c r="AH485" i="8"/>
  <c r="AI485" i="8"/>
  <c r="AJ485" i="8"/>
  <c r="AD486" i="8"/>
  <c r="AE486" i="8"/>
  <c r="AF486" i="8"/>
  <c r="AG486" i="8"/>
  <c r="AH486" i="8"/>
  <c r="AI486" i="8"/>
  <c r="AJ486" i="8"/>
  <c r="AD487" i="8"/>
  <c r="AE487" i="8"/>
  <c r="AF487" i="8"/>
  <c r="AG487" i="8"/>
  <c r="AH487" i="8"/>
  <c r="AI487" i="8"/>
  <c r="AJ487" i="8"/>
  <c r="AD488" i="8"/>
  <c r="AE488" i="8"/>
  <c r="AF488" i="8"/>
  <c r="AG488" i="8"/>
  <c r="AH488" i="8"/>
  <c r="AI488" i="8"/>
  <c r="AJ488" i="8"/>
  <c r="AD489" i="8"/>
  <c r="AE489" i="8"/>
  <c r="AF489" i="8"/>
  <c r="AG489" i="8"/>
  <c r="AH489" i="8"/>
  <c r="AI489" i="8"/>
  <c r="AJ489" i="8"/>
  <c r="AD490" i="8"/>
  <c r="AE490" i="8"/>
  <c r="AF490" i="8"/>
  <c r="AG490" i="8"/>
  <c r="AH490" i="8"/>
  <c r="AI490" i="8"/>
  <c r="AJ490" i="8"/>
  <c r="AD491" i="8"/>
  <c r="AE491" i="8"/>
  <c r="AF491" i="8"/>
  <c r="AG491" i="8"/>
  <c r="AH491" i="8"/>
  <c r="AI491" i="8"/>
  <c r="AJ491" i="8"/>
  <c r="AD492" i="8"/>
  <c r="AE492" i="8"/>
  <c r="AF492" i="8"/>
  <c r="AG492" i="8"/>
  <c r="AH492" i="8"/>
  <c r="AI492" i="8"/>
  <c r="AJ492" i="8"/>
  <c r="AD493" i="8"/>
  <c r="AE493" i="8"/>
  <c r="AF493" i="8"/>
  <c r="AG493" i="8"/>
  <c r="AH493" i="8"/>
  <c r="AI493" i="8"/>
  <c r="AJ493" i="8"/>
  <c r="AD494" i="8"/>
  <c r="AE494" i="8"/>
  <c r="AF494" i="8"/>
  <c r="AG494" i="8"/>
  <c r="AH494" i="8"/>
  <c r="AI494" i="8"/>
  <c r="AJ494" i="8"/>
  <c r="AD495" i="8"/>
  <c r="AE495" i="8"/>
  <c r="AF495" i="8"/>
  <c r="AG495" i="8"/>
  <c r="AH495" i="8"/>
  <c r="AI495" i="8"/>
  <c r="AJ495" i="8"/>
  <c r="AD496" i="8"/>
  <c r="AE496" i="8"/>
  <c r="AF496" i="8"/>
  <c r="AG496" i="8"/>
  <c r="AH496" i="8"/>
  <c r="AI496" i="8"/>
  <c r="AJ496" i="8"/>
  <c r="AD497" i="8"/>
  <c r="AE497" i="8"/>
  <c r="AF497" i="8"/>
  <c r="AG497" i="8"/>
  <c r="AH497" i="8"/>
  <c r="AI497" i="8"/>
  <c r="AJ497" i="8"/>
  <c r="AD498" i="8"/>
  <c r="AE498" i="8"/>
  <c r="AF498" i="8"/>
  <c r="AG498" i="8"/>
  <c r="AH498" i="8"/>
  <c r="AI498" i="8"/>
  <c r="AJ498" i="8"/>
  <c r="AD499" i="8"/>
  <c r="AE499" i="8"/>
  <c r="AF499" i="8"/>
  <c r="AG499" i="8"/>
  <c r="AH499" i="8"/>
  <c r="AI499" i="8"/>
  <c r="AJ499" i="8"/>
  <c r="AD500" i="8"/>
  <c r="AE500" i="8"/>
  <c r="AF500" i="8"/>
  <c r="AG500" i="8"/>
  <c r="AH500" i="8"/>
  <c r="AI500" i="8"/>
  <c r="AJ500" i="8"/>
  <c r="AD501" i="8"/>
  <c r="AE501" i="8"/>
  <c r="AF501" i="8"/>
  <c r="AG501" i="8"/>
  <c r="AH501" i="8"/>
  <c r="AI501" i="8"/>
  <c r="AJ501" i="8"/>
  <c r="AD502" i="8"/>
  <c r="AE502" i="8"/>
  <c r="AF502" i="8"/>
  <c r="AG502" i="8"/>
  <c r="AH502" i="8"/>
  <c r="AI502" i="8"/>
  <c r="AJ502" i="8"/>
  <c r="AD503" i="8"/>
  <c r="AE503" i="8"/>
  <c r="AF503" i="8"/>
  <c r="AG503" i="8"/>
  <c r="AH503" i="8"/>
  <c r="AI503" i="8"/>
  <c r="AJ503" i="8"/>
  <c r="AD504" i="8"/>
  <c r="AE504" i="8"/>
  <c r="AF504" i="8"/>
  <c r="AG504" i="8"/>
  <c r="AH504" i="8"/>
  <c r="AI504" i="8"/>
  <c r="AJ504" i="8"/>
  <c r="AD505" i="8"/>
  <c r="AE505" i="8"/>
  <c r="AF505" i="8"/>
  <c r="AG505" i="8"/>
  <c r="AH505" i="8"/>
  <c r="AI505" i="8"/>
  <c r="AJ505" i="8"/>
  <c r="AD506" i="8"/>
  <c r="AE506" i="8"/>
  <c r="AF506" i="8"/>
  <c r="AG506" i="8"/>
  <c r="AH506" i="8"/>
  <c r="AI506" i="8"/>
  <c r="AJ506" i="8"/>
  <c r="AD507" i="8"/>
  <c r="AE507" i="8"/>
  <c r="AF507" i="8"/>
  <c r="AG507" i="8"/>
  <c r="AH507" i="8"/>
  <c r="AI507" i="8"/>
  <c r="AJ507" i="8"/>
  <c r="AD508" i="8"/>
  <c r="AE508" i="8"/>
  <c r="AF508" i="8"/>
  <c r="AG508" i="8"/>
  <c r="AH508" i="8"/>
  <c r="AI508" i="8"/>
  <c r="AJ508" i="8"/>
  <c r="AD509" i="8"/>
  <c r="AE509" i="8"/>
  <c r="AF509" i="8"/>
  <c r="AG509" i="8"/>
  <c r="AH509" i="8"/>
  <c r="AI509" i="8"/>
  <c r="AJ509" i="8"/>
  <c r="AD510" i="8"/>
  <c r="AE510" i="8"/>
  <c r="AF510" i="8"/>
  <c r="AG510" i="8"/>
  <c r="AH510" i="8"/>
  <c r="AI510" i="8"/>
  <c r="AJ510" i="8"/>
  <c r="AD511" i="8"/>
  <c r="AE511" i="8"/>
  <c r="AF511" i="8"/>
  <c r="AG511" i="8"/>
  <c r="AH511" i="8"/>
  <c r="AI511" i="8"/>
  <c r="AJ511" i="8"/>
  <c r="AD512" i="8"/>
  <c r="AE512" i="8"/>
  <c r="AF512" i="8"/>
  <c r="AG512" i="8"/>
  <c r="AH512" i="8"/>
  <c r="AI512" i="8"/>
  <c r="AJ512" i="8"/>
  <c r="AD513" i="8"/>
  <c r="AE513" i="8"/>
  <c r="AF513" i="8"/>
  <c r="AG513" i="8"/>
  <c r="AH513" i="8"/>
  <c r="AI513" i="8"/>
  <c r="AJ513" i="8"/>
  <c r="AD514" i="8"/>
  <c r="AE514" i="8"/>
  <c r="AF514" i="8"/>
  <c r="AG514" i="8"/>
  <c r="AH514" i="8"/>
  <c r="AI514" i="8"/>
  <c r="AJ514" i="8"/>
  <c r="AD515" i="8"/>
  <c r="AE515" i="8"/>
  <c r="AF515" i="8"/>
  <c r="AG515" i="8"/>
  <c r="AH515" i="8"/>
  <c r="AI515" i="8"/>
  <c r="AJ515" i="8"/>
  <c r="AD516" i="8"/>
  <c r="AE516" i="8"/>
  <c r="AF516" i="8"/>
  <c r="AG516" i="8"/>
  <c r="AH516" i="8"/>
  <c r="AI516" i="8"/>
  <c r="AJ516" i="8"/>
  <c r="AD517" i="8"/>
  <c r="AE517" i="8"/>
  <c r="AF517" i="8"/>
  <c r="AG517" i="8"/>
  <c r="AH517" i="8"/>
  <c r="AI517" i="8"/>
  <c r="AJ517" i="8"/>
  <c r="AD518" i="8"/>
  <c r="AE518" i="8"/>
  <c r="AF518" i="8"/>
  <c r="AG518" i="8"/>
  <c r="AH518" i="8"/>
  <c r="AI518" i="8"/>
  <c r="AJ518" i="8"/>
  <c r="AD519" i="8"/>
  <c r="AE519" i="8"/>
  <c r="AF519" i="8"/>
  <c r="AG519" i="8"/>
  <c r="AH519" i="8"/>
  <c r="AI519" i="8"/>
  <c r="AJ519" i="8"/>
  <c r="AD520" i="8"/>
  <c r="AE520" i="8"/>
  <c r="AF520" i="8"/>
  <c r="AG520" i="8"/>
  <c r="AH520" i="8"/>
  <c r="AI520" i="8"/>
  <c r="AJ520" i="8"/>
  <c r="AD521" i="8"/>
  <c r="AE521" i="8"/>
  <c r="AF521" i="8"/>
  <c r="AG521" i="8"/>
  <c r="AH521" i="8"/>
  <c r="AI521" i="8"/>
  <c r="AJ521" i="8"/>
  <c r="AD522" i="8"/>
  <c r="AE522" i="8"/>
  <c r="AF522" i="8"/>
  <c r="AG522" i="8"/>
  <c r="AH522" i="8"/>
  <c r="AI522" i="8"/>
  <c r="AJ522" i="8"/>
  <c r="AD523" i="8"/>
  <c r="AE523" i="8"/>
  <c r="AF523" i="8"/>
  <c r="AG523" i="8"/>
  <c r="AH523" i="8"/>
  <c r="AI523" i="8"/>
  <c r="AJ523" i="8"/>
  <c r="AD524" i="8"/>
  <c r="AE524" i="8"/>
  <c r="AF524" i="8"/>
  <c r="AG524" i="8"/>
  <c r="AH524" i="8"/>
  <c r="AI524" i="8"/>
  <c r="AJ524" i="8"/>
  <c r="AD525" i="8"/>
  <c r="AE525" i="8"/>
  <c r="AF525" i="8"/>
  <c r="AG525" i="8"/>
  <c r="AH525" i="8"/>
  <c r="AI525" i="8"/>
  <c r="AJ525" i="8"/>
  <c r="AD526" i="8"/>
  <c r="AE526" i="8"/>
  <c r="AF526" i="8"/>
  <c r="AG526" i="8"/>
  <c r="AH526" i="8"/>
  <c r="AI526" i="8"/>
  <c r="AJ526" i="8"/>
  <c r="AD527" i="8"/>
  <c r="AE527" i="8"/>
  <c r="AF527" i="8"/>
  <c r="AG527" i="8"/>
  <c r="AH527" i="8"/>
  <c r="AI527" i="8"/>
  <c r="AJ527" i="8"/>
  <c r="AD528" i="8"/>
  <c r="AE528" i="8"/>
  <c r="AF528" i="8"/>
  <c r="AG528" i="8"/>
  <c r="AH528" i="8"/>
  <c r="AI528" i="8"/>
  <c r="AJ528" i="8"/>
  <c r="AD529" i="8"/>
  <c r="AE529" i="8"/>
  <c r="AF529" i="8"/>
  <c r="AG529" i="8"/>
  <c r="AH529" i="8"/>
  <c r="AI529" i="8"/>
  <c r="AJ529" i="8"/>
  <c r="AD530" i="8"/>
  <c r="AE530" i="8"/>
  <c r="AF530" i="8"/>
  <c r="AG530" i="8"/>
  <c r="AH530" i="8"/>
  <c r="AI530" i="8"/>
  <c r="AJ530" i="8"/>
  <c r="AD531" i="8"/>
  <c r="AE531" i="8"/>
  <c r="AF531" i="8"/>
  <c r="AG531" i="8"/>
  <c r="AH531" i="8"/>
  <c r="AI531" i="8"/>
  <c r="AJ531" i="8"/>
  <c r="AD532" i="8"/>
  <c r="AE532" i="8"/>
  <c r="AF532" i="8"/>
  <c r="AG532" i="8"/>
  <c r="AH532" i="8"/>
  <c r="AI532" i="8"/>
  <c r="AJ532" i="8"/>
  <c r="AD533" i="8"/>
  <c r="AE533" i="8"/>
  <c r="AF533" i="8"/>
  <c r="AG533" i="8"/>
  <c r="AH533" i="8"/>
  <c r="AI533" i="8"/>
  <c r="AJ533" i="8"/>
  <c r="AD534" i="8"/>
  <c r="AE534" i="8"/>
  <c r="AF534" i="8"/>
  <c r="AG534" i="8"/>
  <c r="AH534" i="8"/>
  <c r="AI534" i="8"/>
  <c r="AJ534" i="8"/>
  <c r="AD535" i="8"/>
  <c r="AE535" i="8"/>
  <c r="AF535" i="8"/>
  <c r="AG535" i="8"/>
  <c r="AH535" i="8"/>
  <c r="AI535" i="8"/>
  <c r="AJ535" i="8"/>
  <c r="AD536" i="8"/>
  <c r="AE536" i="8"/>
  <c r="AF536" i="8"/>
  <c r="AG536" i="8"/>
  <c r="AH536" i="8"/>
  <c r="AI536" i="8"/>
  <c r="AJ536" i="8"/>
  <c r="AD537" i="8"/>
  <c r="AE537" i="8"/>
  <c r="AF537" i="8"/>
  <c r="AG537" i="8"/>
  <c r="AH537" i="8"/>
  <c r="AI537" i="8"/>
  <c r="AJ537" i="8"/>
  <c r="AD538" i="8"/>
  <c r="AE538" i="8"/>
  <c r="AF538" i="8"/>
  <c r="AG538" i="8"/>
  <c r="AH538" i="8"/>
  <c r="AI538" i="8"/>
  <c r="AJ538" i="8"/>
  <c r="AD539" i="8"/>
  <c r="AE539" i="8"/>
  <c r="AF539" i="8"/>
  <c r="AG539" i="8"/>
  <c r="AH539" i="8"/>
  <c r="AI539" i="8"/>
  <c r="AJ539" i="8"/>
  <c r="AD540" i="8"/>
  <c r="AE540" i="8"/>
  <c r="AF540" i="8"/>
  <c r="AG540" i="8"/>
  <c r="AH540" i="8"/>
  <c r="AI540" i="8"/>
  <c r="AJ540" i="8"/>
  <c r="AD541" i="8"/>
  <c r="AE541" i="8"/>
  <c r="AF541" i="8"/>
  <c r="AG541" i="8"/>
  <c r="AH541" i="8"/>
  <c r="AI541" i="8"/>
  <c r="AJ541" i="8"/>
  <c r="AD542" i="8"/>
  <c r="AE542" i="8"/>
  <c r="AF542" i="8"/>
  <c r="AG542" i="8"/>
  <c r="AH542" i="8"/>
  <c r="AI542" i="8"/>
  <c r="AJ542" i="8"/>
  <c r="AD543" i="8"/>
  <c r="AE543" i="8"/>
  <c r="AF543" i="8"/>
  <c r="AG543" i="8"/>
  <c r="AH543" i="8"/>
  <c r="AI543" i="8"/>
  <c r="AJ543" i="8"/>
  <c r="AD544" i="8"/>
  <c r="AE544" i="8"/>
  <c r="AF544" i="8"/>
  <c r="AG544" i="8"/>
  <c r="AH544" i="8"/>
  <c r="AI544" i="8"/>
  <c r="AJ544" i="8"/>
  <c r="AD545" i="8"/>
  <c r="AE545" i="8"/>
  <c r="AF545" i="8"/>
  <c r="AG545" i="8"/>
  <c r="AH545" i="8"/>
  <c r="AI545" i="8"/>
  <c r="AJ545" i="8"/>
  <c r="AD546" i="8"/>
  <c r="AE546" i="8"/>
  <c r="AF546" i="8"/>
  <c r="AG546" i="8"/>
  <c r="AH546" i="8"/>
  <c r="AI546" i="8"/>
  <c r="AJ546" i="8"/>
  <c r="AD547" i="8"/>
  <c r="AE547" i="8"/>
  <c r="AF547" i="8"/>
  <c r="AG547" i="8"/>
  <c r="AH547" i="8"/>
  <c r="AI547" i="8"/>
  <c r="AJ547" i="8"/>
  <c r="AD548" i="8"/>
  <c r="AE548" i="8"/>
  <c r="AF548" i="8"/>
  <c r="AG548" i="8"/>
  <c r="AH548" i="8"/>
  <c r="AI548" i="8"/>
  <c r="AJ548" i="8"/>
  <c r="AD549" i="8"/>
  <c r="AE549" i="8"/>
  <c r="AF549" i="8"/>
  <c r="AG549" i="8"/>
  <c r="AH549" i="8"/>
  <c r="AI549" i="8"/>
  <c r="AJ549" i="8"/>
  <c r="AD550" i="8"/>
  <c r="AE550" i="8"/>
  <c r="AF550" i="8"/>
  <c r="AG550" i="8"/>
  <c r="AH550" i="8"/>
  <c r="AI550" i="8"/>
  <c r="AJ550" i="8"/>
  <c r="AD551" i="8"/>
  <c r="AE551" i="8"/>
  <c r="AF551" i="8"/>
  <c r="AG551" i="8"/>
  <c r="AH551" i="8"/>
  <c r="AI551" i="8"/>
  <c r="AJ551" i="8"/>
  <c r="AD552" i="8"/>
  <c r="AE552" i="8"/>
  <c r="AF552" i="8"/>
  <c r="AG552" i="8"/>
  <c r="AH552" i="8"/>
  <c r="AI552" i="8"/>
  <c r="AJ552" i="8"/>
  <c r="AD553" i="8"/>
  <c r="AE553" i="8"/>
  <c r="AF553" i="8"/>
  <c r="AG553" i="8"/>
  <c r="AH553" i="8"/>
  <c r="AI553" i="8"/>
  <c r="AJ553" i="8"/>
  <c r="AD554" i="8"/>
  <c r="AE554" i="8"/>
  <c r="AF554" i="8"/>
  <c r="AG554" i="8"/>
  <c r="AH554" i="8"/>
  <c r="AI554" i="8"/>
  <c r="AJ554" i="8"/>
  <c r="AD555" i="8"/>
  <c r="AE555" i="8"/>
  <c r="AF555" i="8"/>
  <c r="AG555" i="8"/>
  <c r="AH555" i="8"/>
  <c r="AI555" i="8"/>
  <c r="AJ555" i="8"/>
  <c r="AD556" i="8"/>
  <c r="AE556" i="8"/>
  <c r="AF556" i="8"/>
  <c r="AG556" i="8"/>
  <c r="AH556" i="8"/>
  <c r="AI556" i="8"/>
  <c r="AJ556" i="8"/>
  <c r="AD557" i="8"/>
  <c r="AE557" i="8"/>
  <c r="AF557" i="8"/>
  <c r="AG557" i="8"/>
  <c r="AH557" i="8"/>
  <c r="AI557" i="8"/>
  <c r="AJ557" i="8"/>
  <c r="AD558" i="8"/>
  <c r="AE558" i="8"/>
  <c r="AF558" i="8"/>
  <c r="AG558" i="8"/>
  <c r="AH558" i="8"/>
  <c r="AI558" i="8"/>
  <c r="AJ558" i="8"/>
  <c r="AD559" i="8"/>
  <c r="AE559" i="8"/>
  <c r="AF559" i="8"/>
  <c r="AG559" i="8"/>
  <c r="AH559" i="8"/>
  <c r="AI559" i="8"/>
  <c r="AJ559" i="8"/>
  <c r="AD560" i="8"/>
  <c r="AE560" i="8"/>
  <c r="AF560" i="8"/>
  <c r="AG560" i="8"/>
  <c r="AH560" i="8"/>
  <c r="AI560" i="8"/>
  <c r="AJ560" i="8"/>
  <c r="AD561" i="8"/>
  <c r="AE561" i="8"/>
  <c r="AF561" i="8"/>
  <c r="AG561" i="8"/>
  <c r="AH561" i="8"/>
  <c r="AI561" i="8"/>
  <c r="AJ561" i="8"/>
  <c r="AD562" i="8"/>
  <c r="AE562" i="8"/>
  <c r="AF562" i="8"/>
  <c r="AG562" i="8"/>
  <c r="AH562" i="8"/>
  <c r="AI562" i="8"/>
  <c r="AJ562" i="8"/>
  <c r="AD563" i="8"/>
  <c r="AE563" i="8"/>
  <c r="AF563" i="8"/>
  <c r="AG563" i="8"/>
  <c r="AH563" i="8"/>
  <c r="AI563" i="8"/>
  <c r="AJ563" i="8"/>
  <c r="AD564" i="8"/>
  <c r="AE564" i="8"/>
  <c r="AF564" i="8"/>
  <c r="AG564" i="8"/>
  <c r="AH564" i="8"/>
  <c r="AI564" i="8"/>
  <c r="AJ564" i="8"/>
  <c r="AD565" i="8"/>
  <c r="AE565" i="8"/>
  <c r="AF565" i="8"/>
  <c r="AG565" i="8"/>
  <c r="AH565" i="8"/>
  <c r="AI565" i="8"/>
  <c r="AJ565" i="8"/>
  <c r="AD566" i="8"/>
  <c r="AE566" i="8"/>
  <c r="AF566" i="8"/>
  <c r="AG566" i="8"/>
  <c r="AH566" i="8"/>
  <c r="AI566" i="8"/>
  <c r="AJ566" i="8"/>
  <c r="AD567" i="8"/>
  <c r="AE567" i="8"/>
  <c r="AF567" i="8"/>
  <c r="AG567" i="8"/>
  <c r="AH567" i="8"/>
  <c r="AI567" i="8"/>
  <c r="AJ567" i="8"/>
  <c r="AD568" i="8"/>
  <c r="AE568" i="8"/>
  <c r="AF568" i="8"/>
  <c r="AG568" i="8"/>
  <c r="AH568" i="8"/>
  <c r="AI568" i="8"/>
  <c r="AJ568" i="8"/>
  <c r="AD569" i="8"/>
  <c r="AE569" i="8"/>
  <c r="AF569" i="8"/>
  <c r="AG569" i="8"/>
  <c r="AH569" i="8"/>
  <c r="AI569" i="8"/>
  <c r="AJ569" i="8"/>
  <c r="AD570" i="8"/>
  <c r="AE570" i="8"/>
  <c r="AF570" i="8"/>
  <c r="AG570" i="8"/>
  <c r="AH570" i="8"/>
  <c r="AI570" i="8"/>
  <c r="AJ570" i="8"/>
  <c r="AD571" i="8"/>
  <c r="AE571" i="8"/>
  <c r="AF571" i="8"/>
  <c r="AG571" i="8"/>
  <c r="AH571" i="8"/>
  <c r="AI571" i="8"/>
  <c r="AJ571" i="8"/>
  <c r="AD572" i="8"/>
  <c r="AE572" i="8"/>
  <c r="AF572" i="8"/>
  <c r="AG572" i="8"/>
  <c r="AH572" i="8"/>
  <c r="AI572" i="8"/>
  <c r="AJ572" i="8"/>
  <c r="AD573" i="8"/>
  <c r="AE573" i="8"/>
  <c r="AF573" i="8"/>
  <c r="AG573" i="8"/>
  <c r="AH573" i="8"/>
  <c r="AI573" i="8"/>
  <c r="AJ573" i="8"/>
  <c r="AD574" i="8"/>
  <c r="AE574" i="8"/>
  <c r="AF574" i="8"/>
  <c r="AG574" i="8"/>
  <c r="AH574" i="8"/>
  <c r="AI574" i="8"/>
  <c r="AJ574" i="8"/>
  <c r="AD575" i="8"/>
  <c r="AE575" i="8"/>
  <c r="AF575" i="8"/>
  <c r="AG575" i="8"/>
  <c r="AH575" i="8"/>
  <c r="AI575" i="8"/>
  <c r="AJ575" i="8"/>
  <c r="AD576" i="8"/>
  <c r="AE576" i="8"/>
  <c r="AF576" i="8"/>
  <c r="AG576" i="8"/>
  <c r="AH576" i="8"/>
  <c r="AI576" i="8"/>
  <c r="AJ576" i="8"/>
  <c r="AD577" i="8"/>
  <c r="AE577" i="8"/>
  <c r="AF577" i="8"/>
  <c r="AG577" i="8"/>
  <c r="AH577" i="8"/>
  <c r="AI577" i="8"/>
  <c r="AJ577" i="8"/>
  <c r="AD578" i="8"/>
  <c r="AE578" i="8"/>
  <c r="AF578" i="8"/>
  <c r="AG578" i="8"/>
  <c r="AH578" i="8"/>
  <c r="AI578" i="8"/>
  <c r="AJ578" i="8"/>
  <c r="AD579" i="8"/>
  <c r="AE579" i="8"/>
  <c r="AF579" i="8"/>
  <c r="AG579" i="8"/>
  <c r="AH579" i="8"/>
  <c r="AI579" i="8"/>
  <c r="AJ579" i="8"/>
  <c r="AD580" i="8"/>
  <c r="AE580" i="8"/>
  <c r="AF580" i="8"/>
  <c r="AG580" i="8"/>
  <c r="AH580" i="8"/>
  <c r="AI580" i="8"/>
  <c r="AJ580" i="8"/>
  <c r="AD581" i="8"/>
  <c r="AE581" i="8"/>
  <c r="AF581" i="8"/>
  <c r="AG581" i="8"/>
  <c r="AH581" i="8"/>
  <c r="AI581" i="8"/>
  <c r="AJ581" i="8"/>
  <c r="AD582" i="8"/>
  <c r="AE582" i="8"/>
  <c r="AF582" i="8"/>
  <c r="AG582" i="8"/>
  <c r="AH582" i="8"/>
  <c r="AI582" i="8"/>
  <c r="AJ582" i="8"/>
  <c r="AD583" i="8"/>
  <c r="AE583" i="8"/>
  <c r="AF583" i="8"/>
  <c r="AG583" i="8"/>
  <c r="AH583" i="8"/>
  <c r="AI583" i="8"/>
  <c r="AJ583" i="8"/>
  <c r="AD584" i="8"/>
  <c r="AE584" i="8"/>
  <c r="AF584" i="8"/>
  <c r="AG584" i="8"/>
  <c r="AH584" i="8"/>
  <c r="AI584" i="8"/>
  <c r="AJ584" i="8"/>
  <c r="AD585" i="8"/>
  <c r="AE585" i="8"/>
  <c r="AF585" i="8"/>
  <c r="AG585" i="8"/>
  <c r="AH585" i="8"/>
  <c r="AI585" i="8"/>
  <c r="AJ585" i="8"/>
  <c r="AD586" i="8"/>
  <c r="AE586" i="8"/>
  <c r="AF586" i="8"/>
  <c r="AG586" i="8"/>
  <c r="AH586" i="8"/>
  <c r="AI586" i="8"/>
  <c r="AJ586" i="8"/>
  <c r="AD587" i="8"/>
  <c r="AE587" i="8"/>
  <c r="AF587" i="8"/>
  <c r="AG587" i="8"/>
  <c r="AH587" i="8"/>
  <c r="AI587" i="8"/>
  <c r="AJ587" i="8"/>
  <c r="AD588" i="8"/>
  <c r="AE588" i="8"/>
  <c r="AF588" i="8"/>
  <c r="AG588" i="8"/>
  <c r="AH588" i="8"/>
  <c r="AI588" i="8"/>
  <c r="AJ588" i="8"/>
  <c r="AD589" i="8"/>
  <c r="AE589" i="8"/>
  <c r="AF589" i="8"/>
  <c r="AG589" i="8"/>
  <c r="AH589" i="8"/>
  <c r="AI589" i="8"/>
  <c r="AJ589" i="8"/>
  <c r="AD590" i="8"/>
  <c r="AE590" i="8"/>
  <c r="AF590" i="8"/>
  <c r="AG590" i="8"/>
  <c r="AH590" i="8"/>
  <c r="AI590" i="8"/>
  <c r="AJ590" i="8"/>
  <c r="AD591" i="8"/>
  <c r="AE591" i="8"/>
  <c r="AF591" i="8"/>
  <c r="AG591" i="8"/>
  <c r="AH591" i="8"/>
  <c r="AI591" i="8"/>
  <c r="AJ591" i="8"/>
  <c r="AD592" i="8"/>
  <c r="AE592" i="8"/>
  <c r="AF592" i="8"/>
  <c r="AG592" i="8"/>
  <c r="AH592" i="8"/>
  <c r="AI592" i="8"/>
  <c r="AJ592" i="8"/>
  <c r="AD593" i="8"/>
  <c r="AE593" i="8"/>
  <c r="AF593" i="8"/>
  <c r="AG593" i="8"/>
  <c r="AH593" i="8"/>
  <c r="AI593" i="8"/>
  <c r="AJ593" i="8"/>
  <c r="AD594" i="8"/>
  <c r="AE594" i="8"/>
  <c r="AF594" i="8"/>
  <c r="AG594" i="8"/>
  <c r="AH594" i="8"/>
  <c r="AI594" i="8"/>
  <c r="AJ594" i="8"/>
  <c r="AD595" i="8"/>
  <c r="AE595" i="8"/>
  <c r="AF595" i="8"/>
  <c r="AG595" i="8"/>
  <c r="AH595" i="8"/>
  <c r="AI595" i="8"/>
  <c r="AJ595" i="8"/>
  <c r="AD596" i="8"/>
  <c r="AE596" i="8"/>
  <c r="AF596" i="8"/>
  <c r="AG596" i="8"/>
  <c r="AH596" i="8"/>
  <c r="AI596" i="8"/>
  <c r="AJ596" i="8"/>
  <c r="AD597" i="8"/>
  <c r="AE597" i="8"/>
  <c r="AF597" i="8"/>
  <c r="AG597" i="8"/>
  <c r="AH597" i="8"/>
  <c r="AI597" i="8"/>
  <c r="AJ597" i="8"/>
  <c r="AD598" i="8"/>
  <c r="AE598" i="8"/>
  <c r="AF598" i="8"/>
  <c r="AG598" i="8"/>
  <c r="AH598" i="8"/>
  <c r="AI598" i="8"/>
  <c r="AJ598" i="8"/>
  <c r="AD599" i="8"/>
  <c r="AE599" i="8"/>
  <c r="AF599" i="8"/>
  <c r="AG599" i="8"/>
  <c r="AH599" i="8"/>
  <c r="AI599" i="8"/>
  <c r="AJ599" i="8"/>
  <c r="AD600" i="8"/>
  <c r="AE600" i="8"/>
  <c r="AF600" i="8"/>
  <c r="AG600" i="8"/>
  <c r="AH600" i="8"/>
  <c r="AI600" i="8"/>
  <c r="AJ600" i="8"/>
  <c r="AD601" i="8"/>
  <c r="AE601" i="8"/>
  <c r="AF601" i="8"/>
  <c r="AG601" i="8"/>
  <c r="AH601" i="8"/>
  <c r="AI601" i="8"/>
  <c r="AJ601" i="8"/>
  <c r="AD602" i="8"/>
  <c r="AE602" i="8"/>
  <c r="AF602" i="8"/>
  <c r="AG602" i="8"/>
  <c r="AH602" i="8"/>
  <c r="AI602" i="8"/>
  <c r="AJ602" i="8"/>
  <c r="AD603" i="8"/>
  <c r="AE603" i="8"/>
  <c r="AF603" i="8"/>
  <c r="AG603" i="8"/>
  <c r="AH603" i="8"/>
  <c r="AI603" i="8"/>
  <c r="AJ603" i="8"/>
  <c r="AD604" i="8"/>
  <c r="AE604" i="8"/>
  <c r="AF604" i="8"/>
  <c r="AG604" i="8"/>
  <c r="AH604" i="8"/>
  <c r="AI604" i="8"/>
  <c r="AJ604" i="8"/>
  <c r="AD605" i="8"/>
  <c r="AE605" i="8"/>
  <c r="AF605" i="8"/>
  <c r="AG605" i="8"/>
  <c r="AH605" i="8"/>
  <c r="AI605" i="8"/>
  <c r="AJ605" i="8"/>
  <c r="AD606" i="8"/>
  <c r="AE606" i="8"/>
  <c r="AF606" i="8"/>
  <c r="AG606" i="8"/>
  <c r="AH606" i="8"/>
  <c r="AI606" i="8"/>
  <c r="AJ606" i="8"/>
  <c r="AD607" i="8"/>
  <c r="AE607" i="8"/>
  <c r="AF607" i="8"/>
  <c r="AG607" i="8"/>
  <c r="AH607" i="8"/>
  <c r="AI607" i="8"/>
  <c r="AJ607" i="8"/>
  <c r="AD608" i="8"/>
  <c r="AE608" i="8"/>
  <c r="AF608" i="8"/>
  <c r="AG608" i="8"/>
  <c r="AH608" i="8"/>
  <c r="AI608" i="8"/>
  <c r="AJ608" i="8"/>
  <c r="AD609" i="8"/>
  <c r="AE609" i="8"/>
  <c r="AF609" i="8"/>
  <c r="AG609" i="8"/>
  <c r="AH609" i="8"/>
  <c r="AI609" i="8"/>
  <c r="AJ609" i="8"/>
  <c r="AD610" i="8"/>
  <c r="AE610" i="8"/>
  <c r="AF610" i="8"/>
  <c r="AG610" i="8"/>
  <c r="AH610" i="8"/>
  <c r="AI610" i="8"/>
  <c r="AJ610" i="8"/>
  <c r="AD611" i="8"/>
  <c r="AE611" i="8"/>
  <c r="AF611" i="8"/>
  <c r="AG611" i="8"/>
  <c r="AH611" i="8"/>
  <c r="AI611" i="8"/>
  <c r="AJ611" i="8"/>
  <c r="AD612" i="8"/>
  <c r="AE612" i="8"/>
  <c r="AF612" i="8"/>
  <c r="AG612" i="8"/>
  <c r="AH612" i="8"/>
  <c r="AI612" i="8"/>
  <c r="AJ612" i="8"/>
  <c r="AD613" i="8"/>
  <c r="AE613" i="8"/>
  <c r="AF613" i="8"/>
  <c r="AG613" i="8"/>
  <c r="AH613" i="8"/>
  <c r="AI613" i="8"/>
  <c r="AJ613" i="8"/>
  <c r="AD614" i="8"/>
  <c r="AE614" i="8"/>
  <c r="AF614" i="8"/>
  <c r="AG614" i="8"/>
  <c r="AH614" i="8"/>
  <c r="AI614" i="8"/>
  <c r="AJ614" i="8"/>
  <c r="AD615" i="8"/>
  <c r="AE615" i="8"/>
  <c r="AF615" i="8"/>
  <c r="AG615" i="8"/>
  <c r="AH615" i="8"/>
  <c r="AI615" i="8"/>
  <c r="AJ615" i="8"/>
  <c r="AD616" i="8"/>
  <c r="AE616" i="8"/>
  <c r="AF616" i="8"/>
  <c r="AG616" i="8"/>
  <c r="AH616" i="8"/>
  <c r="AI616" i="8"/>
  <c r="AJ616" i="8"/>
  <c r="AD617" i="8"/>
  <c r="AE617" i="8"/>
  <c r="AF617" i="8"/>
  <c r="AG617" i="8"/>
  <c r="AH617" i="8"/>
  <c r="AI617" i="8"/>
  <c r="AJ617" i="8"/>
  <c r="AD618" i="8"/>
  <c r="AE618" i="8"/>
  <c r="AF618" i="8"/>
  <c r="AG618" i="8"/>
  <c r="AH618" i="8"/>
  <c r="AI618" i="8"/>
  <c r="AJ618" i="8"/>
  <c r="AD619" i="8"/>
  <c r="AE619" i="8"/>
  <c r="AF619" i="8"/>
  <c r="AG619" i="8"/>
  <c r="AH619" i="8"/>
  <c r="AI619" i="8"/>
  <c r="AJ619" i="8"/>
  <c r="AD620" i="8"/>
  <c r="AE620" i="8"/>
  <c r="AF620" i="8"/>
  <c r="AG620" i="8"/>
  <c r="AH620" i="8"/>
  <c r="AI620" i="8"/>
  <c r="AJ620" i="8"/>
  <c r="AD621" i="8"/>
  <c r="AE621" i="8"/>
  <c r="AF621" i="8"/>
  <c r="AG621" i="8"/>
  <c r="AH621" i="8"/>
  <c r="AI621" i="8"/>
  <c r="AJ621" i="8"/>
  <c r="AD622" i="8"/>
  <c r="AE622" i="8"/>
  <c r="AF622" i="8"/>
  <c r="AG622" i="8"/>
  <c r="AH622" i="8"/>
  <c r="AI622" i="8"/>
  <c r="AJ622" i="8"/>
  <c r="AD623" i="8"/>
  <c r="AE623" i="8"/>
  <c r="AF623" i="8"/>
  <c r="AG623" i="8"/>
  <c r="AH623" i="8"/>
  <c r="AI623" i="8"/>
  <c r="AJ623" i="8"/>
  <c r="AD624" i="8"/>
  <c r="AE624" i="8"/>
  <c r="AF624" i="8"/>
  <c r="AG624" i="8"/>
  <c r="AH624" i="8"/>
  <c r="AI624" i="8"/>
  <c r="AJ624" i="8"/>
  <c r="AD625" i="8"/>
  <c r="AE625" i="8"/>
  <c r="AF625" i="8"/>
  <c r="AG625" i="8"/>
  <c r="AH625" i="8"/>
  <c r="AI625" i="8"/>
  <c r="AJ625" i="8"/>
  <c r="AD626" i="8"/>
  <c r="AE626" i="8"/>
  <c r="AF626" i="8"/>
  <c r="AG626" i="8"/>
  <c r="AH626" i="8"/>
  <c r="AI626" i="8"/>
  <c r="AJ626" i="8"/>
  <c r="AD627" i="8"/>
  <c r="AE627" i="8"/>
  <c r="AF627" i="8"/>
  <c r="AG627" i="8"/>
  <c r="AH627" i="8"/>
  <c r="AI627" i="8"/>
  <c r="AJ627" i="8"/>
  <c r="AD628" i="8"/>
  <c r="AE628" i="8"/>
  <c r="AF628" i="8"/>
  <c r="AG628" i="8"/>
  <c r="AH628" i="8"/>
  <c r="AI628" i="8"/>
  <c r="AJ628" i="8"/>
  <c r="AD629" i="8"/>
  <c r="AE629" i="8"/>
  <c r="AF629" i="8"/>
  <c r="AG629" i="8"/>
  <c r="AH629" i="8"/>
  <c r="AI629" i="8"/>
  <c r="AJ629" i="8"/>
  <c r="AD630" i="8"/>
  <c r="AE630" i="8"/>
  <c r="AF630" i="8"/>
  <c r="AG630" i="8"/>
  <c r="AH630" i="8"/>
  <c r="AI630" i="8"/>
  <c r="AJ630" i="8"/>
  <c r="AD631" i="8"/>
  <c r="AE631" i="8"/>
  <c r="AF631" i="8"/>
  <c r="AG631" i="8"/>
  <c r="AH631" i="8"/>
  <c r="AI631" i="8"/>
  <c r="AJ631" i="8"/>
  <c r="AD632" i="8"/>
  <c r="AE632" i="8"/>
  <c r="AF632" i="8"/>
  <c r="AG632" i="8"/>
  <c r="AH632" i="8"/>
  <c r="AI632" i="8"/>
  <c r="AJ632" i="8"/>
  <c r="AD633" i="8"/>
  <c r="AE633" i="8"/>
  <c r="AF633" i="8"/>
  <c r="AG633" i="8"/>
  <c r="AH633" i="8"/>
  <c r="AI633" i="8"/>
  <c r="AJ633" i="8"/>
  <c r="AD634" i="8"/>
  <c r="AE634" i="8"/>
  <c r="AF634" i="8"/>
  <c r="AG634" i="8"/>
  <c r="AH634" i="8"/>
  <c r="AI634" i="8"/>
  <c r="AJ634" i="8"/>
  <c r="AD635" i="8"/>
  <c r="AE635" i="8"/>
  <c r="AF635" i="8"/>
  <c r="AG635" i="8"/>
  <c r="AH635" i="8"/>
  <c r="AI635" i="8"/>
  <c r="AJ635" i="8"/>
  <c r="AD636" i="8"/>
  <c r="AE636" i="8"/>
  <c r="AF636" i="8"/>
  <c r="AG636" i="8"/>
  <c r="AH636" i="8"/>
  <c r="AI636" i="8"/>
  <c r="AJ636" i="8"/>
  <c r="AD637" i="8"/>
  <c r="AE637" i="8"/>
  <c r="AF637" i="8"/>
  <c r="AG637" i="8"/>
  <c r="AH637" i="8"/>
  <c r="AI637" i="8"/>
  <c r="AJ637" i="8"/>
  <c r="AD638" i="8"/>
  <c r="AE638" i="8"/>
  <c r="AF638" i="8"/>
  <c r="AG638" i="8"/>
  <c r="AH638" i="8"/>
  <c r="AI638" i="8"/>
  <c r="AJ638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J49" i="24"/>
  <c r="J48" i="24"/>
  <c r="J47" i="24"/>
  <c r="E38" i="24"/>
  <c r="E41" i="24"/>
  <c r="J42" i="24"/>
  <c r="J41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AJ3" i="26" l="1"/>
  <c r="AJ2" i="26"/>
  <c r="E3" i="24"/>
  <c r="K512" i="2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31" i="24"/>
  <c r="D32" i="24" s="1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H12" i="24"/>
  <c r="H5" i="24"/>
  <c r="E35" i="14"/>
  <c r="H13" i="24"/>
  <c r="H6" i="24"/>
  <c r="H11" i="24"/>
  <c r="H4" i="24"/>
  <c r="E36" i="14"/>
  <c r="F36" i="1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H8" i="24"/>
  <c r="J5" i="24"/>
  <c r="G36" i="14"/>
  <c r="I14" i="24"/>
  <c r="J12" i="24"/>
  <c r="J175" i="24"/>
  <c r="J119" i="24"/>
  <c r="J91" i="24"/>
  <c r="H168" i="24"/>
  <c r="J168" i="24" s="1"/>
  <c r="J112" i="24"/>
  <c r="J210" i="24"/>
  <c r="J154" i="24"/>
  <c r="J98" i="24"/>
  <c r="J84" i="24"/>
  <c r="J167" i="24"/>
  <c r="J111" i="24"/>
  <c r="J160" i="24"/>
  <c r="J209" i="24"/>
  <c r="J153" i="24"/>
  <c r="J97" i="24"/>
  <c r="J174" i="24"/>
  <c r="J118" i="24"/>
  <c r="J90" i="24"/>
  <c r="J83" i="24"/>
  <c r="J159" i="24"/>
  <c r="J208" i="24"/>
  <c r="J152" i="24"/>
  <c r="J96" i="24"/>
  <c r="J173" i="24"/>
  <c r="J117" i="24"/>
  <c r="J89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F2" i="10" l="1"/>
  <c r="AF2" i="1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F6" i="25"/>
  <c r="F4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<sst xmlns="http://schemas.openxmlformats.org/spreadsheetml/2006/main" count="5248" uniqueCount="1591">
  <si>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</si>
  <si>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</si>
  <si>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</si>
  <si>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</si>
  <si>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</si>
  <si>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</si>
  <si>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</si>
  <si>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</si>
  <si>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</si>
  <si>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</si>
  <si>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</si>
  <si>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</si>
  <si>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</si>
  <si>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</si>
  <si>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</si>
  <si>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</si>
  <si>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</si>
  <si>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</si>
  <si>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</si>
  <si>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</si>
  <si>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</si>
  <si>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</si>
  <si>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</si>
  <si>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</si>
  <si>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</si>
  <si>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</si>
  <si>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</si>
  <si>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</si>
  <si>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</si>
  <si>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</si>
  <si>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</si>
  <si>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</si>
  <si>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</si>
  <si>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</si>
  <si>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</si>
  <si>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</si>
  <si>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</si>
  <si>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</si>
  <si>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</si>
  <si>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</si>
  <si>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</si>
  <si>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</si>
  <si>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</si>
  <si>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</si>
  <si>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</si>
  <si>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</si>
  <si>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</si>
  <si>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</si>
  <si>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</si>
  <si>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</si>
  <si>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</si>
  <si>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</si>
  <si>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</si>
  <si>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</si>
  <si>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</si>
  <si>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</si>
  <si>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</si>
  <si>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</si>
  <si>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</si>
  <si>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</si>
  <si>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</si>
  <si>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</si>
  <si>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</si>
  <si>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</si>
  <si>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</si>
  <si>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</si>
  <si>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</si>
  <si>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</si>
  <si>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</si>
  <si>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</si>
  <si>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</si>
  <si>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</si>
  <si>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</si>
  <si>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</si>
  <si>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</si>
  <si>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</si>
  <si>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</si>
  <si>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</si>
  <si>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</si>
  <si>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</si>
  <si>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</si>
  <si>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</si>
  <si>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</si>
  <si>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</si>
  <si>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</si>
  <si>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</si>
  <si>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</si>
  <si>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</si>
  <si>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</si>
  <si>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</si>
  <si>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</si>
  <si>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</si>
  <si>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</si>
  <si>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</si>
  <si>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</si>
  <si>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</si>
  <si>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</si>
  <si>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</si>
  <si>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</si>
  <si>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</si>
  <si>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</si>
  <si>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</si>
  <si>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</si>
  <si>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</si>
  <si>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</si>
  <si>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</si>
  <si>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</si>
  <si>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</si>
  <si>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</si>
  <si>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</si>
  <si>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</si>
  <si>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</si>
  <si>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</si>
  <si>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</si>
  <si>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</si>
  <si>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</si>
  <si>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</si>
  <si>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</si>
  <si>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</si>
  <si>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</si>
  <si>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</si>
  <si>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</si>
  <si>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</si>
  <si>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</si>
  <si>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</si>
  <si>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</si>
  <si>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</si>
  <si>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</si>
  <si>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</si>
  <si>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</si>
  <si>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</si>
  <si>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</si>
  <si>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</si>
  <si>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</si>
  <si>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</si>
  <si>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</si>
  <si>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</si>
  <si>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</si>
  <si>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</si>
  <si>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</si>
  <si>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</si>
  <si>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</si>
  <si>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</si>
  <si>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</si>
  <si>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</si>
  <si>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</si>
  <si>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</si>
  <si>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</si>
  <si>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</si>
  <si>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</si>
  <si>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</si>
  <si>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</si>
  <si>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</si>
  <si>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</si>
  <si>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</si>
  <si>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</si>
  <si>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</si>
  <si>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</si>
  <si>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</si>
  <si>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</si>
  <si>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</si>
  <si>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</si>
  <si>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</si>
  <si>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</si>
  <si>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</si>
  <si>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</si>
  <si>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</si>
  <si>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</si>
  <si>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</si>
  <si>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</si>
  <si>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</si>
  <si>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</si>
  <si>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</si>
  <si>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</si>
  <si>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</si>
  <si>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</si>
  <si>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</si>
  <si>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</si>
  <si>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</si>
  <si>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</si>
  <si>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</si>
  <si>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</si>
  <si>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</si>
  <si>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</si>
  <si>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</si>
  <si>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</si>
  <si>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</si>
  <si>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</si>
  <si>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</si>
  <si>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</si>
  <si>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</si>
  <si>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</si>
  <si>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</si>
  <si>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</si>
  <si>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</si>
  <si>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</si>
  <si>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</si>
  <si>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</si>
  <si>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</si>
  <si>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</si>
  <si>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</si>
  <si>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</si>
  <si>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</si>
  <si>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</si>
  <si>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</si>
  <si>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</si>
  <si>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</si>
  <si>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</si>
  <si>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</si>
  <si>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</si>
  <si>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</si>
  <si>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</si>
  <si>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</si>
  <si>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</si>
  <si>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</si>
  <si>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</si>
  <si>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</si>
  <si>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</si>
  <si>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</si>
  <si>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</si>
  <si>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</si>
  <si>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</si>
  <si>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</si>
  <si>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</si>
  <si>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</si>
  <si>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</si>
  <si>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</si>
  <si>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</si>
  <si>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</si>
  <si>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</si>
  <si>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</si>
  <si>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</si>
  <si>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</si>
  <si>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</si>
  <si>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</si>
  <si>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</si>
  <si>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</si>
  <si>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</si>
  <si>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</si>
  <si>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</si>
  <si>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</si>
  <si>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</si>
  <si>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</si>
  <si>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</si>
  <si>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</si>
  <si>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</si>
  <si>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</si>
  <si>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</si>
  <si>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</si>
  <si>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</si>
  <si>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</si>
  <si>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</si>
  <si>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</si>
  <si>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</si>
  <si>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</si>
  <si>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</si>
  <si>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</si>
  <si>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</si>
  <si>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</si>
  <si>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</si>
  <si>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</si>
  <si>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</si>
  <si>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</si>
  <si>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</si>
  <si>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</si>
  <si>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</si>
  <si>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</si>
  <si>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</si>
  <si>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</si>
  <si>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</si>
  <si>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</si>
  <si>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</si>
  <si>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</si>
  <si>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</si>
  <si>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</si>
  <si>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</si>
  <si>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</si>
  <si>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</si>
  <si>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</si>
  <si>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</si>
  <si>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</si>
  <si>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</si>
  <si>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</si>
  <si>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</si>
  <si>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</si>
  <si>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</si>
  <si>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</si>
  <si>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</si>
  <si>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</si>
  <si>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</si>
  <si>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</si>
  <si>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</si>
  <si>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</si>
  <si>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</si>
  <si>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</si>
  <si>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</si>
  <si>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</si>
  <si>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</si>
  <si>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</si>
  <si>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</si>
  <si>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</si>
  <si>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</si>
  <si>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</si>
  <si>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</si>
  <si>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</si>
  <si>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</si>
  <si>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</si>
  <si>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</si>
  <si>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</si>
  <si>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</si>
  <si>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</si>
  <si>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</si>
  <si>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</si>
  <si>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</si>
  <si>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</si>
  <si>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</si>
  <si>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</si>
  <si>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</si>
  <si>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</si>
  <si>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</si>
  <si>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</si>
  <si>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</si>
  <si>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</si>
  <si>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</si>
  <si>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</si>
  <si>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</si>
  <si>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</si>
  <si>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</si>
  <si>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</si>
  <si>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</si>
  <si>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</si>
  <si>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</si>
  <si>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</si>
  <si>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</si>
  <si>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</si>
  <si>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</si>
  <si>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</si>
  <si>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</si>
  <si>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</si>
  <si>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</si>
  <si>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</si>
  <si>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</si>
  <si>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</si>
  <si>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</si>
  <si>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</si>
  <si>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</si>
  <si>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</si>
  <si>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</si>
  <si>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</si>
  <si>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</si>
  <si>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</si>
  <si>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</si>
  <si>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</si>
  <si>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</si>
  <si>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</si>
  <si>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</si>
  <si>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</si>
  <si>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</si>
  <si>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</si>
  <si>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</si>
  <si>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</si>
  <si>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</si>
  <si>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</si>
  <si>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</si>
  <si>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</si>
  <si>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</si>
  <si>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</si>
  <si>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</si>
  <si>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</si>
  <si>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</si>
  <si>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</si>
  <si>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</si>
  <si>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</si>
  <si>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</si>
  <si>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</si>
  <si>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</si>
  <si>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</si>
  <si>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</si>
  <si>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</si>
  <si>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</si>
  <si>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</si>
  <si>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</si>
  <si>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</si>
  <si>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</si>
  <si>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</si>
  <si>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</si>
  <si>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</si>
  <si>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</si>
  <si>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</si>
  <si>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</si>
  <si>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</si>
  <si>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</si>
  <si>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</si>
  <si>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</si>
  <si>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</si>
  <si>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</si>
  <si>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</si>
  <si>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</si>
  <si>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</si>
  <si>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</si>
  <si>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</si>
  <si>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</si>
  <si>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</si>
  <si>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</si>
  <si>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</si>
  <si>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</si>
  <si>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</si>
  <si>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</si>
  <si>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</si>
  <si>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</si>
  <si>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</si>
  <si>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</si>
  <si>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</si>
  <si>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</si>
  <si>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</si>
  <si>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</si>
  <si>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</si>
  <si>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</si>
  <si>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</si>
  <si>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</si>
  <si>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</si>
  <si>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</si>
  <si>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</si>
  <si>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</si>
  <si>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</si>
  <si>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</si>
  <si>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</si>
  <si>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</si>
  <si>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</si>
  <si>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</si>
  <si>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</si>
  <si>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</si>
  <si>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</si>
  <si>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</si>
  <si>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</si>
  <si>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</si>
  <si>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</si>
  <si>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</si>
  <si>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</si>
  <si>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</si>
  <si>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</si>
  <si>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</si>
  <si>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</si>
  <si>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</si>
  <si>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</si>
  <si>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</si>
  <si>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</si>
  <si>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</si>
  <si>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</si>
  <si>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</si>
  <si>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</si>
  <si>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</si>
  <si>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</si>
  <si>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</si>
  <si>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</si>
  <si>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</si>
  <si>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</si>
  <si>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</si>
  <si>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</si>
  <si>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</si>
  <si>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</si>
  <si>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</si>
  <si>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</si>
  <si>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</si>
  <si>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</si>
  <si>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</si>
  <si>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</si>
  <si>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</si>
  <si>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</si>
  <si>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</si>
  <si>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</si>
  <si>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</si>
  <si>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</si>
  <si>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</si>
  <si>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</si>
  <si>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</si>
  <si>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</si>
  <si>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</si>
  <si>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</si>
  <si>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</si>
  <si>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</si>
  <si>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</si>
  <si>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</si>
  <si>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</si>
  <si>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</si>
  <si>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</si>
  <si>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</si>
  <si>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</si>
  <si>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</si>
  <si>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</si>
  <si>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</si>
  <si>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</si>
  <si>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</si>
  <si>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</si>
  <si>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</si>
  <si>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</si>
  <si>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</si>
  <si>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</si>
  <si>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</si>
  <si>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</si>
  <si>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</si>
  <si>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</si>
  <si>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</si>
  <si>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</si>
  <si>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</si>
  <si>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</si>
  <si>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</si>
  <si>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</si>
  <si>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</si>
  <si>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</si>
  <si>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</si>
  <si>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</si>
  <si>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</si>
  <si>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</si>
  <si>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</si>
  <si>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</si>
  <si>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</si>
  <si>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</si>
  <si>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</si>
  <si>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</si>
  <si>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</si>
  <si>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</si>
  <si>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</si>
  <si>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</si>
  <si>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</si>
  <si>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</si>
  <si>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</si>
  <si>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</si>
  <si>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</si>
  <si>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</si>
  <si>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</si>
  <si>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</si>
  <si>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</si>
  <si>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</si>
  <si>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</si>
  <si>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</si>
  <si>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</si>
  <si>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</si>
  <si>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</si>
  <si>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</si>
  <si>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</si>
  <si>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</si>
  <si>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</si>
  <si>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</si>
  <si>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</si>
  <si>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</si>
  <si>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</si>
  <si>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</si>
  <si>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</si>
  <si>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</si>
  <si>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</si>
  <si>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</si>
  <si>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</si>
  <si>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</si>
  <si>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</si>
  <si>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</si>
  <si>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</si>
  <si>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</si>
  <si>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</si>
  <si>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</si>
  <si>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</si>
  <si>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</si>
  <si>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</si>
  <si>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</si>
  <si>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</si>
  <si>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</si>
  <si>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</si>
  <si>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</si>
  <si>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</si>
  <si>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</si>
  <si>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</si>
  <si>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</si>
  <si>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</si>
  <si>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</si>
  <si>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</si>
  <si>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</si>
  <si>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</si>
  <si>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</si>
  <si>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</si>
  <si>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</si>
  <si>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</si>
  <si>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</si>
  <si>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</si>
  <si>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</si>
  <si>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</si>
  <si>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</si>
  <si>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</si>
  <si>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</si>
  <si>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</si>
  <si>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</si>
  <si>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</si>
  <si>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</si>
  <si>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</si>
  <si>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</si>
  <si>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</si>
  <si>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</si>
  <si>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</si>
  <si>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</si>
  <si>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</si>
  <si>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</si>
  <si>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</si>
  <si>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</si>
  <si>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</si>
  <si>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</si>
  <si>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</si>
  <si>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</si>
  <si>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</si>
  <si>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</si>
  <si>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</si>
  <si>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</si>
  <si>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</si>
  <si>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</si>
  <si>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</si>
  <si>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</si>
  <si>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</si>
  <si>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</si>
  <si>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</si>
  <si>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</si>
  <si>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</si>
  <si>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</si>
  <si>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</si>
  <si>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</si>
  <si>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</si>
  <si>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</si>
  <si>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</si>
  <si>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</si>
  <si>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</si>
  <si>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</si>
  <si>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</si>
  <si>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</si>
  <si>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</si>
  <si>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</si>
  <si>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</si>
  <si>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</si>
  <si>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</si>
  <si>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</si>
  <si>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</si>
  <si>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</si>
  <si>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</si>
  <si>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</si>
  <si>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</si>
  <si>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</si>
  <si>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</si>
  <si>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</si>
  <si>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</si>
  <si>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</si>
  <si>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</si>
  <si>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</si>
  <si>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</si>
  <si>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</si>
  <si>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</si>
  <si>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</si>
  <si>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</si>
  <si>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</si>
  <si>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</si>
  <si>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</si>
  <si>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</si>
  <si>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</si>
  <si>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</si>
  <si>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</si>
  <si>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</si>
  <si>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</si>
  <si>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</si>
  <si>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</si>
  <si>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</si>
  <si>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</si>
  <si>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</si>
  <si>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</si>
  <si>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</si>
  <si>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</si>
  <si>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</si>
  <si>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</si>
  <si>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</si>
  <si>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</si>
  <si>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</si>
  <si>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</si>
  <si>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</si>
  <si>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</si>
  <si>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</si>
  <si>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</si>
  <si>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</si>
  <si>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</si>
  <si>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</si>
  <si>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</si>
  <si>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</si>
  <si>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</si>
  <si>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</si>
  <si>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</si>
  <si>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</si>
  <si>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</si>
  <si>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</si>
  <si>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</si>
  <si>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</si>
  <si>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</si>
  <si>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</si>
  <si>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</si>
  <si>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</si>
  <si>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</si>
  <si>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</si>
  <si>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</si>
  <si>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</si>
  <si>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</si>
  <si>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</si>
  <si>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</si>
  <si>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</si>
  <si>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</si>
  <si>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</si>
  <si>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</si>
  <si>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</si>
  <si>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</si>
  <si>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</si>
  <si>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</si>
  <si>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</si>
  <si>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</si>
  <si>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</si>
  <si>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</si>
  <si>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</si>
  <si>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</si>
  <si>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</si>
  <si>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</si>
  <si>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</si>
  <si>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</si>
  <si>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</si>
  <si>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</si>
  <si>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</si>
  <si>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</si>
  <si>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</si>
  <si>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</si>
  <si>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</si>
  <si>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</si>
  <si>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</si>
  <si>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</si>
  <si>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</si>
  <si>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</si>
  <si>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</si>
  <si>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</si>
  <si>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</si>
  <si>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</si>
  <si>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</si>
  <si>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</si>
  <si>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</si>
  <si>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</si>
  <si>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</si>
  <si>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</si>
  <si>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</si>
  <si>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</si>
  <si>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</si>
  <si>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</si>
  <si>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</si>
  <si>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</si>
  <si>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</si>
  <si>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</si>
  <si>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</si>
  <si>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</si>
  <si>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</si>
  <si>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</si>
  <si>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</si>
  <si>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</si>
  <si>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</si>
  <si>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</si>
  <si>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</si>
  <si>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</si>
  <si>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</si>
  <si>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</si>
  <si>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</si>
  <si>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</si>
  <si>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</si>
  <si>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</si>
  <si>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</si>
  <si>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</si>
  <si>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</si>
  <si>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</si>
  <si>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</si>
  <si>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</si>
  <si>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</si>
  <si>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</si>
  <si>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</si>
  <si>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</si>
  <si>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</si>
  <si>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</si>
  <si>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</si>
  <si>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</si>
  <si>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</si>
  <si>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</si>
  <si>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</si>
  <si>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</si>
  <si>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</si>
  <si>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</si>
  <si>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</si>
  <si>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</si>
  <si>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</si>
  <si>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</si>
  <si>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</si>
  <si>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</si>
  <si>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</si>
  <si>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</si>
  <si>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</si>
  <si>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</si>
  <si>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</si>
  <si>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</si>
  <si>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</si>
  <si>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</si>
  <si>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</si>
  <si>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</si>
  <si>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</si>
  <si>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</si>
  <si>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</si>
  <si>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</si>
  <si>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</si>
  <si>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</si>
  <si>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</si>
  <si>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</si>
  <si>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</si>
  <si>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</si>
  <si>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</si>
  <si>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</si>
  <si>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</si>
  <si>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</si>
  <si>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</si>
  <si>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</si>
  <si>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</si>
  <si>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</si>
  <si>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</si>
  <si>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</si>
  <si>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</si>
  <si>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</si>
  <si>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</si>
  <si>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</si>
  <si>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</si>
  <si>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</si>
  <si>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</si>
  <si>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</si>
  <si>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</si>
  <si>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</si>
  <si>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</si>
  <si>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</si>
  <si>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</si>
  <si>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</si>
  <si>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</si>
  <si>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</si>
  <si>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</si>
  <si>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</si>
  <si>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</si>
  <si>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</si>
  <si>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</si>
  <si>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</si>
  <si>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</si>
  <si>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</si>
  <si>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</si>
  <si>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</si>
  <si>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</si>
  <si>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</si>
  <si>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</si>
  <si>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</si>
  <si>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</si>
  <si>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</si>
  <si>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</si>
  <si>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</si>
  <si>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</si>
  <si>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</si>
  <si>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</si>
  <si>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</si>
  <si>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</si>
  <si>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</si>
  <si>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</si>
  <si>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</si>
  <si>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</si>
  <si>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</si>
  <si>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</si>
  <si>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</si>
  <si>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</si>
  <si>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</si>
  <si>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</si>
  <si>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</si>
  <si>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</si>
  <si>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</si>
  <si>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</si>
  <si>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</si>
  <si>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</si>
  <si>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</si>
  <si>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</si>
  <si>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</si>
  <si>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</si>
  <si>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</si>
  <si>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</si>
  <si>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</si>
  <si>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</si>
  <si>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</si>
  <si>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</si>
  <si>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</si>
  <si>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</si>
  <si>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</si>
  <si>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</si>
  <si>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</si>
  <si>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</si>
  <si>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</si>
  <si>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</si>
  <si>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</si>
  <si>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</si>
  <si>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</si>
  <si>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</si>
  <si>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</si>
  <si>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</si>
  <si>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</si>
  <si>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</si>
  <si>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</si>
  <si>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</si>
  <si>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</si>
  <si>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</si>
  <si>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</si>
  <si>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</si>
  <si>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</si>
  <si>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</si>
  <si>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</si>
  <si>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</si>
  <si>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</si>
  <si>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</si>
  <si>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</si>
  <si>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</si>
  <si>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</si>
  <si>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</si>
  <si>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</si>
  <si>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</si>
  <si>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</si>
  <si>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</si>
  <si>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</si>
  <si>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</si>
  <si>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</si>
  <si>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</si>
  <si>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</si>
  <si>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</si>
  <si>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</si>
  <si>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</si>
  <si>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</si>
  <si>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</si>
  <si>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</si>
  <si>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</si>
  <si>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</si>
  <si>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</si>
  <si>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</si>
  <si>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</si>
  <si>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</si>
  <si>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</si>
  <si>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</si>
  <si>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</si>
  <si>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</si>
  <si>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</si>
  <si>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</si>
  <si>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</si>
  <si>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</si>
  <si>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</si>
  <si>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</si>
  <si>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</si>
  <si>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</si>
  <si>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</si>
  <si>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</si>
  <si>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</si>
  <si>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</si>
  <si>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</si>
  <si>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</si>
  <si>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</si>
  <si>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</si>
  <si>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</si>
  <si>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</si>
  <si>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</si>
  <si>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</si>
  <si>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</si>
  <si>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</si>
  <si>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</si>
  <si>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</si>
  <si>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</si>
  <si>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</si>
  <si>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</si>
  <si>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</si>
  <si>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</si>
  <si>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</si>
  <si>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</si>
  <si>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</si>
  <si>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</si>
  <si>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</si>
  <si>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</si>
  <si>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</si>
  <si>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</si>
  <si>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</si>
  <si>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</si>
  <si>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</si>
  <si>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</si>
  <si>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</si>
  <si>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</si>
  <si>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</si>
  <si>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</si>
  <si>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</si>
  <si>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</si>
  <si>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</si>
  <si>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</si>
  <si>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</si>
  <si>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</si>
  <si>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</si>
  <si>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</si>
  <si>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</si>
  <si>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</si>
  <si>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</si>
  <si>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</si>
  <si>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</si>
  <si>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</si>
  <si>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</si>
  <si>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</si>
  <si>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</si>
  <si>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</si>
  <si>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</si>
  <si>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</si>
  <si>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</si>
  <si>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</si>
  <si>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</si>
  <si>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</si>
  <si>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</si>
  <si>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</si>
  <si>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</si>
  <si>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</si>
  <si>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</si>
  <si>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</si>
  <si>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</si>
  <si>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</si>
  <si>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</si>
  <si>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</si>
  <si>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</si>
  <si>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</si>
  <si>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</si>
  <si>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</si>
  <si>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</si>
  <si>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</si>
  <si>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</si>
  <si>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</si>
  <si>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</si>
  <si>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</si>
  <si>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</si>
  <si>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</si>
  <si>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</si>
  <si>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</si>
  <si>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</si>
  <si>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</si>
  <si>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</si>
  <si>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</si>
  <si>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</si>
  <si>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</si>
  <si>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</si>
  <si>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</si>
  <si>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</si>
  <si>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</si>
  <si>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</si>
  <si>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</si>
  <si>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</si>
  <si>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</si>
  <si>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</si>
  <si>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</si>
  <si>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</si>
  <si>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</si>
  <si>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</si>
  <si>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</si>
  <si>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</si>
  <si>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</si>
  <si>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</si>
  <si>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</si>
  <si>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</si>
  <si>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</si>
  <si>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</si>
  <si>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</si>
  <si>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</si>
  <si>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</si>
  <si>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</si>
  <si>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</si>
  <si>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</si>
  <si>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</si>
  <si>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</si>
  <si>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</si>
  <si>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</si>
  <si>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</si>
  <si>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</si>
  <si>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</si>
  <si>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</si>
  <si>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</si>
  <si>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</si>
  <si>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</si>
  <si>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</si>
  <si>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</si>
  <si>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</si>
  <si>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</si>
  <si>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</si>
  <si>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</si>
  <si>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</si>
  <si>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</si>
  <si>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</si>
  <si>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</si>
  <si>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</si>
  <si>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</si>
  <si>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</si>
  <si>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</si>
  <si>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</si>
  <si>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</si>
  <si>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</si>
  <si>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</si>
  <si>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</si>
  <si>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</si>
  <si>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</si>
  <si>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</si>
  <si>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</si>
  <si>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</si>
  <si>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</si>
  <si>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</si>
  <si>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</si>
  <si>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</si>
  <si>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</si>
  <si>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</si>
  <si>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</si>
  <si>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</si>
  <si>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</si>
  <si>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</si>
  <si>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</si>
  <si>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</si>
  <si>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</si>
  <si>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</si>
  <si>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</si>
  <si>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</si>
  <si>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</si>
  <si>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</si>
  <si>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</si>
  <si>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</si>
  <si>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</si>
  <si>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</si>
  <si>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</si>
  <si>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</si>
  <si>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</si>
  <si>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</si>
  <si>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</si>
  <si>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</si>
  <si>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</si>
  <si>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</si>
  <si>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</si>
  <si>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</si>
  <si>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</si>
  <si>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</si>
  <si>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</si>
  <si>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</si>
  <si>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</si>
  <si>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</si>
  <si>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</si>
  <si>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</si>
  <si>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</si>
  <si>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</si>
  <si>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</si>
  <si>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</si>
  <si>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</si>
  <si>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</si>
  <si>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</si>
  <si>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</si>
  <si>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</si>
  <si>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</si>
  <si>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</si>
  <si>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</si>
  <si>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</si>
  <si>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</si>
  <si>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</si>
  <si>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</si>
  <si>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</si>
  <si>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</si>
  <si>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</si>
  <si>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</si>
  <si>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</si>
  <si>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</si>
  <si>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</si>
  <si>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</si>
  <si>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</si>
  <si>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</si>
  <si>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</si>
  <si>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</si>
  <si>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</si>
  <si>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</si>
  <si>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</si>
  <si>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</si>
  <si>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</si>
  <si>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</si>
  <si>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</si>
  <si>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</si>
  <si>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</si>
  <si>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</si>
  <si>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</si>
  <si>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</si>
  <si>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</si>
  <si>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</si>
  <si>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</si>
  <si>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</si>
  <si>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</si>
  <si>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</si>
  <si>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</si>
  <si>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</si>
  <si>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</si>
  <si>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</si>
  <si>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</si>
  <si>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</si>
  <si>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</si>
  <si>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</si>
  <si>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</si>
  <si>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</si>
  <si>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</si>
  <si>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</si>
  <si>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</si>
  <si>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</si>
  <si>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</si>
  <si>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</si>
  <si>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</si>
  <si>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</si>
  <si>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</si>
  <si>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</si>
  <si>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</si>
  <si>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</si>
  <si>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</si>
  <si>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</si>
  <si>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</si>
  <si>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</si>
  <si>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</si>
  <si>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</si>
  <si>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</si>
  <si>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</si>
  <si>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</si>
  <si>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</si>
  <si>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</si>
  <si>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</si>
  <si>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</si>
  <si>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</si>
  <si>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</si>
  <si>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</si>
  <si>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</si>
  <si>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</si>
  <si>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</si>
  <si>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</si>
  <si>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</si>
  <si>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</si>
  <si>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</si>
  <si>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</si>
  <si>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</si>
  <si>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</si>
  <si>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</si>
  <si>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</si>
  <si>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</si>
  <si>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</si>
  <si>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</si>
  <si>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</si>
  <si>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</si>
  <si>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</si>
  <si>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</si>
  <si>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</si>
  <si>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</si>
  <si>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</si>
  <si>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</si>
  <si>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</si>
  <si>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</si>
  <si>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</si>
  <si>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</si>
  <si>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</si>
  <si>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</si>
  <si>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</si>
  <si>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</si>
  <si>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</si>
  <si>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</si>
  <si>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</si>
  <si>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</si>
  <si>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</si>
  <si>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</si>
  <si>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</si>
  <si>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</si>
  <si>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</si>
  <si>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</si>
  <si>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</si>
  <si>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</si>
  <si>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</si>
  <si>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</si>
  <si>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</si>
  <si>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</si>
  <si>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</si>
  <si>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</si>
  <si>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</si>
  <si>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</si>
  <si>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</si>
  <si>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</si>
  <si>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</si>
  <si>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</si>
  <si>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</si>
  <si>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</si>
  <si>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</si>
  <si>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</si>
  <si>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</si>
  <si>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</si>
  <si>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</si>
  <si>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</si>
  <si>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</si>
  <si>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</si>
  <si>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</si>
  <si>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</si>
  <si>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</si>
  <si>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</si>
  <si>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</si>
  <si>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</si>
  <si>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</si>
  <si>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</si>
  <si>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</si>
  <si>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</si>
  <si>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</si>
  <si>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</si>
  <si>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</si>
  <si>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</si>
  <si>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</si>
  <si>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</si>
  <si>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</si>
  <si>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</si>
  <si>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</si>
  <si>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</si>
  <si>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</si>
  <si>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</si>
  <si>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</si>
  <si>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</si>
  <si>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</si>
  <si>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</si>
  <si>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</si>
  <si>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</si>
  <si>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</si>
  <si>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</si>
  <si>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</si>
  <si>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</si>
  <si>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</si>
  <si>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</si>
  <si>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</si>
  <si>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</si>
  <si>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</si>
  <si>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</si>
  <si>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</si>
  <si>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</si>
  <si>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</si>
  <si>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</si>
  <si>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</si>
  <si>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</si>
  <si>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</si>
  <si>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</si>
  <si>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</si>
  <si>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</si>
  <si>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</si>
  <si>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</si>
  <si>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</si>
  <si>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</si>
  <si>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</si>
  <si>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</si>
  <si>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</si>
  <si>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</si>
  <si>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</si>
  <si>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</si>
  <si>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</si>
  <si>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</si>
  <si>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</si>
  <si>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</si>
  <si>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</si>
  <si>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</si>
  <si>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</si>
  <si>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</si>
  <si>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</si>
  <si>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</si>
  <si>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</si>
  <si>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</si>
  <si>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</si>
  <si>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</si>
  <si>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</si>
  <si>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</si>
  <si>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</si>
  <si>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</si>
  <si>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</si>
  <si>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</si>
  <si>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</si>
  <si>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</si>
  <si>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</si>
  <si>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</si>
  <si>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</si>
  <si>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</si>
  <si>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</si>
  <si>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</si>
  <si>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</si>
  <si>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</si>
  <si>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</si>
  <si>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</si>
  <si>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</si>
  <si>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</si>
  <si>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</si>
  <si>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</si>
  <si>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</si>
  <si>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</si>
  <si>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</si>
  <si>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</si>
  <si>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</si>
  <si>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</si>
  <si>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</si>
  <si>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</si>
  <si>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</si>
  <si>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</si>
  <si>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</si>
  <si>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</si>
  <si>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</si>
  <si>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</si>
  <si>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</si>
  <si>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</si>
  <si>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</si>
  <si>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</si>
  <si>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</si>
  <si>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</si>
  <si>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</si>
  <si>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</si>
  <si>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</si>
  <si>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</si>
  <si>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</si>
  <si>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</si>
  <si>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</si>
  <si>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</si>
  <si>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</si>
  <si>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</si>
  <si>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</si>
  <si>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</si>
  <si>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</si>
  <si>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</si>
  <si>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</si>
  <si>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</si>
  <si>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</si>
  <si>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</si>
  <si>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</si>
  <si>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</si>
  <si>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</si>
  <si>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</si>
  <si>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</si>
  <si>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</si>
  <si>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</si>
  <si>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</si>
  <si>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</si>
  <si>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</si>
  <si>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</si>
  <si>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</si>
  <si>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</si>
  <si>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</si>
  <si>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</si>
  <si>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</si>
  <si>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</si>
  <si>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</si>
  <si>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</si>
  <si>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</si>
  <si>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</si>
  <si>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</si>
  <si>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</si>
  <si>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</si>
  <si>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</si>
  <si>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</si>
  <si>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</si>
  <si>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</si>
  <si>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</si>
  <si>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</si>
  <si>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</si>
  <si>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</si>
  <si>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</si>
  <si>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</si>
  <si>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</si>
  <si>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</si>
  <si>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</si>
  <si>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</si>
  <si>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</si>
  <si>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</si>
  <si>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</si>
  <si>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</si>
  <si>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</si>
  <si>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</si>
  <si>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</si>
  <si>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</si>
  <si>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</si>
  <si>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</si>
  <si>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</si>
  <si>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</si>
  <si>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</si>
  <si>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</si>
  <si>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</si>
  <si>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</si>
  <si>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</si>
  <si>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</si>
  <si>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</si>
  <si>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</si>
  <si>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</si>
  <si>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</si>
  <si>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</si>
  <si>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</si>
  <si>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</si>
  <si>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</si>
  <si>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</si>
  <si>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</si>
  <si>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</si>
  <si>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</si>
  <si>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</si>
  <si>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</si>
  <si>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</si>
  <si>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</si>
  <si>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</si>
  <si>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</si>
  <si>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</si>
  <si>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</si>
  <si>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</si>
  <si>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</si>
  <si>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</si>
  <si>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</si>
  <si>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</si>
  <si>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</si>
  <si>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</si>
  <si>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</si>
  <si>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</si>
  <si>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</si>
  <si>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</si>
  <si>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</si>
  <si>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</si>
  <si>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</si>
  <si>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</si>
  <si>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</si>
  <si>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</si>
  <si>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</si>
  <si>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</si>
  <si>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</si>
  <si>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</si>
  <si>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</si>
  <si>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</si>
  <si>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</si>
  <si>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</si>
  <si>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</si>
  <si>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</si>
  <si>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</si>
  <si>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</si>
  <si>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</si>
  <si>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</si>
  <si>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</si>
  <si>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</si>
  <si>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</si>
  <si>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</si>
  <si>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</si>
  <si>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</si>
  <si>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</si>
  <si>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</si>
  <si>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</si>
  <si>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</si>
  <si>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</si>
  <si>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</si>
  <si>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</si>
  <si>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</si>
  <si>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</si>
  <si>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</si>
  <si>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</si>
  <si>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</si>
  <si>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</si>
  <si>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</si>
  <si>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</si>
  <si>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</si>
  <si>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</si>
  <si>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</si>
  <si>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</si>
  <si>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</si>
  <si>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</si>
  <si>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</si>
  <si>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</si>
  <si>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</si>
  <si>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</si>
  <si>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</si>
  <si>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</si>
  <si>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</si>
  <si>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</si>
  <si>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</si>
  <si>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</si>
  <si>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</si>
  <si>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</si>
  <si>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</si>
  <si>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</si>
  <si>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</si>
  <si>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</si>
  <si>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</si>
  <si>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</si>
  <si>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</si>
  <si>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</si>
  <si>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</si>
  <si>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</si>
  <si>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</si>
  <si>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</si>
  <si>
    <t xml:space="preserve"> </t>
  </si>
  <si>
    <t>SANTA MARTA</t>
  </si>
  <si>
    <t>MONTE CUDINE</t>
  </si>
  <si>
    <t>PTE. SARMIENTO</t>
  </si>
  <si>
    <t xml:space="preserve">172.20.12.83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</si>
</sst>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0.11797752808988764</c:v>
                </c:pt>
                <c:pt idx="6">
                  <c:v>0.12359550561797752</c:v>
                </c:pt>
                <c:pt idx="7">
                  <c:v>0.12546816479400749</c:v>
                </c:pt>
                <c:pt idx="8">
                  <c:v>0.10861423220973783</c:v>
                </c:pt>
                <c:pt idx="9">
                  <c:v>0.11423220973782772</c:v>
                </c:pt>
                <c:pt idx="10">
                  <c:v>9.7378277153558054E-2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0.11797752808988764</c:v>
                </c:pt>
                <c:pt idx="6">
                  <c:v>0.12359550561797752</c:v>
                </c:pt>
                <c:pt idx="7">
                  <c:v>0.12546816479400749</c:v>
                </c:pt>
                <c:pt idx="8">
                  <c:v>0.10861423220973783</c:v>
                </c:pt>
                <c:pt idx="9">
                  <c:v>0.11423220973782772</c:v>
                </c:pt>
                <c:pt idx="10">
                  <c:v>9.7378277153558054E-2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22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48</c:v>
                </c:pt>
                <c:pt idx="1">
                  <c:v>48</c:v>
                </c:pt>
                <c:pt idx="2">
                  <c:v>41</c:v>
                </c:pt>
                <c:pt idx="3">
                  <c:v>41</c:v>
                </c:pt>
                <c:pt idx="4">
                  <c:v>36</c:v>
                </c:pt>
                <c:pt idx="5">
                  <c:v>36</c:v>
                </c:pt>
                <c:pt idx="6">
                  <c:v>40</c:v>
                </c:pt>
                <c:pt idx="7">
                  <c:v>39</c:v>
                </c:pt>
                <c:pt idx="8">
                  <c:v>35</c:v>
                </c:pt>
                <c:pt idx="9">
                  <c:v>41</c:v>
                </c:pt>
                <c:pt idx="10">
                  <c:v>39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0.12195121951219512</c:v>
                      </c:pt>
                      <c:pt idx="8">
                        <c:v>9.7560975609756101E-2</c:v>
                      </c:pt>
                      <c:pt idx="9">
                        <c:v>8.943089430894309E-2</c:v>
                      </c:pt>
                      <c:pt idx="10">
                        <c:v>6.097560975609756E-2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0.22966507177033493</c:v>
                      </c:pt>
                      <c:pt idx="1">
                        <c:v>0.22966507177033493</c:v>
                      </c:pt>
                      <c:pt idx="2">
                        <c:v>0.19617224880382775</c:v>
                      </c:pt>
                      <c:pt idx="3">
                        <c:v>0.19617224880382775</c:v>
                      </c:pt>
                      <c:pt idx="4">
                        <c:v>0.17224880382775121</c:v>
                      </c:pt>
                      <c:pt idx="5">
                        <c:v>0.17224880382775121</c:v>
                      </c:pt>
                      <c:pt idx="6">
                        <c:v>0.19138755980861244</c:v>
                      </c:pt>
                      <c:pt idx="7">
                        <c:v>0.18660287081339713</c:v>
                      </c:pt>
                      <c:pt idx="8">
                        <c:v>0.1674641148325359</c:v>
                      </c:pt>
                      <c:pt idx="9">
                        <c:v>0.19617224880382775</c:v>
                      </c:pt>
                      <c:pt idx="10">
                        <c:v>0.18660287081339713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0.12195121951219512</c:v>
                </c:pt>
                <c:pt idx="8">
                  <c:v>9.7560975609756101E-2</c:v>
                </c:pt>
                <c:pt idx="9">
                  <c:v>8.943089430894309E-2</c:v>
                </c:pt>
                <c:pt idx="10">
                  <c:v>6.097560975609756E-2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0.22966507177033493</c:v>
                </c:pt>
                <c:pt idx="1">
                  <c:v>0.22966507177033493</c:v>
                </c:pt>
                <c:pt idx="2">
                  <c:v>0.19617224880382775</c:v>
                </c:pt>
                <c:pt idx="3">
                  <c:v>0.19617224880382775</c:v>
                </c:pt>
                <c:pt idx="4">
                  <c:v>0.17224880382775121</c:v>
                </c:pt>
                <c:pt idx="5">
                  <c:v>0.17224880382775121</c:v>
                </c:pt>
                <c:pt idx="6">
                  <c:v>0.19138755980861244</c:v>
                </c:pt>
                <c:pt idx="7">
                  <c:v>0.18660287081339713</c:v>
                </c:pt>
                <c:pt idx="8">
                  <c:v>0.1674641148325359</c:v>
                </c:pt>
                <c:pt idx="9">
                  <c:v>0.19617224880382775</c:v>
                </c:pt>
                <c:pt idx="10">
                  <c:v>0.18660287081339713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24</c:v>
                      </c:pt>
                      <c:pt idx="9">
                        <c:v>22</c:v>
                      </c:pt>
                      <c:pt idx="10">
                        <c:v>15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48</c:v>
                      </c:pt>
                      <c:pt idx="1">
                        <c:v>48</c:v>
                      </c:pt>
                      <c:pt idx="2">
                        <c:v>41</c:v>
                      </c:pt>
                      <c:pt idx="3">
                        <c:v>41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40</c:v>
                      </c:pt>
                      <c:pt idx="7">
                        <c:v>39</c:v>
                      </c:pt>
                      <c:pt idx="8">
                        <c:v>35</c:v>
                      </c:pt>
                      <c:pt idx="9">
                        <c:v>41</c:v>
                      </c:pt>
                      <c:pt idx="10">
                        <c:v>39</c:v>
                      </c:pt>
                      <c:pt idx="11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70" zoomScaleNormal="70" workbookViewId="0">
      <pane xSplit="11" ySplit="4" topLeftCell="S442" activePane="bottomRight" state="frozen"/>
      <selection pane="topRight" activeCell="M1" sqref="M1"/>
      <selection pane="bottomLeft" activeCell="A5" sqref="A5"/>
      <selection pane="bottomRight" activeCell="C538" sqref="C461:C538"/>
    </sheetView>
  </sheetViews>
  <sheetFormatPr baseColWidth="10" defaultColWidth="11.5546875" defaultRowHeight="14.4" x14ac:dyDescent="0.3"/>
  <cols>
    <col min="1" max="1" width="26.6640625" customWidth="1"/>
    <col min="2" max="2" width="53.6640625" style="33" customWidth="1"/>
    <col min="3" max="3" width="16.33203125" style="33" customWidth="1"/>
    <col min="4" max="4" width="70.6640625" customWidth="1"/>
    <col min="5" max="5" width="22.5546875" style="77" customWidth="1"/>
    <col min="6" max="6" width="22.109375" style="81" customWidth="1"/>
    <col min="7" max="7" width="28.109375" style="81" customWidth="1"/>
    <col min="8" max="8" width="16.33203125" style="81" customWidth="1"/>
    <col min="9" max="9" width="22.88671875" customWidth="1"/>
    <col min="10" max="10" width="14" customWidth="1"/>
    <col min="11" max="11" width="10.44140625" style="5" customWidth="1"/>
    <col min="12" max="16" width="14.44140625" style="16" customWidth="1"/>
    <col min="17" max="17" width="13.44140625" style="16" customWidth="1"/>
    <col min="18" max="20" width="14.44140625" style="16" customWidth="1"/>
    <col min="21" max="37" width="14.109375" style="16" customWidth="1"/>
    <col min="38" max="40" width="14.109375" style="16" bestFit="1" customWidth="1"/>
    <col min="41" max="41" width="14.109375" style="16" customWidth="1"/>
  </cols>
  <sheetData>
    <row r="1" spans="1:42" s="5" customFormat="1" ht="27.75" customHeight="1" thickTop="1" x14ac:dyDescent="0.3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0.15917602996254682</v>
      </c>
      <c r="T1" s="4">
        <f t="shared" si="0"/>
        <v>0.1404494382022472</v>
      </c>
      <c r="U1" s="4">
        <f t="shared" si="0"/>
        <v>0.14606741573033707</v>
      </c>
      <c r="V1" s="4">
        <f t="shared" si="0"/>
        <v>0.12921348314606743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3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449</v>
      </c>
      <c r="T2" s="73">
        <f t="shared" si="4"/>
        <v>459</v>
      </c>
      <c r="U2" s="73">
        <f t="shared" si="4"/>
        <v>456</v>
      </c>
      <c r="V2" s="73">
        <f t="shared" si="4"/>
        <v>465</v>
      </c>
      <c r="W2" s="73">
        <f t="shared" si="4"/>
        <v>534</v>
      </c>
      <c r="X2" s="73">
        <f t="shared" si="4"/>
        <v>534</v>
      </c>
      <c r="Y2" s="73">
        <f t="shared" si="4"/>
        <v>534</v>
      </c>
      <c r="Z2" s="73">
        <f t="shared" si="4"/>
        <v>534</v>
      </c>
      <c r="AA2" s="73">
        <f t="shared" si="4"/>
        <v>534</v>
      </c>
      <c r="AB2" s="73">
        <f t="shared" si="4"/>
        <v>534</v>
      </c>
      <c r="AC2" s="73">
        <f t="shared" si="4"/>
        <v>534</v>
      </c>
      <c r="AD2" s="73">
        <f t="shared" si="4"/>
        <v>534</v>
      </c>
      <c r="AE2" s="73">
        <f t="shared" si="4"/>
        <v>534</v>
      </c>
      <c r="AF2" s="73">
        <f t="shared" si="4"/>
        <v>534</v>
      </c>
      <c r="AG2" s="73">
        <f t="shared" si="4"/>
        <v>534</v>
      </c>
      <c r="AH2" s="73">
        <f t="shared" si="4"/>
        <v>534</v>
      </c>
      <c r="AI2" s="73">
        <f t="shared" si="4"/>
        <v>534</v>
      </c>
      <c r="AJ2" s="73">
        <f t="shared" si="4"/>
        <v>534</v>
      </c>
      <c r="AK2" s="73">
        <f t="shared" si="4"/>
        <v>534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" thickBot="1" x14ac:dyDescent="0.35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85</v>
      </c>
      <c r="T3" s="12">
        <f t="shared" si="6"/>
        <v>75</v>
      </c>
      <c r="U3" s="12">
        <f t="shared" si="6"/>
        <v>78</v>
      </c>
      <c r="V3" s="12">
        <f t="shared" si="6"/>
        <v>69</v>
      </c>
      <c r="W3" s="12">
        <f t="shared" si="6"/>
        <v>0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0.6" thickTop="1" thickBot="1" x14ac:dyDescent="0.4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" thickBot="1" x14ac:dyDescent="0.35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8" si="9">COUNTIF(L5:AM5,"")</f>
        <v>28</v>
      </c>
      <c r="J5" s="34">
        <f t="shared" ref="J5:J68" si="10">COUNTIF(L5:AM5,"APAGADO")</f>
        <v>0</v>
      </c>
      <c r="K5" s="35">
        <f t="shared" ref="K5:K68" si="11"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" thickBot="1" x14ac:dyDescent="0.35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28</v>
      </c>
      <c r="J6" s="34">
        <f t="shared" si="10"/>
        <v>0</v>
      </c>
      <c r="K6" s="35">
        <f t="shared" si="11"/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" thickBot="1" x14ac:dyDescent="0.35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si="10"/>
        <v>0</v>
      </c>
      <c r="K7" s="35">
        <f t="shared" si="11"/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" thickBot="1" x14ac:dyDescent="0.35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" thickBot="1" x14ac:dyDescent="0.35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26</v>
      </c>
      <c r="J9" s="34">
        <f t="shared" si="10"/>
        <v>2</v>
      </c>
      <c r="K9" s="35">
        <f t="shared" si="11"/>
        <v>0.9285714285714286</v>
      </c>
      <c r="L9" s="86" t="s">
        <v>1583</v>
      </c>
      <c r="M9" s="86"/>
      <c r="N9" s="86" t="s">
        <v>1583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" thickBot="1" x14ac:dyDescent="0.35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" thickBot="1" x14ac:dyDescent="0.35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28</v>
      </c>
      <c r="J11" s="34">
        <f t="shared" si="10"/>
        <v>0</v>
      </c>
      <c r="K11" s="35">
        <f t="shared" si="11"/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" thickBot="1" x14ac:dyDescent="0.35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" thickBot="1" x14ac:dyDescent="0.35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" thickBot="1" x14ac:dyDescent="0.35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23</v>
      </c>
      <c r="J14" s="34">
        <f t="shared" si="10"/>
        <v>5</v>
      </c>
      <c r="K14" s="35">
        <f t="shared" si="11"/>
        <v>0.8214285714285714</v>
      </c>
      <c r="L14" s="86" t="s">
        <v>1583</v>
      </c>
      <c r="M14" s="86" t="s">
        <v>1583</v>
      </c>
      <c r="N14" s="86" t="s">
        <v>1583</v>
      </c>
      <c r="O14" s="86"/>
      <c r="P14" s="86" t="s">
        <v>1583</v>
      </c>
      <c r="Q14" s="86" t="s">
        <v>1583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" thickBot="1" x14ac:dyDescent="0.35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28</v>
      </c>
      <c r="J15" s="34">
        <f t="shared" si="10"/>
        <v>0</v>
      </c>
      <c r="K15" s="35">
        <f t="shared" si="11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" thickBot="1" x14ac:dyDescent="0.35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" thickBot="1" x14ac:dyDescent="0.35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si="9"/>
        <v>28</v>
      </c>
      <c r="J17" s="34">
        <f t="shared" si="10"/>
        <v>0</v>
      </c>
      <c r="K17" s="35">
        <f t="shared" si="11"/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" thickBot="1" x14ac:dyDescent="0.35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26</v>
      </c>
      <c r="J18" s="34">
        <f t="shared" si="10"/>
        <v>2</v>
      </c>
      <c r="K18" s="35">
        <f t="shared" si="11"/>
        <v>0.9285714285714286</v>
      </c>
      <c r="L18" s="86" t="s">
        <v>1583</v>
      </c>
      <c r="M18" s="86" t="s">
        <v>1583</v>
      </c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" thickBot="1" x14ac:dyDescent="0.35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26</v>
      </c>
      <c r="J19" s="34">
        <f t="shared" si="10"/>
        <v>2</v>
      </c>
      <c r="K19" s="35">
        <f t="shared" si="11"/>
        <v>0.9285714285714286</v>
      </c>
      <c r="L19" s="86" t="s">
        <v>1583</v>
      </c>
      <c r="M19" s="86" t="s">
        <v>1583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" thickBot="1" x14ac:dyDescent="0.35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26</v>
      </c>
      <c r="J20" s="34">
        <f t="shared" si="10"/>
        <v>2</v>
      </c>
      <c r="K20" s="35">
        <f t="shared" si="11"/>
        <v>0.9285714285714286</v>
      </c>
      <c r="L20" s="86" t="s">
        <v>1583</v>
      </c>
      <c r="M20" s="86" t="s">
        <v>1583</v>
      </c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" thickBot="1" x14ac:dyDescent="0.35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26</v>
      </c>
      <c r="J21" s="34">
        <f t="shared" si="10"/>
        <v>2</v>
      </c>
      <c r="K21" s="35">
        <f t="shared" si="11"/>
        <v>0.9285714285714286</v>
      </c>
      <c r="L21" s="86" t="s">
        <v>1583</v>
      </c>
      <c r="M21" s="86" t="s">
        <v>1583</v>
      </c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" thickBot="1" x14ac:dyDescent="0.35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0"/>
        <v>0</v>
      </c>
      <c r="K22" s="35">
        <f t="shared" si="11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" thickBot="1" x14ac:dyDescent="0.35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0"/>
        <v>0</v>
      </c>
      <c r="K23" s="35">
        <f t="shared" si="11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" thickBot="1" x14ac:dyDescent="0.35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22</v>
      </c>
      <c r="J24" s="34">
        <f t="shared" si="10"/>
        <v>6</v>
      </c>
      <c r="K24" s="35">
        <f t="shared" si="11"/>
        <v>0.7857142857142857</v>
      </c>
      <c r="L24" s="86"/>
      <c r="M24" s="86"/>
      <c r="N24" s="86" t="s">
        <v>1583</v>
      </c>
      <c r="O24" s="86" t="s">
        <v>1583</v>
      </c>
      <c r="P24" s="86" t="s">
        <v>1583</v>
      </c>
      <c r="Q24" s="86" t="s">
        <v>1583</v>
      </c>
      <c r="R24" s="86" t="s">
        <v>1583</v>
      </c>
      <c r="S24" s="86" t="s">
        <v>1583</v>
      </c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" thickBot="1" x14ac:dyDescent="0.35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27</v>
      </c>
      <c r="J25" s="34">
        <f t="shared" si="10"/>
        <v>1</v>
      </c>
      <c r="K25" s="35">
        <f t="shared" si="11"/>
        <v>0.9642857142857143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 t="s">
        <v>1583</v>
      </c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" thickBot="1" x14ac:dyDescent="0.35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" thickBot="1" x14ac:dyDescent="0.35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" thickBot="1" x14ac:dyDescent="0.35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 t="shared" si="10"/>
        <v>0</v>
      </c>
      <c r="K28" s="35">
        <f t="shared" si="11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" thickBot="1" x14ac:dyDescent="0.35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27</v>
      </c>
      <c r="J29" s="34">
        <f t="shared" si="10"/>
        <v>1</v>
      </c>
      <c r="K29" s="35">
        <f t="shared" si="11"/>
        <v>0.9642857142857143</v>
      </c>
      <c r="L29" s="86"/>
      <c r="M29" s="86"/>
      <c r="N29" s="86"/>
      <c r="O29" s="86"/>
      <c r="P29" s="86"/>
      <c r="Q29" s="86"/>
      <c r="R29" s="86"/>
      <c r="S29" s="86"/>
      <c r="T29" s="86"/>
      <c r="U29" s="86" t="s">
        <v>1583</v>
      </c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" thickBot="1" x14ac:dyDescent="0.35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26</v>
      </c>
      <c r="J30" s="34">
        <f t="shared" si="10"/>
        <v>2</v>
      </c>
      <c r="K30" s="35">
        <f t="shared" si="11"/>
        <v>0.9285714285714286</v>
      </c>
      <c r="L30" s="86" t="s">
        <v>1583</v>
      </c>
      <c r="M30" s="86" t="s">
        <v>1583</v>
      </c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" thickBot="1" x14ac:dyDescent="0.35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" thickBot="1" x14ac:dyDescent="0.35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" thickBot="1" x14ac:dyDescent="0.35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" thickBot="1" x14ac:dyDescent="0.35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" thickBot="1" x14ac:dyDescent="0.35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 t="shared" si="10"/>
        <v>0</v>
      </c>
      <c r="K35" s="35">
        <f t="shared" si="11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" thickBot="1" x14ac:dyDescent="0.35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 t="shared" si="10"/>
        <v>0</v>
      </c>
      <c r="K36" s="35">
        <f t="shared" si="11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" thickBot="1" x14ac:dyDescent="0.35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" thickBot="1" x14ac:dyDescent="0.35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27</v>
      </c>
      <c r="J38" s="34">
        <f t="shared" si="10"/>
        <v>1</v>
      </c>
      <c r="K38" s="35">
        <f t="shared" si="11"/>
        <v>0.9642857142857143</v>
      </c>
      <c r="L38" s="86"/>
      <c r="M38" s="86"/>
      <c r="N38" s="86"/>
      <c r="O38" s="86"/>
      <c r="P38" s="86"/>
      <c r="Q38" s="86"/>
      <c r="R38" s="86"/>
      <c r="S38" s="86"/>
      <c r="T38" s="86"/>
      <c r="U38" s="86" t="s">
        <v>1583</v>
      </c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" thickBot="1" x14ac:dyDescent="0.35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" thickBot="1" x14ac:dyDescent="0.35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" thickBot="1" x14ac:dyDescent="0.35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" thickBot="1" x14ac:dyDescent="0.35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" thickBot="1" x14ac:dyDescent="0.35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22</v>
      </c>
      <c r="J43" s="34">
        <f t="shared" si="10"/>
        <v>6</v>
      </c>
      <c r="K43" s="35">
        <f t="shared" si="11"/>
        <v>0.7857142857142857</v>
      </c>
      <c r="L43" s="86"/>
      <c r="M43" s="86"/>
      <c r="N43" s="86"/>
      <c r="O43" s="86" t="s">
        <v>1583</v>
      </c>
      <c r="P43" s="86" t="s">
        <v>1583</v>
      </c>
      <c r="Q43" s="86" t="s">
        <v>1583</v>
      </c>
      <c r="R43" s="86" t="s">
        <v>1583</v>
      </c>
      <c r="S43" s="86" t="s">
        <v>1583</v>
      </c>
      <c r="T43" s="86" t="s">
        <v>1583</v>
      </c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" thickBot="1" x14ac:dyDescent="0.35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26</v>
      </c>
      <c r="J44" s="34">
        <f t="shared" si="10"/>
        <v>2</v>
      </c>
      <c r="K44" s="35">
        <f t="shared" si="11"/>
        <v>0.9285714285714286</v>
      </c>
      <c r="L44" s="86" t="s">
        <v>1583</v>
      </c>
      <c r="M44" s="86" t="s">
        <v>1583</v>
      </c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" thickBot="1" x14ac:dyDescent="0.35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6" t="s">
        <v>1583</v>
      </c>
      <c r="M45" s="86" t="s">
        <v>1583</v>
      </c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" thickBot="1" x14ac:dyDescent="0.35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" thickBot="1" x14ac:dyDescent="0.35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" thickBot="1" x14ac:dyDescent="0.35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" thickBot="1" x14ac:dyDescent="0.35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" thickBot="1" x14ac:dyDescent="0.35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18</v>
      </c>
      <c r="J50" s="34">
        <f t="shared" si="10"/>
        <v>10</v>
      </c>
      <c r="K50" s="35">
        <f t="shared" si="11"/>
        <v>0.6428571428571429</v>
      </c>
      <c r="L50" s="86" t="s">
        <v>1583</v>
      </c>
      <c r="M50" s="86" t="s">
        <v>1583</v>
      </c>
      <c r="N50" s="86" t="s">
        <v>1583</v>
      </c>
      <c r="O50" s="86" t="s">
        <v>1583</v>
      </c>
      <c r="P50" s="86" t="s">
        <v>1583</v>
      </c>
      <c r="Q50" s="86" t="s">
        <v>1583</v>
      </c>
      <c r="R50" s="86"/>
      <c r="S50" s="86" t="s">
        <v>1583</v>
      </c>
      <c r="T50" s="86" t="s">
        <v>1583</v>
      </c>
      <c r="U50" s="86" t="s">
        <v>1583</v>
      </c>
      <c r="V50" s="86" t="s">
        <v>1583</v>
      </c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" thickBot="1" x14ac:dyDescent="0.35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" thickBot="1" x14ac:dyDescent="0.35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" thickBot="1" x14ac:dyDescent="0.35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" thickBot="1" x14ac:dyDescent="0.35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" thickBot="1" x14ac:dyDescent="0.35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" thickBot="1" x14ac:dyDescent="0.35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" thickBot="1" x14ac:dyDescent="0.35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17</v>
      </c>
      <c r="J57" s="34">
        <f t="shared" si="10"/>
        <v>11</v>
      </c>
      <c r="K57" s="35">
        <f t="shared" si="11"/>
        <v>0.6071428571428571</v>
      </c>
      <c r="L57" s="86" t="s">
        <v>1583</v>
      </c>
      <c r="M57" s="86" t="s">
        <v>1583</v>
      </c>
      <c r="N57" s="86" t="s">
        <v>1583</v>
      </c>
      <c r="O57" s="86" t="s">
        <v>1583</v>
      </c>
      <c r="P57" s="86" t="s">
        <v>1583</v>
      </c>
      <c r="Q57" s="86" t="s">
        <v>1583</v>
      </c>
      <c r="R57" s="86" t="s">
        <v>1583</v>
      </c>
      <c r="S57" s="86" t="s">
        <v>1583</v>
      </c>
      <c r="T57" s="86" t="s">
        <v>1583</v>
      </c>
      <c r="U57" s="86" t="s">
        <v>1583</v>
      </c>
      <c r="V57" s="86" t="s">
        <v>1583</v>
      </c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" thickBot="1" x14ac:dyDescent="0.35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" thickBot="1" x14ac:dyDescent="0.35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" thickBot="1" x14ac:dyDescent="0.35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 t="shared" si="10"/>
        <v>0</v>
      </c>
      <c r="K60" s="35">
        <f t="shared" si="11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" thickBot="1" x14ac:dyDescent="0.35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" thickBot="1" x14ac:dyDescent="0.35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" thickBot="1" x14ac:dyDescent="0.35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" thickBot="1" x14ac:dyDescent="0.35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" thickBot="1" x14ac:dyDescent="0.35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" thickBot="1" x14ac:dyDescent="0.35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" thickBot="1" x14ac:dyDescent="0.35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" thickBot="1" x14ac:dyDescent="0.35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" thickBot="1" x14ac:dyDescent="0.35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ref="I69:I132" si="12">COUNTIF(L69:AM69,"")</f>
        <v>28</v>
      </c>
      <c r="J69" s="34">
        <f t="shared" ref="J69:J132" si="13">COUNTIF(L69:AM69,"APAGADO")</f>
        <v>0</v>
      </c>
      <c r="K69" s="35">
        <f t="shared" ref="K69:K132" si="14">(I69)/(J69+I69)</f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" thickBot="1" x14ac:dyDescent="0.35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si="12"/>
        <v>28</v>
      </c>
      <c r="J70" s="34">
        <f t="shared" si="13"/>
        <v>0</v>
      </c>
      <c r="K70" s="35">
        <f t="shared" si="14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" thickBot="1" x14ac:dyDescent="0.35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2"/>
        <v>28</v>
      </c>
      <c r="J71" s="34">
        <f t="shared" si="13"/>
        <v>0</v>
      </c>
      <c r="K71" s="35">
        <f t="shared" si="14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4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" thickBot="1" x14ac:dyDescent="0.35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2"/>
        <v>28</v>
      </c>
      <c r="J72" s="34">
        <f t="shared" si="13"/>
        <v>0</v>
      </c>
      <c r="K72" s="35">
        <f t="shared" si="14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" thickBot="1" x14ac:dyDescent="0.35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2"/>
        <v>28</v>
      </c>
      <c r="J73" s="34">
        <f t="shared" si="13"/>
        <v>0</v>
      </c>
      <c r="K73" s="35">
        <f t="shared" si="14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" thickBot="1" x14ac:dyDescent="0.35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2"/>
        <v>23</v>
      </c>
      <c r="J74" s="34">
        <f t="shared" si="13"/>
        <v>5</v>
      </c>
      <c r="K74" s="35">
        <f t="shared" si="14"/>
        <v>0.8214285714285714</v>
      </c>
      <c r="L74" s="86"/>
      <c r="M74" s="86"/>
      <c r="N74" s="86"/>
      <c r="O74" s="86" t="s">
        <v>1583</v>
      </c>
      <c r="P74" s="86" t="s">
        <v>1583</v>
      </c>
      <c r="Q74" s="86" t="s">
        <v>1583</v>
      </c>
      <c r="R74" s="86" t="s">
        <v>1583</v>
      </c>
      <c r="S74" s="86" t="s">
        <v>1583</v>
      </c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" thickBot="1" x14ac:dyDescent="0.35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2"/>
        <v>28</v>
      </c>
      <c r="J75" s="34">
        <f t="shared" si="13"/>
        <v>0</v>
      </c>
      <c r="K75" s="35">
        <f t="shared" si="14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" thickBot="1" x14ac:dyDescent="0.35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2"/>
        <v>28</v>
      </c>
      <c r="J76" s="34">
        <f t="shared" si="13"/>
        <v>0</v>
      </c>
      <c r="K76" s="35">
        <f t="shared" si="14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" thickBot="1" x14ac:dyDescent="0.35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2"/>
        <v>27</v>
      </c>
      <c r="J77" s="34">
        <f t="shared" si="13"/>
        <v>1</v>
      </c>
      <c r="K77" s="35">
        <f t="shared" si="14"/>
        <v>0.9642857142857143</v>
      </c>
      <c r="L77" s="86"/>
      <c r="M77" s="86"/>
      <c r="N77" s="86"/>
      <c r="O77" s="86"/>
      <c r="P77" s="86"/>
      <c r="Q77" s="86"/>
      <c r="R77" s="86"/>
      <c r="S77" s="86" t="s">
        <v>1583</v>
      </c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" thickBot="1" x14ac:dyDescent="0.35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2"/>
        <v>28</v>
      </c>
      <c r="J78" s="34">
        <f t="shared" si="13"/>
        <v>0</v>
      </c>
      <c r="K78" s="35">
        <f t="shared" si="14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" thickBot="1" x14ac:dyDescent="0.35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2"/>
        <v>28</v>
      </c>
      <c r="J79" s="34">
        <f t="shared" si="13"/>
        <v>0</v>
      </c>
      <c r="K79" s="35">
        <f t="shared" si="14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" thickBot="1" x14ac:dyDescent="0.35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2"/>
        <v>28</v>
      </c>
      <c r="J80" s="34">
        <f t="shared" si="13"/>
        <v>0</v>
      </c>
      <c r="K80" s="35">
        <f t="shared" si="14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" thickBot="1" x14ac:dyDescent="0.35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2"/>
        <v>28</v>
      </c>
      <c r="J81" s="34">
        <f t="shared" si="13"/>
        <v>0</v>
      </c>
      <c r="K81" s="35">
        <f t="shared" si="14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" thickBot="1" x14ac:dyDescent="0.35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2"/>
        <v>28</v>
      </c>
      <c r="J82" s="34">
        <f t="shared" si="13"/>
        <v>0</v>
      </c>
      <c r="K82" s="35">
        <f t="shared" si="14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" thickBot="1" x14ac:dyDescent="0.35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2"/>
        <v>23</v>
      </c>
      <c r="J83" s="34">
        <f t="shared" si="13"/>
        <v>5</v>
      </c>
      <c r="K83" s="35">
        <f t="shared" si="14"/>
        <v>0.8214285714285714</v>
      </c>
      <c r="L83" s="86"/>
      <c r="M83" s="86"/>
      <c r="N83" s="86"/>
      <c r="O83" s="86" t="s">
        <v>1583</v>
      </c>
      <c r="P83" s="86" t="s">
        <v>1583</v>
      </c>
      <c r="Q83" s="86" t="s">
        <v>1583</v>
      </c>
      <c r="R83" s="86" t="s">
        <v>1583</v>
      </c>
      <c r="S83" s="86" t="s">
        <v>1583</v>
      </c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" thickBot="1" x14ac:dyDescent="0.35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" thickBot="1" x14ac:dyDescent="0.35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" thickBot="1" x14ac:dyDescent="0.35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2"/>
        <v>28</v>
      </c>
      <c r="J86" s="34">
        <f t="shared" si="13"/>
        <v>0</v>
      </c>
      <c r="K86" s="35">
        <f t="shared" si="14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" thickBot="1" x14ac:dyDescent="0.35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2"/>
        <v>28</v>
      </c>
      <c r="J87" s="34">
        <f t="shared" si="13"/>
        <v>0</v>
      </c>
      <c r="K87" s="35">
        <f t="shared" si="14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" thickBot="1" x14ac:dyDescent="0.35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2"/>
        <v>28</v>
      </c>
      <c r="J88" s="34">
        <f t="shared" si="13"/>
        <v>0</v>
      </c>
      <c r="K88" s="35">
        <f t="shared" si="14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" thickBot="1" x14ac:dyDescent="0.35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" thickBot="1" x14ac:dyDescent="0.35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2"/>
        <v>28</v>
      </c>
      <c r="J90" s="34">
        <f t="shared" si="13"/>
        <v>0</v>
      </c>
      <c r="K90" s="35">
        <f t="shared" si="14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" thickBot="1" x14ac:dyDescent="0.35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2"/>
        <v>28</v>
      </c>
      <c r="J91" s="34">
        <f t="shared" si="13"/>
        <v>0</v>
      </c>
      <c r="K91" s="35">
        <f t="shared" si="14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" thickBot="1" x14ac:dyDescent="0.35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2"/>
        <v>28</v>
      </c>
      <c r="J92" s="34">
        <f t="shared" si="13"/>
        <v>0</v>
      </c>
      <c r="K92" s="35">
        <f t="shared" si="14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" thickBot="1" x14ac:dyDescent="0.35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2"/>
        <v>28</v>
      </c>
      <c r="J93" s="34">
        <f t="shared" si="13"/>
        <v>0</v>
      </c>
      <c r="K93" s="35">
        <f t="shared" si="14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" thickBot="1" x14ac:dyDescent="0.35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2"/>
        <v>28</v>
      </c>
      <c r="J94" s="34">
        <f t="shared" si="13"/>
        <v>0</v>
      </c>
      <c r="K94" s="35">
        <f t="shared" si="14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" thickBot="1" x14ac:dyDescent="0.35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5" customHeight="1" thickBot="1" x14ac:dyDescent="0.35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2"/>
        <v>28</v>
      </c>
      <c r="J96" s="34">
        <f t="shared" si="13"/>
        <v>0</v>
      </c>
      <c r="K96" s="35">
        <f t="shared" si="14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" thickBot="1" x14ac:dyDescent="0.35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2"/>
        <v>28</v>
      </c>
      <c r="J97" s="34">
        <f t="shared" si="13"/>
        <v>0</v>
      </c>
      <c r="K97" s="35">
        <f t="shared" si="14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" thickBot="1" x14ac:dyDescent="0.35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2"/>
        <v>28</v>
      </c>
      <c r="J98" s="34">
        <f t="shared" si="13"/>
        <v>0</v>
      </c>
      <c r="K98" s="35">
        <f t="shared" si="14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" thickBot="1" x14ac:dyDescent="0.35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2"/>
        <v>28</v>
      </c>
      <c r="J99" s="34">
        <f t="shared" si="13"/>
        <v>0</v>
      </c>
      <c r="K99" s="35">
        <f t="shared" si="14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" thickBot="1" x14ac:dyDescent="0.35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" thickBot="1" x14ac:dyDescent="0.35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2"/>
        <v>28</v>
      </c>
      <c r="J101" s="34">
        <f t="shared" si="13"/>
        <v>0</v>
      </c>
      <c r="K101" s="35">
        <f t="shared" si="14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" thickBot="1" x14ac:dyDescent="0.35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2"/>
        <v>28</v>
      </c>
      <c r="J102" s="34">
        <f t="shared" si="13"/>
        <v>0</v>
      </c>
      <c r="K102" s="35">
        <f t="shared" si="14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" thickBot="1" x14ac:dyDescent="0.35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" thickBot="1" x14ac:dyDescent="0.35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2"/>
        <v>27</v>
      </c>
      <c r="J104" s="34">
        <f t="shared" si="13"/>
        <v>1</v>
      </c>
      <c r="K104" s="35">
        <f t="shared" si="14"/>
        <v>0.9642857142857143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 t="s">
        <v>1583</v>
      </c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" thickBot="1" x14ac:dyDescent="0.35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2"/>
        <v>28</v>
      </c>
      <c r="J105" s="34">
        <f t="shared" si="13"/>
        <v>0</v>
      </c>
      <c r="K105" s="35">
        <f t="shared" si="14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" thickBot="1" x14ac:dyDescent="0.35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2"/>
        <v>28</v>
      </c>
      <c r="J106" s="34">
        <f t="shared" si="13"/>
        <v>0</v>
      </c>
      <c r="K106" s="35">
        <f t="shared" si="14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" thickBot="1" x14ac:dyDescent="0.35">
      <c r="A107" s="85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2"/>
        <v>17</v>
      </c>
      <c r="J107" s="34">
        <f t="shared" si="13"/>
        <v>11</v>
      </c>
      <c r="K107" s="35">
        <f t="shared" si="14"/>
        <v>0.6071428571428571</v>
      </c>
      <c r="L107" s="86" t="s">
        <v>1583</v>
      </c>
      <c r="M107" s="86" t="s">
        <v>1583</v>
      </c>
      <c r="N107" s="86" t="s">
        <v>1583</v>
      </c>
      <c r="O107" s="86" t="s">
        <v>1583</v>
      </c>
      <c r="P107" s="86" t="s">
        <v>1583</v>
      </c>
      <c r="Q107" s="86" t="s">
        <v>1583</v>
      </c>
      <c r="R107" s="86" t="s">
        <v>1583</v>
      </c>
      <c r="S107" s="86" t="s">
        <v>1583</v>
      </c>
      <c r="T107" s="86" t="s">
        <v>1583</v>
      </c>
      <c r="U107" s="86" t="s">
        <v>1583</v>
      </c>
      <c r="V107" s="86" t="s">
        <v>1583</v>
      </c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" thickBot="1" x14ac:dyDescent="0.35">
      <c r="A108" s="85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2"/>
        <v>27</v>
      </c>
      <c r="J108" s="34">
        <f t="shared" si="13"/>
        <v>0</v>
      </c>
      <c r="K108" s="35">
        <f t="shared" si="14"/>
        <v>1</v>
      </c>
      <c r="L108" s="86"/>
      <c r="M108" s="86"/>
      <c r="N108" s="86"/>
      <c r="O108" s="86"/>
      <c r="P108" s="86"/>
      <c r="Q108" s="86"/>
      <c r="R108" s="86"/>
      <c r="S108" s="86"/>
      <c r="T108" s="86" t="s">
        <v>1586</v>
      </c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" thickBot="1" x14ac:dyDescent="0.35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2"/>
        <v>28</v>
      </c>
      <c r="J109" s="34">
        <f t="shared" si="13"/>
        <v>0</v>
      </c>
      <c r="K109" s="35">
        <f t="shared" si="14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" thickBot="1" x14ac:dyDescent="0.35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2"/>
        <v>28</v>
      </c>
      <c r="J110" s="34">
        <f t="shared" si="13"/>
        <v>0</v>
      </c>
      <c r="K110" s="35">
        <f t="shared" si="14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" thickBot="1" x14ac:dyDescent="0.35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2"/>
        <v>20</v>
      </c>
      <c r="J111" s="34">
        <f t="shared" si="13"/>
        <v>8</v>
      </c>
      <c r="K111" s="35">
        <f t="shared" si="14"/>
        <v>0.7142857142857143</v>
      </c>
      <c r="L111" s="86" t="s">
        <v>1583</v>
      </c>
      <c r="M111" s="86"/>
      <c r="N111" s="86"/>
      <c r="O111" s="86"/>
      <c r="P111" s="86" t="s">
        <v>1583</v>
      </c>
      <c r="Q111" s="86" t="s">
        <v>1583</v>
      </c>
      <c r="R111" s="86" t="s">
        <v>1583</v>
      </c>
      <c r="S111" s="86" t="s">
        <v>1583</v>
      </c>
      <c r="T111" s="86" t="s">
        <v>1583</v>
      </c>
      <c r="U111" s="86" t="s">
        <v>1583</v>
      </c>
      <c r="V111" s="86" t="s">
        <v>1583</v>
      </c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" thickBot="1" x14ac:dyDescent="0.35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2"/>
        <v>28</v>
      </c>
      <c r="J112" s="34">
        <f t="shared" si="13"/>
        <v>0</v>
      </c>
      <c r="K112" s="35">
        <f t="shared" si="1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" thickBot="1" x14ac:dyDescent="0.35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2"/>
        <v>22</v>
      </c>
      <c r="J113" s="34">
        <f t="shared" si="13"/>
        <v>6</v>
      </c>
      <c r="K113" s="35">
        <f t="shared" si="14"/>
        <v>0.7857142857142857</v>
      </c>
      <c r="L113" s="86"/>
      <c r="M113" s="86"/>
      <c r="N113" s="86"/>
      <c r="O113" s="86"/>
      <c r="P113" s="86" t="s">
        <v>1583</v>
      </c>
      <c r="Q113" s="86" t="s">
        <v>1583</v>
      </c>
      <c r="R113" s="86" t="s">
        <v>1583</v>
      </c>
      <c r="S113" s="86" t="s">
        <v>1583</v>
      </c>
      <c r="T113" s="86" t="s">
        <v>1583</v>
      </c>
      <c r="U113" s="86" t="s">
        <v>1583</v>
      </c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" thickBot="1" x14ac:dyDescent="0.35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 t="shared" si="12"/>
        <v>28</v>
      </c>
      <c r="J114" s="34">
        <f t="shared" si="13"/>
        <v>0</v>
      </c>
      <c r="K114" s="35">
        <f t="shared" si="1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" thickBot="1" x14ac:dyDescent="0.35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" thickBot="1" x14ac:dyDescent="0.35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2"/>
        <v>28</v>
      </c>
      <c r="J116" s="34">
        <f t="shared" si="13"/>
        <v>0</v>
      </c>
      <c r="K116" s="35">
        <f t="shared" si="14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" thickBot="1" x14ac:dyDescent="0.35">
      <c r="A117" s="85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" thickBot="1" x14ac:dyDescent="0.35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2"/>
        <v>28</v>
      </c>
      <c r="J118" s="34">
        <f t="shared" si="13"/>
        <v>0</v>
      </c>
      <c r="K118" s="35">
        <f t="shared" si="14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" thickBot="1" x14ac:dyDescent="0.35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2"/>
        <v>28</v>
      </c>
      <c r="J119" s="34">
        <f t="shared" si="13"/>
        <v>0</v>
      </c>
      <c r="K119" s="35">
        <f t="shared" si="14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" thickBot="1" x14ac:dyDescent="0.35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2"/>
        <v>28</v>
      </c>
      <c r="J120" s="34">
        <f t="shared" si="13"/>
        <v>0</v>
      </c>
      <c r="K120" s="35">
        <f t="shared" si="14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" thickBot="1" x14ac:dyDescent="0.35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2"/>
        <v>20</v>
      </c>
      <c r="J121" s="34">
        <f t="shared" si="13"/>
        <v>8</v>
      </c>
      <c r="K121" s="35">
        <f t="shared" si="14"/>
        <v>0.7142857142857143</v>
      </c>
      <c r="L121" s="86" t="s">
        <v>1583</v>
      </c>
      <c r="M121" s="86" t="s">
        <v>1583</v>
      </c>
      <c r="N121" s="86" t="s">
        <v>1583</v>
      </c>
      <c r="O121" s="86" t="s">
        <v>1583</v>
      </c>
      <c r="P121" s="86" t="s">
        <v>1583</v>
      </c>
      <c r="Q121" s="86" t="s">
        <v>1583</v>
      </c>
      <c r="R121" s="86" t="s">
        <v>1583</v>
      </c>
      <c r="S121" s="86" t="s">
        <v>1583</v>
      </c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" thickBot="1" x14ac:dyDescent="0.35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2"/>
        <v>20</v>
      </c>
      <c r="J122" s="34">
        <f t="shared" si="13"/>
        <v>8</v>
      </c>
      <c r="K122" s="35">
        <f t="shared" si="14"/>
        <v>0.7142857142857143</v>
      </c>
      <c r="L122" s="86" t="s">
        <v>1583</v>
      </c>
      <c r="M122" s="86" t="s">
        <v>1583</v>
      </c>
      <c r="N122" s="86" t="s">
        <v>1583</v>
      </c>
      <c r="O122" s="86" t="s">
        <v>1583</v>
      </c>
      <c r="P122" s="86" t="s">
        <v>1583</v>
      </c>
      <c r="Q122" s="86" t="s">
        <v>1583</v>
      </c>
      <c r="R122" s="86" t="s">
        <v>1583</v>
      </c>
      <c r="S122" s="86" t="s">
        <v>1583</v>
      </c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2" customHeight="1" thickBot="1" x14ac:dyDescent="0.35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2"/>
        <v>28</v>
      </c>
      <c r="J123" s="34">
        <f t="shared" si="13"/>
        <v>0</v>
      </c>
      <c r="K123" s="35">
        <f t="shared" si="14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" thickBot="1" x14ac:dyDescent="0.35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" thickBot="1" x14ac:dyDescent="0.35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2"/>
        <v>18</v>
      </c>
      <c r="J125" s="34">
        <f t="shared" si="13"/>
        <v>10</v>
      </c>
      <c r="K125" s="35">
        <f t="shared" si="14"/>
        <v>0.6428571428571429</v>
      </c>
      <c r="L125" s="86" t="s">
        <v>1583</v>
      </c>
      <c r="M125" s="86" t="s">
        <v>1583</v>
      </c>
      <c r="N125" s="86" t="s">
        <v>1583</v>
      </c>
      <c r="O125" s="86" t="s">
        <v>1583</v>
      </c>
      <c r="P125" s="86" t="s">
        <v>1583</v>
      </c>
      <c r="Q125" s="86" t="s">
        <v>1583</v>
      </c>
      <c r="R125" s="86" t="s">
        <v>1583</v>
      </c>
      <c r="S125" s="86" t="s">
        <v>1583</v>
      </c>
      <c r="T125" s="86" t="s">
        <v>1583</v>
      </c>
      <c r="U125" s="86"/>
      <c r="V125" s="86" t="s">
        <v>1583</v>
      </c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" thickBot="1" x14ac:dyDescent="0.35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2"/>
        <v>28</v>
      </c>
      <c r="J126" s="34">
        <f t="shared" si="13"/>
        <v>0</v>
      </c>
      <c r="K126" s="35">
        <f t="shared" si="14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" thickBot="1" x14ac:dyDescent="0.35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2"/>
        <v>28</v>
      </c>
      <c r="J127" s="34">
        <f t="shared" si="13"/>
        <v>0</v>
      </c>
      <c r="K127" s="35">
        <f t="shared" si="14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" thickBot="1" x14ac:dyDescent="0.35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2"/>
        <v>17</v>
      </c>
      <c r="J128" s="34">
        <f t="shared" si="13"/>
        <v>11</v>
      </c>
      <c r="K128" s="35">
        <f t="shared" si="14"/>
        <v>0.6071428571428571</v>
      </c>
      <c r="L128" s="86" t="s">
        <v>1583</v>
      </c>
      <c r="M128" s="86" t="s">
        <v>1583</v>
      </c>
      <c r="N128" s="86" t="s">
        <v>1583</v>
      </c>
      <c r="O128" s="86" t="s">
        <v>1583</v>
      </c>
      <c r="P128" s="86" t="s">
        <v>1583</v>
      </c>
      <c r="Q128" s="86" t="s">
        <v>1583</v>
      </c>
      <c r="R128" s="86" t="s">
        <v>1583</v>
      </c>
      <c r="S128" s="86" t="s">
        <v>1583</v>
      </c>
      <c r="T128" s="86" t="s">
        <v>1583</v>
      </c>
      <c r="U128" s="86" t="s">
        <v>1583</v>
      </c>
      <c r="V128" s="86" t="s">
        <v>1583</v>
      </c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" thickBot="1" x14ac:dyDescent="0.35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2"/>
        <v>27</v>
      </c>
      <c r="J129" s="34">
        <f t="shared" si="13"/>
        <v>0</v>
      </c>
      <c r="K129" s="35">
        <f t="shared" si="14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 t="s">
        <v>1586</v>
      </c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" thickBot="1" x14ac:dyDescent="0.35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2"/>
        <v>28</v>
      </c>
      <c r="J130" s="34">
        <f t="shared" si="13"/>
        <v>0</v>
      </c>
      <c r="K130" s="35">
        <f t="shared" si="14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" thickBot="1" x14ac:dyDescent="0.35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2"/>
        <v>28</v>
      </c>
      <c r="J131" s="34">
        <f t="shared" si="13"/>
        <v>0</v>
      </c>
      <c r="K131" s="35">
        <f t="shared" si="14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" thickBot="1" x14ac:dyDescent="0.35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" thickBot="1" x14ac:dyDescent="0.35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ref="I133:I196" si="15">COUNTIF(L133:AM133,"")</f>
        <v>17</v>
      </c>
      <c r="J133" s="34">
        <f t="shared" ref="J133:J196" si="16">COUNTIF(L133:AM133,"APAGADO")</f>
        <v>11</v>
      </c>
      <c r="K133" s="35">
        <f t="shared" ref="K133:K196" si="17">(I133)/(J133+I133)</f>
        <v>0.6071428571428571</v>
      </c>
      <c r="L133" s="86" t="s">
        <v>1583</v>
      </c>
      <c r="M133" s="86" t="s">
        <v>1583</v>
      </c>
      <c r="N133" s="86" t="s">
        <v>1583</v>
      </c>
      <c r="O133" s="86" t="s">
        <v>1583</v>
      </c>
      <c r="P133" s="86" t="s">
        <v>1583</v>
      </c>
      <c r="Q133" s="86" t="s">
        <v>1583</v>
      </c>
      <c r="R133" s="86" t="s">
        <v>1583</v>
      </c>
      <c r="S133" s="86" t="s">
        <v>1583</v>
      </c>
      <c r="T133" s="86" t="s">
        <v>1583</v>
      </c>
      <c r="U133" s="86" t="s">
        <v>1583</v>
      </c>
      <c r="V133" s="86" t="s">
        <v>1583</v>
      </c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" thickBot="1" x14ac:dyDescent="0.35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17</v>
      </c>
      <c r="J134" s="34">
        <f t="shared" si="16"/>
        <v>11</v>
      </c>
      <c r="K134" s="35">
        <f t="shared" si="17"/>
        <v>0.6071428571428571</v>
      </c>
      <c r="L134" s="86" t="s">
        <v>1583</v>
      </c>
      <c r="M134" s="86" t="s">
        <v>1583</v>
      </c>
      <c r="N134" s="86" t="s">
        <v>1583</v>
      </c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 t="s">
        <v>1583</v>
      </c>
      <c r="U134" s="86" t="s">
        <v>1583</v>
      </c>
      <c r="V134" s="86" t="s">
        <v>1583</v>
      </c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" thickBot="1" x14ac:dyDescent="0.35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" thickBot="1" x14ac:dyDescent="0.35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" thickBot="1" x14ac:dyDescent="0.35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" thickBot="1" x14ac:dyDescent="0.35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" thickBot="1" x14ac:dyDescent="0.35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" thickBot="1" x14ac:dyDescent="0.35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" thickBot="1" x14ac:dyDescent="0.35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15"/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" thickBot="1" x14ac:dyDescent="0.35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15"/>
        <v>24</v>
      </c>
      <c r="J142" s="34">
        <f t="shared" si="16"/>
        <v>4</v>
      </c>
      <c r="K142" s="35">
        <f t="shared" si="17"/>
        <v>0.8571428571428571</v>
      </c>
      <c r="L142" s="86" t="s">
        <v>1583</v>
      </c>
      <c r="M142" s="86" t="s">
        <v>1583</v>
      </c>
      <c r="N142" s="86" t="s">
        <v>1583</v>
      </c>
      <c r="O142" s="86" t="s">
        <v>1583</v>
      </c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" thickBot="1" x14ac:dyDescent="0.35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15"/>
        <v>28</v>
      </c>
      <c r="J143" s="34">
        <f t="shared" si="16"/>
        <v>0</v>
      </c>
      <c r="K143" s="35">
        <f t="shared" si="1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" thickBot="1" x14ac:dyDescent="0.35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15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" thickBot="1" x14ac:dyDescent="0.35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15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" thickBot="1" x14ac:dyDescent="0.35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15"/>
        <v>28</v>
      </c>
      <c r="J146" s="34">
        <f t="shared" si="16"/>
        <v>0</v>
      </c>
      <c r="K146" s="35">
        <f t="shared" si="1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" thickBot="1" x14ac:dyDescent="0.35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15"/>
        <v>17</v>
      </c>
      <c r="J147" s="34">
        <f t="shared" si="16"/>
        <v>11</v>
      </c>
      <c r="K147" s="35">
        <f t="shared" si="17"/>
        <v>0.6071428571428571</v>
      </c>
      <c r="L147" s="86" t="s">
        <v>1583</v>
      </c>
      <c r="M147" s="86" t="s">
        <v>1583</v>
      </c>
      <c r="N147" s="86" t="s">
        <v>1583</v>
      </c>
      <c r="O147" s="86" t="s">
        <v>1583</v>
      </c>
      <c r="P147" s="86" t="s">
        <v>1583</v>
      </c>
      <c r="Q147" s="86" t="s">
        <v>1583</v>
      </c>
      <c r="R147" s="86" t="s">
        <v>1583</v>
      </c>
      <c r="S147" s="86" t="s">
        <v>1583</v>
      </c>
      <c r="T147" s="86" t="s">
        <v>1583</v>
      </c>
      <c r="U147" s="86" t="s">
        <v>1583</v>
      </c>
      <c r="V147" s="86" t="s">
        <v>1583</v>
      </c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" thickBot="1" x14ac:dyDescent="0.35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15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" thickBot="1" x14ac:dyDescent="0.35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15"/>
        <v>17</v>
      </c>
      <c r="J149" s="34">
        <f t="shared" si="16"/>
        <v>11</v>
      </c>
      <c r="K149" s="35">
        <f t="shared" si="17"/>
        <v>0.6071428571428571</v>
      </c>
      <c r="L149" s="86" t="s">
        <v>1583</v>
      </c>
      <c r="M149" s="86" t="s">
        <v>1583</v>
      </c>
      <c r="N149" s="86" t="s">
        <v>1583</v>
      </c>
      <c r="O149" s="86" t="s">
        <v>1583</v>
      </c>
      <c r="P149" s="86" t="s">
        <v>1583</v>
      </c>
      <c r="Q149" s="86" t="s">
        <v>1583</v>
      </c>
      <c r="R149" s="86" t="s">
        <v>1583</v>
      </c>
      <c r="S149" s="86" t="s">
        <v>1583</v>
      </c>
      <c r="T149" s="86" t="s">
        <v>1583</v>
      </c>
      <c r="U149" s="86" t="s">
        <v>1583</v>
      </c>
      <c r="V149" s="86" t="s">
        <v>1583</v>
      </c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" thickBot="1" x14ac:dyDescent="0.35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15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" thickBot="1" x14ac:dyDescent="0.35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15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" thickBot="1" x14ac:dyDescent="0.35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15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" thickBot="1" x14ac:dyDescent="0.35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15"/>
        <v>28</v>
      </c>
      <c r="J153" s="34">
        <f t="shared" si="16"/>
        <v>0</v>
      </c>
      <c r="K153" s="35">
        <f t="shared" si="1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" thickBot="1" x14ac:dyDescent="0.35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15"/>
        <v>28</v>
      </c>
      <c r="J154" s="34">
        <f t="shared" si="16"/>
        <v>0</v>
      </c>
      <c r="K154" s="35">
        <f t="shared" si="1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" thickBot="1" x14ac:dyDescent="0.35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15"/>
        <v>28</v>
      </c>
      <c r="J155" s="34">
        <f t="shared" si="16"/>
        <v>0</v>
      </c>
      <c r="K155" s="35">
        <f t="shared" si="1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" thickBot="1" x14ac:dyDescent="0.35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15"/>
        <v>28</v>
      </c>
      <c r="J156" s="34">
        <f t="shared" si="16"/>
        <v>0</v>
      </c>
      <c r="K156" s="35">
        <f t="shared" si="17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" thickBot="1" x14ac:dyDescent="0.35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15"/>
        <v>27</v>
      </c>
      <c r="J157" s="34">
        <f t="shared" si="16"/>
        <v>1</v>
      </c>
      <c r="K157" s="35">
        <f t="shared" si="17"/>
        <v>0.9642857142857143</v>
      </c>
      <c r="L157" s="86" t="s">
        <v>1583</v>
      </c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" thickBot="1" x14ac:dyDescent="0.35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15"/>
        <v>28</v>
      </c>
      <c r="J158" s="34">
        <f t="shared" si="16"/>
        <v>0</v>
      </c>
      <c r="K158" s="35">
        <f t="shared" si="17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" thickBot="1" x14ac:dyDescent="0.35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15"/>
        <v>28</v>
      </c>
      <c r="J159" s="34">
        <f t="shared" si="16"/>
        <v>0</v>
      </c>
      <c r="K159" s="35">
        <f t="shared" si="17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" thickBot="1" x14ac:dyDescent="0.35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15"/>
        <v>28</v>
      </c>
      <c r="J160" s="34">
        <f t="shared" si="16"/>
        <v>0</v>
      </c>
      <c r="K160" s="35">
        <f t="shared" si="17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" thickBot="1" x14ac:dyDescent="0.35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15"/>
        <v>28</v>
      </c>
      <c r="J161" s="34">
        <f t="shared" si="16"/>
        <v>0</v>
      </c>
      <c r="K161" s="35">
        <f t="shared" si="17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" thickBot="1" x14ac:dyDescent="0.35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15"/>
        <v>28</v>
      </c>
      <c r="J162" s="34">
        <f t="shared" si="16"/>
        <v>0</v>
      </c>
      <c r="K162" s="35">
        <f t="shared" si="17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" thickBot="1" x14ac:dyDescent="0.35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15"/>
        <v>28</v>
      </c>
      <c r="J163" s="34">
        <f t="shared" si="16"/>
        <v>0</v>
      </c>
      <c r="K163" s="35">
        <f t="shared" si="17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" thickBot="1" x14ac:dyDescent="0.35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15"/>
        <v>28</v>
      </c>
      <c r="J164" s="34">
        <f t="shared" si="16"/>
        <v>0</v>
      </c>
      <c r="K164" s="35">
        <f t="shared" si="17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" thickBot="1" x14ac:dyDescent="0.35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15"/>
        <v>28</v>
      </c>
      <c r="J165" s="34">
        <f t="shared" si="16"/>
        <v>0</v>
      </c>
      <c r="K165" s="35">
        <f t="shared" si="17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" thickBot="1" x14ac:dyDescent="0.35">
      <c r="A166" s="89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15"/>
        <v>25</v>
      </c>
      <c r="J166" s="34">
        <f t="shared" si="16"/>
        <v>3</v>
      </c>
      <c r="K166" s="35">
        <f t="shared" si="17"/>
        <v>0.8928571428571429</v>
      </c>
      <c r="L166" s="86" t="s">
        <v>1583</v>
      </c>
      <c r="M166" s="86" t="s">
        <v>1583</v>
      </c>
      <c r="N166" s="86" t="s">
        <v>1583</v>
      </c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" thickBot="1" x14ac:dyDescent="0.35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15"/>
        <v>23</v>
      </c>
      <c r="J167" s="34">
        <f t="shared" si="16"/>
        <v>5</v>
      </c>
      <c r="K167" s="35">
        <f t="shared" si="17"/>
        <v>0.8214285714285714</v>
      </c>
      <c r="L167" s="86"/>
      <c r="M167" s="86"/>
      <c r="N167" s="86"/>
      <c r="O167" s="86" t="s">
        <v>1583</v>
      </c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" thickBot="1" x14ac:dyDescent="0.35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15"/>
        <v>17</v>
      </c>
      <c r="J168" s="34">
        <f t="shared" si="16"/>
        <v>11</v>
      </c>
      <c r="K168" s="35">
        <f t="shared" si="17"/>
        <v>0.6071428571428571</v>
      </c>
      <c r="L168" s="86" t="s">
        <v>1583</v>
      </c>
      <c r="M168" s="86" t="s">
        <v>1583</v>
      </c>
      <c r="N168" s="86" t="s">
        <v>1583</v>
      </c>
      <c r="O168" s="86" t="s">
        <v>1583</v>
      </c>
      <c r="P168" s="86" t="s">
        <v>1583</v>
      </c>
      <c r="Q168" s="86" t="s">
        <v>1583</v>
      </c>
      <c r="R168" s="86" t="s">
        <v>1583</v>
      </c>
      <c r="S168" s="86" t="s">
        <v>1583</v>
      </c>
      <c r="T168" s="86" t="s">
        <v>1583</v>
      </c>
      <c r="U168" s="86" t="s">
        <v>1583</v>
      </c>
      <c r="V168" s="86" t="s">
        <v>1583</v>
      </c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" thickBot="1" x14ac:dyDescent="0.35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15"/>
        <v>17</v>
      </c>
      <c r="J169" s="34">
        <f t="shared" si="16"/>
        <v>11</v>
      </c>
      <c r="K169" s="35">
        <f t="shared" si="17"/>
        <v>0.6071428571428571</v>
      </c>
      <c r="L169" s="86" t="s">
        <v>1583</v>
      </c>
      <c r="M169" s="86" t="s">
        <v>1583</v>
      </c>
      <c r="N169" s="86" t="s">
        <v>1583</v>
      </c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 t="s">
        <v>1583</v>
      </c>
      <c r="U169" s="86" t="s">
        <v>1583</v>
      </c>
      <c r="V169" s="86" t="s">
        <v>1583</v>
      </c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" thickBot="1" x14ac:dyDescent="0.35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15"/>
        <v>28</v>
      </c>
      <c r="J170" s="34">
        <f t="shared" si="16"/>
        <v>0</v>
      </c>
      <c r="K170" s="35">
        <f t="shared" si="17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" thickBot="1" x14ac:dyDescent="0.35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15"/>
        <v>28</v>
      </c>
      <c r="J171" s="34">
        <f t="shared" si="16"/>
        <v>0</v>
      </c>
      <c r="K171" s="35">
        <f t="shared" si="17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" thickBot="1" x14ac:dyDescent="0.35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15"/>
        <v>21</v>
      </c>
      <c r="J172" s="34">
        <f t="shared" si="16"/>
        <v>7</v>
      </c>
      <c r="K172" s="35">
        <f t="shared" si="17"/>
        <v>0.75</v>
      </c>
      <c r="L172" s="86" t="s">
        <v>1583</v>
      </c>
      <c r="M172" s="86" t="s">
        <v>1583</v>
      </c>
      <c r="N172" s="86"/>
      <c r="O172" s="86"/>
      <c r="P172" s="86"/>
      <c r="Q172" s="86"/>
      <c r="R172" s="86" t="s">
        <v>1583</v>
      </c>
      <c r="S172" s="86" t="s">
        <v>1583</v>
      </c>
      <c r="T172" s="86" t="s">
        <v>1583</v>
      </c>
      <c r="U172" s="86" t="s">
        <v>1583</v>
      </c>
      <c r="V172" s="86" t="s">
        <v>1583</v>
      </c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" thickBot="1" x14ac:dyDescent="0.35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15"/>
        <v>27</v>
      </c>
      <c r="J173" s="34">
        <f t="shared" si="16"/>
        <v>1</v>
      </c>
      <c r="K173" s="35">
        <f t="shared" si="17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 t="s">
        <v>1583</v>
      </c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" thickBot="1" x14ac:dyDescent="0.35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15"/>
        <v>28</v>
      </c>
      <c r="J174" s="34">
        <f t="shared" si="16"/>
        <v>0</v>
      </c>
      <c r="K174" s="35">
        <f t="shared" si="17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" thickBot="1" x14ac:dyDescent="0.35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15"/>
        <v>28</v>
      </c>
      <c r="J175" s="34">
        <f t="shared" si="16"/>
        <v>0</v>
      </c>
      <c r="K175" s="35">
        <f t="shared" si="17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" thickBot="1" x14ac:dyDescent="0.35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15"/>
        <v>28</v>
      </c>
      <c r="J176" s="34">
        <f t="shared" si="16"/>
        <v>0</v>
      </c>
      <c r="K176" s="35">
        <f t="shared" si="17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" thickBot="1" x14ac:dyDescent="0.35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15"/>
        <v>28</v>
      </c>
      <c r="J177" s="34">
        <f t="shared" si="16"/>
        <v>0</v>
      </c>
      <c r="K177" s="35">
        <f t="shared" si="17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" thickBot="1" x14ac:dyDescent="0.35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15"/>
        <v>28</v>
      </c>
      <c r="J178" s="34">
        <f t="shared" si="16"/>
        <v>0</v>
      </c>
      <c r="K178" s="35">
        <f t="shared" si="17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" thickBot="1" x14ac:dyDescent="0.35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15"/>
        <v>28</v>
      </c>
      <c r="J179" s="34">
        <f t="shared" si="16"/>
        <v>0</v>
      </c>
      <c r="K179" s="35">
        <f t="shared" si="17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" thickBot="1" x14ac:dyDescent="0.35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15"/>
        <v>28</v>
      </c>
      <c r="J180" s="34">
        <f t="shared" si="16"/>
        <v>0</v>
      </c>
      <c r="K180" s="35">
        <f t="shared" si="17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" thickBot="1" x14ac:dyDescent="0.35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15"/>
        <v>28</v>
      </c>
      <c r="J181" s="34">
        <f t="shared" si="16"/>
        <v>0</v>
      </c>
      <c r="K181" s="35">
        <f t="shared" si="17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" thickBot="1" x14ac:dyDescent="0.35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15"/>
        <v>28</v>
      </c>
      <c r="J182" s="34">
        <f t="shared" si="16"/>
        <v>0</v>
      </c>
      <c r="K182" s="35">
        <f t="shared" si="17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" thickBot="1" x14ac:dyDescent="0.35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15"/>
        <v>28</v>
      </c>
      <c r="J183" s="34">
        <f t="shared" si="16"/>
        <v>0</v>
      </c>
      <c r="K183" s="35">
        <f t="shared" si="17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" thickBot="1" x14ac:dyDescent="0.35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15"/>
        <v>28</v>
      </c>
      <c r="J184" s="34">
        <f t="shared" si="16"/>
        <v>0</v>
      </c>
      <c r="K184" s="35">
        <f t="shared" si="17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" thickBot="1" x14ac:dyDescent="0.35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15"/>
        <v>28</v>
      </c>
      <c r="J185" s="34">
        <f t="shared" si="16"/>
        <v>0</v>
      </c>
      <c r="K185" s="35">
        <f t="shared" si="17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" thickBot="1" x14ac:dyDescent="0.35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15"/>
        <v>28</v>
      </c>
      <c r="J186" s="34">
        <f t="shared" si="16"/>
        <v>0</v>
      </c>
      <c r="K186" s="35">
        <f t="shared" si="17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" thickBot="1" x14ac:dyDescent="0.35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15"/>
        <v>28</v>
      </c>
      <c r="J187" s="34">
        <f t="shared" si="16"/>
        <v>0</v>
      </c>
      <c r="K187" s="35">
        <f t="shared" si="17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" thickBot="1" x14ac:dyDescent="0.35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15"/>
        <v>28</v>
      </c>
      <c r="J188" s="34">
        <f t="shared" si="16"/>
        <v>0</v>
      </c>
      <c r="K188" s="35">
        <f t="shared" si="17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" thickBot="1" x14ac:dyDescent="0.35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15"/>
        <v>28</v>
      </c>
      <c r="J189" s="34">
        <f t="shared" si="16"/>
        <v>0</v>
      </c>
      <c r="K189" s="35">
        <f t="shared" si="17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" thickBot="1" x14ac:dyDescent="0.35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15"/>
        <v>28</v>
      </c>
      <c r="J190" s="34">
        <f t="shared" si="16"/>
        <v>0</v>
      </c>
      <c r="K190" s="35">
        <f t="shared" si="17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" thickBot="1" x14ac:dyDescent="0.35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15"/>
        <v>28</v>
      </c>
      <c r="J191" s="34">
        <f t="shared" si="16"/>
        <v>0</v>
      </c>
      <c r="K191" s="35">
        <f t="shared" si="17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" thickBot="1" x14ac:dyDescent="0.35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15"/>
        <v>28</v>
      </c>
      <c r="J192" s="34">
        <f t="shared" si="16"/>
        <v>0</v>
      </c>
      <c r="K192" s="35">
        <f t="shared" si="17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" thickBot="1" x14ac:dyDescent="0.35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 t="shared" si="15"/>
        <v>28</v>
      </c>
      <c r="J193" s="34">
        <f t="shared" si="16"/>
        <v>0</v>
      </c>
      <c r="K193" s="35">
        <f t="shared" si="17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" thickBot="1" x14ac:dyDescent="0.35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15"/>
        <v>28</v>
      </c>
      <c r="J194" s="34">
        <f t="shared" si="16"/>
        <v>0</v>
      </c>
      <c r="K194" s="35">
        <f t="shared" si="17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" thickBot="1" x14ac:dyDescent="0.35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15"/>
        <v>17</v>
      </c>
      <c r="J195" s="34">
        <f t="shared" si="16"/>
        <v>11</v>
      </c>
      <c r="K195" s="35">
        <f t="shared" si="17"/>
        <v>0.6071428571428571</v>
      </c>
      <c r="L195" s="86" t="s">
        <v>1583</v>
      </c>
      <c r="M195" s="86" t="s">
        <v>1583</v>
      </c>
      <c r="N195" s="86" t="s">
        <v>1583</v>
      </c>
      <c r="O195" s="86" t="s">
        <v>1583</v>
      </c>
      <c r="P195" s="86" t="s">
        <v>1583</v>
      </c>
      <c r="Q195" s="86" t="s">
        <v>1583</v>
      </c>
      <c r="R195" s="87" t="s">
        <v>1583</v>
      </c>
      <c r="S195" s="86" t="s">
        <v>1583</v>
      </c>
      <c r="T195" s="86" t="s">
        <v>1583</v>
      </c>
      <c r="U195" s="86" t="s">
        <v>1583</v>
      </c>
      <c r="V195" s="86" t="s">
        <v>1583</v>
      </c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" thickBot="1" x14ac:dyDescent="0.35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15"/>
        <v>28</v>
      </c>
      <c r="J196" s="34">
        <f t="shared" si="16"/>
        <v>0</v>
      </c>
      <c r="K196" s="35">
        <f t="shared" si="17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" thickBot="1" x14ac:dyDescent="0.35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ref="I197:I260" si="18">COUNTIF(L197:AM197,"")</f>
        <v>17</v>
      </c>
      <c r="J197" s="34">
        <f t="shared" ref="J197:J260" si="19">COUNTIF(L197:AM197,"APAGADO")</f>
        <v>11</v>
      </c>
      <c r="K197" s="35">
        <f t="shared" ref="K197:K260" si="20">(I197)/(J197+I197)</f>
        <v>0.6071428571428571</v>
      </c>
      <c r="L197" s="86" t="s">
        <v>1583</v>
      </c>
      <c r="M197" s="86" t="s">
        <v>1583</v>
      </c>
      <c r="N197" s="86" t="s">
        <v>1583</v>
      </c>
      <c r="O197" s="86" t="s">
        <v>1583</v>
      </c>
      <c r="P197" s="86" t="s">
        <v>1583</v>
      </c>
      <c r="Q197" s="86" t="s">
        <v>1583</v>
      </c>
      <c r="R197" s="86" t="s">
        <v>1583</v>
      </c>
      <c r="S197" s="86" t="s">
        <v>1583</v>
      </c>
      <c r="T197" s="86" t="s">
        <v>1583</v>
      </c>
      <c r="U197" s="86" t="s">
        <v>1583</v>
      </c>
      <c r="V197" s="86" t="s">
        <v>1583</v>
      </c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" thickBot="1" x14ac:dyDescent="0.35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18"/>
        <v>28</v>
      </c>
      <c r="J198" s="34">
        <f t="shared" si="19"/>
        <v>0</v>
      </c>
      <c r="K198" s="35">
        <f t="shared" si="20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" thickBot="1" x14ac:dyDescent="0.35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18"/>
        <v>28</v>
      </c>
      <c r="J199" s="34">
        <f t="shared" si="19"/>
        <v>0</v>
      </c>
      <c r="K199" s="35">
        <f t="shared" si="20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" thickBot="1" x14ac:dyDescent="0.35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18"/>
        <v>28</v>
      </c>
      <c r="J200" s="34">
        <f t="shared" si="19"/>
        <v>0</v>
      </c>
      <c r="K200" s="35">
        <f t="shared" si="20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" thickBot="1" x14ac:dyDescent="0.35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18"/>
        <v>28</v>
      </c>
      <c r="J201" s="34">
        <f t="shared" si="19"/>
        <v>0</v>
      </c>
      <c r="K201" s="35">
        <f t="shared" si="20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" thickBot="1" x14ac:dyDescent="0.35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18"/>
        <v>17</v>
      </c>
      <c r="J202" s="34">
        <f t="shared" si="19"/>
        <v>11</v>
      </c>
      <c r="K202" s="35">
        <f t="shared" si="20"/>
        <v>0.6071428571428571</v>
      </c>
      <c r="L202" s="86" t="s">
        <v>1583</v>
      </c>
      <c r="M202" s="86" t="s">
        <v>1583</v>
      </c>
      <c r="N202" s="86" t="s">
        <v>1583</v>
      </c>
      <c r="O202" s="86" t="s">
        <v>1583</v>
      </c>
      <c r="P202" s="86" t="s">
        <v>1583</v>
      </c>
      <c r="Q202" s="86" t="s">
        <v>1583</v>
      </c>
      <c r="R202" s="86" t="s">
        <v>1583</v>
      </c>
      <c r="S202" s="86" t="s">
        <v>1583</v>
      </c>
      <c r="T202" s="86" t="s">
        <v>1583</v>
      </c>
      <c r="U202" s="86" t="s">
        <v>1583</v>
      </c>
      <c r="V202" s="86" t="s">
        <v>1583</v>
      </c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" thickBot="1" x14ac:dyDescent="0.35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18"/>
        <v>28</v>
      </c>
      <c r="J203" s="34">
        <f t="shared" si="19"/>
        <v>0</v>
      </c>
      <c r="K203" s="35">
        <f t="shared" si="20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" thickBot="1" x14ac:dyDescent="0.35">
      <c r="A204" t="s">
        <v>1588</v>
      </c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18"/>
        <v>28</v>
      </c>
      <c r="J204" s="34">
        <f t="shared" si="19"/>
        <v>0</v>
      </c>
      <c r="K204" s="35">
        <f t="shared" si="20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" thickBot="1" x14ac:dyDescent="0.35">
      <c r="A205" t="s">
        <v>1588</v>
      </c>
      <c r="B205" t="s">
        <v>1565</v>
      </c>
      <c r="C205" t="s">
        <v>1144</v>
      </c>
      <c r="D205" t="s">
        <v>1585</v>
      </c>
      <c r="E205" s="33" t="s">
        <v>15</v>
      </c>
      <c r="F205" s="33" t="s">
        <v>28</v>
      </c>
      <c r="G205"/>
      <c r="H205" s="33" t="s">
        <v>1590</v>
      </c>
      <c r="I205" s="34">
        <f t="shared" si="18"/>
        <v>17</v>
      </c>
      <c r="J205" s="34">
        <f t="shared" si="19"/>
        <v>11</v>
      </c>
      <c r="K205" s="35">
        <f t="shared" si="20"/>
        <v>0.6071428571428571</v>
      </c>
      <c r="L205" s="86" t="s">
        <v>1583</v>
      </c>
      <c r="M205" s="86" t="s">
        <v>1583</v>
      </c>
      <c r="N205" s="86" t="s">
        <v>1583</v>
      </c>
      <c r="O205" s="86" t="s">
        <v>1583</v>
      </c>
      <c r="P205" s="86" t="s">
        <v>1583</v>
      </c>
      <c r="Q205" s="86" t="s">
        <v>1583</v>
      </c>
      <c r="R205" s="86" t="s">
        <v>1583</v>
      </c>
      <c r="S205" s="86" t="s">
        <v>1583</v>
      </c>
      <c r="T205" s="86" t="s">
        <v>1583</v>
      </c>
      <c r="U205" s="86" t="s">
        <v>1583</v>
      </c>
      <c r="V205" s="86" t="s">
        <v>1583</v>
      </c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" thickBot="1" x14ac:dyDescent="0.35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18"/>
        <v>28</v>
      </c>
      <c r="J206" s="34">
        <f t="shared" si="19"/>
        <v>0</v>
      </c>
      <c r="K206" s="35">
        <f t="shared" si="20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" thickBot="1" x14ac:dyDescent="0.35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si="18"/>
        <v>28</v>
      </c>
      <c r="J207" s="34">
        <f t="shared" si="19"/>
        <v>0</v>
      </c>
      <c r="K207" s="35">
        <f t="shared" si="20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" thickBot="1" x14ac:dyDescent="0.35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18"/>
        <v>28</v>
      </c>
      <c r="J208" s="34">
        <f t="shared" si="19"/>
        <v>0</v>
      </c>
      <c r="K208" s="35">
        <f t="shared" si="20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" thickBot="1" x14ac:dyDescent="0.35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18"/>
        <v>28</v>
      </c>
      <c r="J209" s="34">
        <f t="shared" si="19"/>
        <v>0</v>
      </c>
      <c r="K209" s="35">
        <f t="shared" si="20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" thickBot="1" x14ac:dyDescent="0.35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18"/>
        <v>28</v>
      </c>
      <c r="J210" s="34">
        <f t="shared" si="19"/>
        <v>0</v>
      </c>
      <c r="K210" s="35">
        <f t="shared" si="20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" thickBot="1" x14ac:dyDescent="0.35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18"/>
        <v>17</v>
      </c>
      <c r="J211" s="34">
        <f t="shared" si="19"/>
        <v>11</v>
      </c>
      <c r="K211" s="35">
        <f t="shared" si="20"/>
        <v>0.6071428571428571</v>
      </c>
      <c r="L211" s="86" t="s">
        <v>1583</v>
      </c>
      <c r="M211" s="86" t="s">
        <v>1583</v>
      </c>
      <c r="N211" s="86" t="s">
        <v>1583</v>
      </c>
      <c r="O211" s="86" t="s">
        <v>1583</v>
      </c>
      <c r="P211" s="86" t="s">
        <v>1583</v>
      </c>
      <c r="Q211" s="86" t="s">
        <v>1583</v>
      </c>
      <c r="R211" s="86" t="s">
        <v>1583</v>
      </c>
      <c r="S211" s="86" t="s">
        <v>1583</v>
      </c>
      <c r="T211" s="86" t="s">
        <v>1583</v>
      </c>
      <c r="U211" s="86" t="s">
        <v>1583</v>
      </c>
      <c r="V211" s="86" t="s">
        <v>1583</v>
      </c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" thickBot="1" x14ac:dyDescent="0.35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si="18"/>
        <v>28</v>
      </c>
      <c r="J212" s="34">
        <f t="shared" si="19"/>
        <v>0</v>
      </c>
      <c r="K212" s="35">
        <f t="shared" si="20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" thickBot="1" x14ac:dyDescent="0.35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si="18"/>
        <v>28</v>
      </c>
      <c r="J213" s="34">
        <f t="shared" si="19"/>
        <v>0</v>
      </c>
      <c r="K213" s="35">
        <f t="shared" si="20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" thickBot="1" x14ac:dyDescent="0.35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18"/>
        <v>28</v>
      </c>
      <c r="J214" s="34">
        <f t="shared" si="19"/>
        <v>0</v>
      </c>
      <c r="K214" s="35">
        <f t="shared" si="20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" thickBot="1" x14ac:dyDescent="0.35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18"/>
        <v>28</v>
      </c>
      <c r="J215" s="34">
        <f t="shared" si="19"/>
        <v>0</v>
      </c>
      <c r="K215" s="35">
        <f t="shared" si="20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" thickBot="1" x14ac:dyDescent="0.35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18"/>
        <v>28</v>
      </c>
      <c r="J216" s="34">
        <f t="shared" si="19"/>
        <v>0</v>
      </c>
      <c r="K216" s="35">
        <f t="shared" si="20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" thickBot="1" x14ac:dyDescent="0.35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18"/>
        <v>28</v>
      </c>
      <c r="J217" s="34">
        <f t="shared" si="19"/>
        <v>0</v>
      </c>
      <c r="K217" s="35">
        <f t="shared" si="20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" thickBot="1" x14ac:dyDescent="0.35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18"/>
        <v>28</v>
      </c>
      <c r="J218" s="34">
        <f t="shared" si="19"/>
        <v>0</v>
      </c>
      <c r="K218" s="35">
        <f t="shared" si="20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" thickBot="1" x14ac:dyDescent="0.35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18"/>
        <v>28</v>
      </c>
      <c r="J219" s="34">
        <f t="shared" si="19"/>
        <v>0</v>
      </c>
      <c r="K219" s="35">
        <f t="shared" si="20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" thickBot="1" x14ac:dyDescent="0.35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18"/>
        <v>28</v>
      </c>
      <c r="J220" s="34">
        <f t="shared" si="19"/>
        <v>0</v>
      </c>
      <c r="K220" s="35">
        <f t="shared" si="20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" thickBot="1" x14ac:dyDescent="0.35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18"/>
        <v>28</v>
      </c>
      <c r="J221" s="34">
        <f t="shared" si="19"/>
        <v>0</v>
      </c>
      <c r="K221" s="35">
        <f t="shared" si="20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" thickBot="1" x14ac:dyDescent="0.35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7" t="s">
        <v>1293</v>
      </c>
      <c r="I222" s="34">
        <f t="shared" si="18"/>
        <v>26</v>
      </c>
      <c r="J222" s="34">
        <f t="shared" si="19"/>
        <v>2</v>
      </c>
      <c r="K222" s="35">
        <f t="shared" si="20"/>
        <v>0.9285714285714286</v>
      </c>
      <c r="L222" s="86" t="s">
        <v>1583</v>
      </c>
      <c r="M222" s="86" t="s">
        <v>1583</v>
      </c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" thickBot="1" x14ac:dyDescent="0.35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18"/>
        <v>28</v>
      </c>
      <c r="J223" s="34">
        <f t="shared" si="19"/>
        <v>0</v>
      </c>
      <c r="K223" s="35">
        <f t="shared" si="20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" thickBot="1" x14ac:dyDescent="0.35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18"/>
        <v>28</v>
      </c>
      <c r="J224" s="34">
        <f t="shared" si="19"/>
        <v>0</v>
      </c>
      <c r="K224" s="35">
        <f t="shared" si="20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" thickBot="1" x14ac:dyDescent="0.35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18"/>
        <v>27</v>
      </c>
      <c r="J225" s="34">
        <f t="shared" si="19"/>
        <v>1</v>
      </c>
      <c r="K225" s="35">
        <f t="shared" si="20"/>
        <v>0.9642857142857143</v>
      </c>
      <c r="L225" s="86" t="s">
        <v>1583</v>
      </c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" thickBot="1" x14ac:dyDescent="0.35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18"/>
        <v>28</v>
      </c>
      <c r="J226" s="34">
        <f t="shared" si="19"/>
        <v>0</v>
      </c>
      <c r="K226" s="35">
        <f t="shared" si="20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" thickBot="1" x14ac:dyDescent="0.35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18"/>
        <v>28</v>
      </c>
      <c r="J227" s="34">
        <f t="shared" si="19"/>
        <v>0</v>
      </c>
      <c r="K227" s="35">
        <f t="shared" si="20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" thickBot="1" x14ac:dyDescent="0.35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18"/>
        <v>28</v>
      </c>
      <c r="J228" s="34">
        <f t="shared" si="19"/>
        <v>0</v>
      </c>
      <c r="K228" s="35">
        <f t="shared" si="20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" thickBot="1" x14ac:dyDescent="0.35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18"/>
        <v>28</v>
      </c>
      <c r="J229" s="34">
        <f t="shared" si="19"/>
        <v>0</v>
      </c>
      <c r="K229" s="35">
        <f t="shared" si="20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" thickBot="1" x14ac:dyDescent="0.35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18"/>
        <v>27</v>
      </c>
      <c r="J230" s="34">
        <f t="shared" si="19"/>
        <v>1</v>
      </c>
      <c r="K230" s="35">
        <f t="shared" si="20"/>
        <v>0.9642857142857143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 t="s">
        <v>1583</v>
      </c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" thickBot="1" x14ac:dyDescent="0.35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18"/>
        <v>27</v>
      </c>
      <c r="J231" s="34">
        <f t="shared" si="19"/>
        <v>1</v>
      </c>
      <c r="K231" s="35">
        <f t="shared" si="20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 t="s">
        <v>1583</v>
      </c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" thickBot="1" x14ac:dyDescent="0.35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18"/>
        <v>28</v>
      </c>
      <c r="J232" s="34">
        <f t="shared" si="19"/>
        <v>0</v>
      </c>
      <c r="K232" s="35">
        <f t="shared" si="20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" thickBot="1" x14ac:dyDescent="0.35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18"/>
        <v>28</v>
      </c>
      <c r="J233" s="34">
        <f t="shared" si="19"/>
        <v>0</v>
      </c>
      <c r="K233" s="35">
        <f t="shared" si="20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" thickBot="1" x14ac:dyDescent="0.35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 t="shared" si="18"/>
        <v>17</v>
      </c>
      <c r="J234" s="34">
        <f t="shared" si="19"/>
        <v>11</v>
      </c>
      <c r="K234" s="35">
        <f t="shared" si="20"/>
        <v>0.6071428571428571</v>
      </c>
      <c r="L234" s="86" t="s">
        <v>1583</v>
      </c>
      <c r="M234" s="86" t="s">
        <v>1583</v>
      </c>
      <c r="N234" s="86" t="s">
        <v>1583</v>
      </c>
      <c r="O234" s="86" t="s">
        <v>1583</v>
      </c>
      <c r="P234" s="86" t="s">
        <v>1583</v>
      </c>
      <c r="Q234" s="86" t="s">
        <v>1583</v>
      </c>
      <c r="R234" s="86" t="s">
        <v>1583</v>
      </c>
      <c r="S234" s="86" t="s">
        <v>1583</v>
      </c>
      <c r="T234" s="86" t="s">
        <v>1583</v>
      </c>
      <c r="U234" s="86" t="s">
        <v>1583</v>
      </c>
      <c r="V234" s="86" t="s">
        <v>1583</v>
      </c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" thickBot="1" x14ac:dyDescent="0.35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18"/>
        <v>19</v>
      </c>
      <c r="J235" s="34">
        <f t="shared" si="19"/>
        <v>9</v>
      </c>
      <c r="K235" s="35">
        <f t="shared" si="20"/>
        <v>0.6785714285714286</v>
      </c>
      <c r="L235" s="86" t="s">
        <v>1583</v>
      </c>
      <c r="M235" s="86" t="s">
        <v>1583</v>
      </c>
      <c r="N235" s="86" t="s">
        <v>1583</v>
      </c>
      <c r="O235" s="86" t="s">
        <v>1583</v>
      </c>
      <c r="P235" s="86" t="s">
        <v>1583</v>
      </c>
      <c r="Q235" s="86" t="s">
        <v>1583</v>
      </c>
      <c r="R235" s="86" t="s">
        <v>1583</v>
      </c>
      <c r="S235" s="86"/>
      <c r="T235" s="86"/>
      <c r="U235" s="86" t="s">
        <v>1583</v>
      </c>
      <c r="V235" s="86" t="s">
        <v>1583</v>
      </c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" thickBot="1" x14ac:dyDescent="0.35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18"/>
        <v>28</v>
      </c>
      <c r="J236" s="34">
        <f t="shared" si="19"/>
        <v>0</v>
      </c>
      <c r="K236" s="35">
        <f t="shared" si="20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" thickBot="1" x14ac:dyDescent="0.35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 t="shared" si="18"/>
        <v>28</v>
      </c>
      <c r="J237" s="34">
        <f t="shared" si="19"/>
        <v>0</v>
      </c>
      <c r="K237" s="35">
        <f t="shared" si="20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" thickBot="1" x14ac:dyDescent="0.35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18"/>
        <v>28</v>
      </c>
      <c r="J238" s="34">
        <f t="shared" si="19"/>
        <v>0</v>
      </c>
      <c r="K238" s="35">
        <f t="shared" si="20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" thickBot="1" x14ac:dyDescent="0.35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18"/>
        <v>28</v>
      </c>
      <c r="J239" s="34">
        <f t="shared" si="19"/>
        <v>0</v>
      </c>
      <c r="K239" s="35">
        <f t="shared" si="20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" thickBot="1" x14ac:dyDescent="0.35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 t="shared" si="18"/>
        <v>28</v>
      </c>
      <c r="J240" s="34">
        <f t="shared" si="19"/>
        <v>0</v>
      </c>
      <c r="K240" s="35">
        <f t="shared" si="20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" thickBot="1" x14ac:dyDescent="0.35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18"/>
        <v>28</v>
      </c>
      <c r="J241" s="34">
        <f t="shared" si="19"/>
        <v>0</v>
      </c>
      <c r="K241" s="35">
        <f t="shared" si="20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" thickBot="1" x14ac:dyDescent="0.35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 t="shared" si="18"/>
        <v>17</v>
      </c>
      <c r="J242" s="34">
        <f t="shared" si="19"/>
        <v>11</v>
      </c>
      <c r="K242" s="35">
        <f t="shared" si="20"/>
        <v>0.6071428571428571</v>
      </c>
      <c r="L242" s="86" t="s">
        <v>1583</v>
      </c>
      <c r="M242" s="86" t="s">
        <v>1583</v>
      </c>
      <c r="N242" s="86" t="s">
        <v>1583</v>
      </c>
      <c r="O242" s="86" t="s">
        <v>1583</v>
      </c>
      <c r="P242" s="86" t="s">
        <v>1583</v>
      </c>
      <c r="Q242" s="86" t="s">
        <v>1583</v>
      </c>
      <c r="R242" s="86" t="s">
        <v>1583</v>
      </c>
      <c r="S242" s="86" t="s">
        <v>1583</v>
      </c>
      <c r="T242" s="86" t="s">
        <v>1583</v>
      </c>
      <c r="U242" s="86" t="s">
        <v>1583</v>
      </c>
      <c r="V242" s="86" t="s">
        <v>1583</v>
      </c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" thickBot="1" x14ac:dyDescent="0.35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 t="shared" si="18"/>
        <v>28</v>
      </c>
      <c r="J243" s="34">
        <f t="shared" si="19"/>
        <v>0</v>
      </c>
      <c r="K243" s="35">
        <f t="shared" si="20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" thickBot="1" x14ac:dyDescent="0.35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18"/>
        <v>17</v>
      </c>
      <c r="J244" s="34">
        <f t="shared" si="19"/>
        <v>11</v>
      </c>
      <c r="K244" s="35">
        <f t="shared" si="20"/>
        <v>0.6071428571428571</v>
      </c>
      <c r="L244" s="86" t="s">
        <v>1583</v>
      </c>
      <c r="M244" s="86" t="s">
        <v>1583</v>
      </c>
      <c r="N244" s="86" t="s">
        <v>1583</v>
      </c>
      <c r="O244" s="86" t="s">
        <v>1583</v>
      </c>
      <c r="P244" s="86" t="s">
        <v>1583</v>
      </c>
      <c r="Q244" s="86" t="s">
        <v>1583</v>
      </c>
      <c r="R244" s="86" t="s">
        <v>1583</v>
      </c>
      <c r="S244" s="86" t="s">
        <v>1583</v>
      </c>
      <c r="T244" s="86" t="s">
        <v>1583</v>
      </c>
      <c r="U244" s="86" t="s">
        <v>1583</v>
      </c>
      <c r="V244" s="86" t="s">
        <v>1583</v>
      </c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" thickBot="1" x14ac:dyDescent="0.35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18"/>
        <v>28</v>
      </c>
      <c r="J245" s="34">
        <f t="shared" si="19"/>
        <v>0</v>
      </c>
      <c r="K245" s="35">
        <f t="shared" si="20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" thickBot="1" x14ac:dyDescent="0.35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 t="shared" si="18"/>
        <v>28</v>
      </c>
      <c r="J246" s="34">
        <f t="shared" si="19"/>
        <v>0</v>
      </c>
      <c r="K246" s="35">
        <f t="shared" si="20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" thickBot="1" x14ac:dyDescent="0.35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18"/>
        <v>17</v>
      </c>
      <c r="J247" s="34">
        <f t="shared" si="19"/>
        <v>11</v>
      </c>
      <c r="K247" s="35">
        <f t="shared" si="20"/>
        <v>0.6071428571428571</v>
      </c>
      <c r="L247" s="86" t="s">
        <v>1583</v>
      </c>
      <c r="M247" s="86" t="s">
        <v>1583</v>
      </c>
      <c r="N247" s="86" t="s">
        <v>1583</v>
      </c>
      <c r="O247" s="86" t="s">
        <v>1583</v>
      </c>
      <c r="P247" s="86" t="s">
        <v>1583</v>
      </c>
      <c r="Q247" s="86" t="s">
        <v>1583</v>
      </c>
      <c r="R247" s="86" t="s">
        <v>1583</v>
      </c>
      <c r="S247" s="86" t="s">
        <v>1583</v>
      </c>
      <c r="T247" s="86" t="s">
        <v>1583</v>
      </c>
      <c r="U247" s="86" t="s">
        <v>1583</v>
      </c>
      <c r="V247" s="86" t="s">
        <v>1583</v>
      </c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" thickBot="1" x14ac:dyDescent="0.35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18"/>
        <v>28</v>
      </c>
      <c r="J248" s="34">
        <f t="shared" si="19"/>
        <v>0</v>
      </c>
      <c r="K248" s="35">
        <f t="shared" si="20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" thickBot="1" x14ac:dyDescent="0.35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18"/>
        <v>28</v>
      </c>
      <c r="J249" s="34">
        <f t="shared" si="19"/>
        <v>0</v>
      </c>
      <c r="K249" s="35">
        <f t="shared" si="20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" thickBot="1" x14ac:dyDescent="0.35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 t="shared" si="18"/>
        <v>28</v>
      </c>
      <c r="J250" s="34">
        <f t="shared" si="19"/>
        <v>0</v>
      </c>
      <c r="K250" s="35">
        <f t="shared" si="20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" thickBot="1" x14ac:dyDescent="0.35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18"/>
        <v>17</v>
      </c>
      <c r="J251" s="34">
        <f t="shared" si="19"/>
        <v>11</v>
      </c>
      <c r="K251" s="35">
        <f t="shared" si="20"/>
        <v>0.6071428571428571</v>
      </c>
      <c r="L251" s="86" t="s">
        <v>1583</v>
      </c>
      <c r="M251" s="86" t="s">
        <v>1583</v>
      </c>
      <c r="N251" s="86" t="s">
        <v>1583</v>
      </c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 t="s">
        <v>1583</v>
      </c>
      <c r="U251" s="86" t="s">
        <v>1583</v>
      </c>
      <c r="V251" s="86" t="s">
        <v>1583</v>
      </c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" thickBot="1" x14ac:dyDescent="0.35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18"/>
        <v>17</v>
      </c>
      <c r="J252" s="34">
        <f t="shared" si="19"/>
        <v>11</v>
      </c>
      <c r="K252" s="35">
        <f t="shared" si="20"/>
        <v>0.6071428571428571</v>
      </c>
      <c r="L252" s="86" t="s">
        <v>1583</v>
      </c>
      <c r="M252" s="86" t="s">
        <v>1583</v>
      </c>
      <c r="N252" s="86" t="s">
        <v>1583</v>
      </c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 t="s">
        <v>1583</v>
      </c>
      <c r="U252" s="86" t="s">
        <v>1583</v>
      </c>
      <c r="V252" s="86" t="s">
        <v>1583</v>
      </c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" thickBot="1" x14ac:dyDescent="0.35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 t="shared" si="18"/>
        <v>17</v>
      </c>
      <c r="J253" s="34">
        <f t="shared" si="19"/>
        <v>11</v>
      </c>
      <c r="K253" s="35">
        <f t="shared" si="20"/>
        <v>0.6071428571428571</v>
      </c>
      <c r="L253" s="86" t="s">
        <v>1583</v>
      </c>
      <c r="M253" s="86" t="s">
        <v>1583</v>
      </c>
      <c r="N253" s="86" t="s">
        <v>1583</v>
      </c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 t="s">
        <v>1583</v>
      </c>
      <c r="U253" s="86" t="s">
        <v>1583</v>
      </c>
      <c r="V253" s="86" t="s">
        <v>1583</v>
      </c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" thickBot="1" x14ac:dyDescent="0.35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18"/>
        <v>19</v>
      </c>
      <c r="J254" s="34">
        <f t="shared" si="19"/>
        <v>9</v>
      </c>
      <c r="K254" s="35">
        <f t="shared" si="20"/>
        <v>0.6785714285714286</v>
      </c>
      <c r="L254" s="86" t="s">
        <v>1583</v>
      </c>
      <c r="M254" s="86" t="s">
        <v>1583</v>
      </c>
      <c r="N254" s="86" t="s">
        <v>1583</v>
      </c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 t="s">
        <v>1583</v>
      </c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" thickBot="1" x14ac:dyDescent="0.35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18"/>
        <v>17</v>
      </c>
      <c r="J255" s="34">
        <f t="shared" si="19"/>
        <v>11</v>
      </c>
      <c r="K255" s="35">
        <f t="shared" si="20"/>
        <v>0.6071428571428571</v>
      </c>
      <c r="L255" s="86" t="s">
        <v>1583</v>
      </c>
      <c r="M255" s="86" t="s">
        <v>1583</v>
      </c>
      <c r="N255" s="86" t="s">
        <v>1583</v>
      </c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 t="s">
        <v>1583</v>
      </c>
      <c r="U255" s="86" t="s">
        <v>1583</v>
      </c>
      <c r="V255" s="86" t="s">
        <v>1583</v>
      </c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" thickBot="1" x14ac:dyDescent="0.35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18"/>
        <v>24</v>
      </c>
      <c r="J256" s="34">
        <f t="shared" si="19"/>
        <v>4</v>
      </c>
      <c r="K256" s="35">
        <f t="shared" si="20"/>
        <v>0.8571428571428571</v>
      </c>
      <c r="L256" s="86"/>
      <c r="M256" s="86"/>
      <c r="N256" s="86"/>
      <c r="O256" s="86"/>
      <c r="P256" s="86"/>
      <c r="Q256" s="86"/>
      <c r="R256" s="86" t="s">
        <v>1583</v>
      </c>
      <c r="S256" s="86" t="s">
        <v>1583</v>
      </c>
      <c r="T256" s="86" t="s">
        <v>1583</v>
      </c>
      <c r="U256" s="86" t="s">
        <v>1583</v>
      </c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" thickBot="1" x14ac:dyDescent="0.35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18"/>
        <v>28</v>
      </c>
      <c r="J257" s="34">
        <f t="shared" si="19"/>
        <v>0</v>
      </c>
      <c r="K257" s="35">
        <f t="shared" si="20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" thickBot="1" x14ac:dyDescent="0.35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si="18"/>
        <v>28</v>
      </c>
      <c r="J258" s="34">
        <f t="shared" si="19"/>
        <v>0</v>
      </c>
      <c r="K258" s="35">
        <f t="shared" si="20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" thickBot="1" x14ac:dyDescent="0.35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si="18"/>
        <v>28</v>
      </c>
      <c r="J259" s="34">
        <f t="shared" si="19"/>
        <v>0</v>
      </c>
      <c r="K259" s="35">
        <f t="shared" si="2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" thickBot="1" x14ac:dyDescent="0.35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18"/>
        <v>27</v>
      </c>
      <c r="J260" s="34">
        <f t="shared" si="19"/>
        <v>1</v>
      </c>
      <c r="K260" s="35">
        <f t="shared" si="20"/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1583</v>
      </c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" thickBot="1" x14ac:dyDescent="0.35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ref="I261:I324" si="21">COUNTIF(L261:AM261,"")</f>
        <v>28</v>
      </c>
      <c r="J261" s="34">
        <f t="shared" ref="J261:J324" si="22">COUNTIF(L261:AM261,"APAGADO")</f>
        <v>0</v>
      </c>
      <c r="K261" s="35">
        <f t="shared" ref="K261:K324" si="2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" thickBot="1" x14ac:dyDescent="0.35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1"/>
        <v>28</v>
      </c>
      <c r="J262" s="34">
        <f t="shared" si="22"/>
        <v>0</v>
      </c>
      <c r="K262" s="35">
        <f t="shared" si="23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" thickBot="1" x14ac:dyDescent="0.35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1"/>
        <v>28</v>
      </c>
      <c r="J263" s="34">
        <f t="shared" si="22"/>
        <v>0</v>
      </c>
      <c r="K263" s="35">
        <f t="shared" si="23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" thickBot="1" x14ac:dyDescent="0.35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1"/>
        <v>28</v>
      </c>
      <c r="J264" s="34">
        <f t="shared" si="22"/>
        <v>0</v>
      </c>
      <c r="K264" s="35">
        <f t="shared" si="23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" thickBot="1" x14ac:dyDescent="0.35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1"/>
        <v>28</v>
      </c>
      <c r="J265" s="34">
        <f t="shared" si="22"/>
        <v>0</v>
      </c>
      <c r="K265" s="35">
        <f t="shared" si="23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" thickBot="1" x14ac:dyDescent="0.35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1"/>
        <v>28</v>
      </c>
      <c r="J266" s="34">
        <f t="shared" si="22"/>
        <v>0</v>
      </c>
      <c r="K266" s="35">
        <f t="shared" si="23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" thickBot="1" x14ac:dyDescent="0.35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1"/>
        <v>28</v>
      </c>
      <c r="J267" s="34">
        <f t="shared" si="22"/>
        <v>0</v>
      </c>
      <c r="K267" s="35">
        <f t="shared" si="2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" thickBot="1" x14ac:dyDescent="0.35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1"/>
        <v>28</v>
      </c>
      <c r="J268" s="34">
        <f t="shared" si="22"/>
        <v>0</v>
      </c>
      <c r="K268" s="35">
        <f t="shared" si="2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" thickBot="1" x14ac:dyDescent="0.35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1"/>
        <v>28</v>
      </c>
      <c r="J269" s="34">
        <f t="shared" si="22"/>
        <v>0</v>
      </c>
      <c r="K269" s="35">
        <f t="shared" si="23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" thickBot="1" x14ac:dyDescent="0.35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1"/>
        <v>28</v>
      </c>
      <c r="J270" s="34">
        <f t="shared" si="22"/>
        <v>0</v>
      </c>
      <c r="K270" s="35">
        <f t="shared" si="23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" thickBot="1" x14ac:dyDescent="0.35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1"/>
        <v>26</v>
      </c>
      <c r="J271" s="34">
        <f t="shared" si="22"/>
        <v>2</v>
      </c>
      <c r="K271" s="35">
        <f t="shared" si="23"/>
        <v>0.9285714285714286</v>
      </c>
      <c r="L271" s="86" t="s">
        <v>1583</v>
      </c>
      <c r="M271" s="86" t="s">
        <v>1583</v>
      </c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" thickBot="1" x14ac:dyDescent="0.35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1"/>
        <v>28</v>
      </c>
      <c r="J272" s="34">
        <f t="shared" si="22"/>
        <v>0</v>
      </c>
      <c r="K272" s="35">
        <f t="shared" si="2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" thickBot="1" x14ac:dyDescent="0.35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si="21"/>
        <v>28</v>
      </c>
      <c r="J273" s="34">
        <f t="shared" si="22"/>
        <v>0</v>
      </c>
      <c r="K273" s="35">
        <f t="shared" si="2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" thickBot="1" x14ac:dyDescent="0.35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21"/>
        <v>17</v>
      </c>
      <c r="J274" s="34">
        <f t="shared" si="22"/>
        <v>11</v>
      </c>
      <c r="K274" s="35">
        <f t="shared" si="23"/>
        <v>0.6071428571428571</v>
      </c>
      <c r="L274" s="86" t="s">
        <v>1583</v>
      </c>
      <c r="M274" s="86" t="s">
        <v>1583</v>
      </c>
      <c r="N274" s="86" t="s">
        <v>1583</v>
      </c>
      <c r="O274" s="86" t="s">
        <v>1583</v>
      </c>
      <c r="P274" s="86" t="s">
        <v>1583</v>
      </c>
      <c r="Q274" s="86" t="s">
        <v>1583</v>
      </c>
      <c r="R274" s="86" t="s">
        <v>1583</v>
      </c>
      <c r="S274" s="86" t="s">
        <v>1583</v>
      </c>
      <c r="T274" s="86" t="s">
        <v>1583</v>
      </c>
      <c r="U274" s="86" t="s">
        <v>1583</v>
      </c>
      <c r="V274" s="86" t="s">
        <v>1583</v>
      </c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" thickBot="1" x14ac:dyDescent="0.35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21"/>
        <v>28</v>
      </c>
      <c r="J275" s="34">
        <f t="shared" si="22"/>
        <v>0</v>
      </c>
      <c r="K275" s="35">
        <f t="shared" si="2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" thickBot="1" x14ac:dyDescent="0.35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21"/>
        <v>28</v>
      </c>
      <c r="J276" s="34">
        <f t="shared" si="22"/>
        <v>0</v>
      </c>
      <c r="K276" s="35">
        <f t="shared" si="2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126"/>
      <c r="AK276" s="86"/>
      <c r="AL276" s="86"/>
      <c r="AM276" s="86"/>
      <c r="AN276" s="86"/>
      <c r="AO276" s="86"/>
      <c r="AP276" s="86"/>
    </row>
    <row r="277" spans="1:42" ht="15" thickBot="1" x14ac:dyDescent="0.35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21"/>
        <v>28</v>
      </c>
      <c r="J277" s="34">
        <f t="shared" si="22"/>
        <v>0</v>
      </c>
      <c r="K277" s="35">
        <f t="shared" si="2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" thickBot="1" x14ac:dyDescent="0.35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si="21"/>
        <v>28</v>
      </c>
      <c r="J278" s="34">
        <f t="shared" si="22"/>
        <v>0</v>
      </c>
      <c r="K278" s="35">
        <f t="shared" si="2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" thickBot="1" x14ac:dyDescent="0.35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21"/>
        <v>28</v>
      </c>
      <c r="J279" s="34">
        <f t="shared" si="22"/>
        <v>0</v>
      </c>
      <c r="K279" s="35">
        <f t="shared" si="2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" thickBot="1" x14ac:dyDescent="0.35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21"/>
        <v>28</v>
      </c>
      <c r="J280" s="34">
        <f t="shared" si="22"/>
        <v>0</v>
      </c>
      <c r="K280" s="35">
        <f t="shared" si="2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" thickBot="1" x14ac:dyDescent="0.35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21"/>
        <v>28</v>
      </c>
      <c r="J281" s="34">
        <f t="shared" si="22"/>
        <v>0</v>
      </c>
      <c r="K281" s="35">
        <f t="shared" si="23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" thickBot="1" x14ac:dyDescent="0.35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21"/>
        <v>19</v>
      </c>
      <c r="J282" s="34">
        <f t="shared" si="22"/>
        <v>9</v>
      </c>
      <c r="K282" s="35">
        <f t="shared" si="23"/>
        <v>0.6785714285714286</v>
      </c>
      <c r="L282" s="86" t="s">
        <v>1583</v>
      </c>
      <c r="M282" s="86" t="s">
        <v>1583</v>
      </c>
      <c r="N282" s="86" t="s">
        <v>1583</v>
      </c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 t="s">
        <v>1583</v>
      </c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" thickBot="1" x14ac:dyDescent="0.35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21"/>
        <v>19</v>
      </c>
      <c r="J283" s="34">
        <f t="shared" si="22"/>
        <v>9</v>
      </c>
      <c r="K283" s="35">
        <f t="shared" si="23"/>
        <v>0.6785714285714286</v>
      </c>
      <c r="L283" s="86" t="s">
        <v>1583</v>
      </c>
      <c r="M283" s="86" t="s">
        <v>1583</v>
      </c>
      <c r="N283" s="86" t="s">
        <v>1583</v>
      </c>
      <c r="O283" s="86" t="s">
        <v>1583</v>
      </c>
      <c r="P283" s="86" t="s">
        <v>1583</v>
      </c>
      <c r="Q283" s="86" t="s">
        <v>1583</v>
      </c>
      <c r="R283" s="86" t="s">
        <v>1583</v>
      </c>
      <c r="S283" s="86" t="s">
        <v>1583</v>
      </c>
      <c r="T283" s="86" t="s">
        <v>1583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" thickBot="1" x14ac:dyDescent="0.35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21"/>
        <v>28</v>
      </c>
      <c r="J284" s="34">
        <f t="shared" si="22"/>
        <v>0</v>
      </c>
      <c r="K284" s="35">
        <f t="shared" si="23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" thickBot="1" x14ac:dyDescent="0.35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21"/>
        <v>28</v>
      </c>
      <c r="J285" s="34">
        <f t="shared" si="22"/>
        <v>0</v>
      </c>
      <c r="K285" s="35">
        <f t="shared" si="2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" thickBot="1" x14ac:dyDescent="0.35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21"/>
        <v>28</v>
      </c>
      <c r="J286" s="34">
        <f t="shared" si="22"/>
        <v>0</v>
      </c>
      <c r="K286" s="35">
        <f t="shared" si="2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" thickBot="1" x14ac:dyDescent="0.35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21"/>
        <v>28</v>
      </c>
      <c r="J287" s="34">
        <f t="shared" si="22"/>
        <v>0</v>
      </c>
      <c r="K287" s="35">
        <f t="shared" si="2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" thickBot="1" x14ac:dyDescent="0.35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21"/>
        <v>28</v>
      </c>
      <c r="J288" s="34">
        <f t="shared" si="22"/>
        <v>0</v>
      </c>
      <c r="K288" s="35">
        <f t="shared" si="2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" thickBot="1" x14ac:dyDescent="0.35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21"/>
        <v>28</v>
      </c>
      <c r="J289" s="34">
        <f t="shared" si="22"/>
        <v>0</v>
      </c>
      <c r="K289" s="35">
        <f t="shared" si="2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" thickBot="1" x14ac:dyDescent="0.35">
      <c r="A290" t="s">
        <v>1588</v>
      </c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21"/>
        <v>28</v>
      </c>
      <c r="J290" s="34">
        <f t="shared" si="22"/>
        <v>0</v>
      </c>
      <c r="K290" s="35">
        <f t="shared" si="23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" thickBot="1" x14ac:dyDescent="0.35">
      <c r="A291" t="s">
        <v>1589</v>
      </c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21"/>
        <v>28</v>
      </c>
      <c r="J291" s="34">
        <f t="shared" si="22"/>
        <v>0</v>
      </c>
      <c r="K291" s="35">
        <f t="shared" si="23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" thickBot="1" x14ac:dyDescent="0.35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21"/>
        <v>28</v>
      </c>
      <c r="J292" s="34">
        <f t="shared" si="22"/>
        <v>0</v>
      </c>
      <c r="K292" s="35">
        <f t="shared" si="23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" thickBot="1" x14ac:dyDescent="0.35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21"/>
        <v>28</v>
      </c>
      <c r="J293" s="34">
        <f t="shared" si="22"/>
        <v>0</v>
      </c>
      <c r="K293" s="35">
        <f t="shared" si="23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" thickBot="1" x14ac:dyDescent="0.35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21"/>
        <v>28</v>
      </c>
      <c r="J294" s="34">
        <f t="shared" si="22"/>
        <v>0</v>
      </c>
      <c r="K294" s="35">
        <f t="shared" si="23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" thickBot="1" x14ac:dyDescent="0.35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21"/>
        <v>28</v>
      </c>
      <c r="J295" s="34">
        <f t="shared" si="22"/>
        <v>0</v>
      </c>
      <c r="K295" s="35">
        <f t="shared" si="2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" thickBot="1" x14ac:dyDescent="0.35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21"/>
        <v>28</v>
      </c>
      <c r="J296" s="34">
        <f t="shared" si="22"/>
        <v>0</v>
      </c>
      <c r="K296" s="35">
        <f t="shared" si="2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" thickBot="1" x14ac:dyDescent="0.35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21"/>
        <v>28</v>
      </c>
      <c r="J297" s="34">
        <f t="shared" si="22"/>
        <v>0</v>
      </c>
      <c r="K297" s="35">
        <f t="shared" si="2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" thickBot="1" x14ac:dyDescent="0.35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 t="shared" si="21"/>
        <v>28</v>
      </c>
      <c r="J298" s="34">
        <f t="shared" si="22"/>
        <v>0</v>
      </c>
      <c r="K298" s="35">
        <f t="shared" si="2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" thickBot="1" x14ac:dyDescent="0.35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 t="shared" si="21"/>
        <v>28</v>
      </c>
      <c r="J299" s="34">
        <f t="shared" si="22"/>
        <v>0</v>
      </c>
      <c r="K299" s="35">
        <f t="shared" si="23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" thickBot="1" x14ac:dyDescent="0.35">
      <c r="A300" t="s">
        <v>1587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20</v>
      </c>
      <c r="G300" s="33"/>
      <c r="H300" s="33" t="s">
        <v>1564</v>
      </c>
      <c r="I300" s="34">
        <f t="shared" si="21"/>
        <v>18</v>
      </c>
      <c r="J300" s="34">
        <f t="shared" si="22"/>
        <v>10</v>
      </c>
      <c r="K300" s="35">
        <f t="shared" si="23"/>
        <v>0.6428571428571429</v>
      </c>
      <c r="L300" s="86" t="s">
        <v>1583</v>
      </c>
      <c r="M300" s="86" t="s">
        <v>1583</v>
      </c>
      <c r="N300" s="86" t="s">
        <v>1583</v>
      </c>
      <c r="O300" s="86" t="s">
        <v>1583</v>
      </c>
      <c r="P300" s="86" t="s">
        <v>1583</v>
      </c>
      <c r="Q300" s="86" t="s">
        <v>1583</v>
      </c>
      <c r="R300" s="86" t="s">
        <v>1583</v>
      </c>
      <c r="S300" s="86" t="s">
        <v>1583</v>
      </c>
      <c r="T300" s="86"/>
      <c r="U300" s="86" t="s">
        <v>1583</v>
      </c>
      <c r="V300" s="86" t="s">
        <v>1583</v>
      </c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" thickBot="1" x14ac:dyDescent="0.35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21"/>
        <v>28</v>
      </c>
      <c r="J301" s="34">
        <f t="shared" si="22"/>
        <v>0</v>
      </c>
      <c r="K301" s="35">
        <f t="shared" si="2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" thickBot="1" x14ac:dyDescent="0.35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21"/>
        <v>27</v>
      </c>
      <c r="J302" s="34">
        <f t="shared" si="22"/>
        <v>1</v>
      </c>
      <c r="K302" s="35">
        <f t="shared" si="23"/>
        <v>0.9642857142857143</v>
      </c>
      <c r="L302" s="86" t="s">
        <v>1583</v>
      </c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" thickBot="1" x14ac:dyDescent="0.35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21"/>
        <v>28</v>
      </c>
      <c r="J303" s="34">
        <f t="shared" si="22"/>
        <v>0</v>
      </c>
      <c r="K303" s="35">
        <f t="shared" si="23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" thickBot="1" x14ac:dyDescent="0.35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21"/>
        <v>28</v>
      </c>
      <c r="J304" s="34">
        <f t="shared" si="22"/>
        <v>0</v>
      </c>
      <c r="K304" s="35">
        <f t="shared" si="23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" thickBot="1" x14ac:dyDescent="0.35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21"/>
        <v>28</v>
      </c>
      <c r="J305" s="34">
        <f t="shared" si="22"/>
        <v>0</v>
      </c>
      <c r="K305" s="35">
        <f t="shared" si="23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" thickBot="1" x14ac:dyDescent="0.35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21"/>
        <v>28</v>
      </c>
      <c r="J306" s="34">
        <f t="shared" si="22"/>
        <v>0</v>
      </c>
      <c r="K306" s="35">
        <f t="shared" si="23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" thickBot="1" x14ac:dyDescent="0.35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21"/>
        <v>28</v>
      </c>
      <c r="J307" s="34">
        <f t="shared" si="22"/>
        <v>0</v>
      </c>
      <c r="K307" s="35">
        <f t="shared" si="23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" thickBot="1" x14ac:dyDescent="0.35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21"/>
        <v>28</v>
      </c>
      <c r="J308" s="34">
        <f t="shared" si="22"/>
        <v>0</v>
      </c>
      <c r="K308" s="35">
        <f t="shared" si="23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" thickBot="1" x14ac:dyDescent="0.35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21"/>
        <v>25</v>
      </c>
      <c r="J309" s="34">
        <f t="shared" si="22"/>
        <v>3</v>
      </c>
      <c r="K309" s="35">
        <f t="shared" si="23"/>
        <v>0.8928571428571429</v>
      </c>
      <c r="L309" s="86" t="s">
        <v>1583</v>
      </c>
      <c r="M309" s="86" t="s">
        <v>1583</v>
      </c>
      <c r="N309" s="86" t="s">
        <v>1583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" thickBot="1" x14ac:dyDescent="0.35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21"/>
        <v>25</v>
      </c>
      <c r="J310" s="34">
        <f t="shared" si="22"/>
        <v>3</v>
      </c>
      <c r="K310" s="35">
        <f t="shared" si="23"/>
        <v>0.8928571428571429</v>
      </c>
      <c r="L310" s="86" t="s">
        <v>1583</v>
      </c>
      <c r="M310" s="86" t="s">
        <v>1583</v>
      </c>
      <c r="N310" s="86" t="s">
        <v>1583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" thickBot="1" x14ac:dyDescent="0.35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21"/>
        <v>28</v>
      </c>
      <c r="J311" s="34">
        <f t="shared" si="22"/>
        <v>0</v>
      </c>
      <c r="K311" s="35">
        <f t="shared" si="2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" thickBot="1" x14ac:dyDescent="0.35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21"/>
        <v>28</v>
      </c>
      <c r="J312" s="34">
        <f t="shared" si="22"/>
        <v>0</v>
      </c>
      <c r="K312" s="35">
        <f t="shared" si="2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" thickBot="1" x14ac:dyDescent="0.35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21"/>
        <v>28</v>
      </c>
      <c r="J313" s="34">
        <f t="shared" si="22"/>
        <v>0</v>
      </c>
      <c r="K313" s="35">
        <f t="shared" si="2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" thickBot="1" x14ac:dyDescent="0.35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21"/>
        <v>25</v>
      </c>
      <c r="J314" s="34">
        <f t="shared" si="22"/>
        <v>3</v>
      </c>
      <c r="K314" s="35">
        <f t="shared" si="23"/>
        <v>0.8928571428571429</v>
      </c>
      <c r="L314" s="86" t="s">
        <v>1583</v>
      </c>
      <c r="M314" s="86" t="s">
        <v>1583</v>
      </c>
      <c r="N314" s="86" t="s">
        <v>1583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" thickBot="1" x14ac:dyDescent="0.35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21"/>
        <v>17</v>
      </c>
      <c r="J315" s="34">
        <f t="shared" si="22"/>
        <v>11</v>
      </c>
      <c r="K315" s="35">
        <f t="shared" si="23"/>
        <v>0.6071428571428571</v>
      </c>
      <c r="L315" s="86" t="s">
        <v>1583</v>
      </c>
      <c r="M315" s="86" t="s">
        <v>1583</v>
      </c>
      <c r="N315" s="86" t="s">
        <v>1583</v>
      </c>
      <c r="O315" s="86" t="s">
        <v>1583</v>
      </c>
      <c r="P315" s="86" t="s">
        <v>1583</v>
      </c>
      <c r="Q315" s="86" t="s">
        <v>1583</v>
      </c>
      <c r="R315" s="86" t="s">
        <v>1583</v>
      </c>
      <c r="S315" s="86" t="s">
        <v>1583</v>
      </c>
      <c r="T315" s="86" t="s">
        <v>1583</v>
      </c>
      <c r="U315" s="86" t="s">
        <v>1583</v>
      </c>
      <c r="V315" s="86" t="s">
        <v>1583</v>
      </c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" thickBot="1" x14ac:dyDescent="0.35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21"/>
        <v>28</v>
      </c>
      <c r="J316" s="34">
        <f t="shared" si="22"/>
        <v>0</v>
      </c>
      <c r="K316" s="35">
        <f t="shared" si="23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" thickBot="1" x14ac:dyDescent="0.35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21"/>
        <v>28</v>
      </c>
      <c r="J317" s="34">
        <f t="shared" si="22"/>
        <v>0</v>
      </c>
      <c r="K317" s="35">
        <f t="shared" si="23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" thickBot="1" x14ac:dyDescent="0.35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21"/>
        <v>28</v>
      </c>
      <c r="J318" s="34">
        <f t="shared" si="22"/>
        <v>0</v>
      </c>
      <c r="K318" s="35">
        <f t="shared" si="23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" thickBot="1" x14ac:dyDescent="0.35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21"/>
        <v>28</v>
      </c>
      <c r="J319" s="34">
        <f t="shared" si="22"/>
        <v>0</v>
      </c>
      <c r="K319" s="35">
        <f t="shared" si="2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" thickBot="1" x14ac:dyDescent="0.35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21"/>
        <v>28</v>
      </c>
      <c r="J320" s="34">
        <f t="shared" si="22"/>
        <v>0</v>
      </c>
      <c r="K320" s="35">
        <f t="shared" si="23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" thickBot="1" x14ac:dyDescent="0.35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21"/>
        <v>28</v>
      </c>
      <c r="J321" s="34">
        <f t="shared" si="22"/>
        <v>0</v>
      </c>
      <c r="K321" s="35">
        <f t="shared" si="23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" thickBot="1" x14ac:dyDescent="0.35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21"/>
        <v>28</v>
      </c>
      <c r="J322" s="34">
        <f t="shared" si="22"/>
        <v>0</v>
      </c>
      <c r="K322" s="35">
        <f t="shared" si="23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" thickBot="1" x14ac:dyDescent="0.35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21"/>
        <v>28</v>
      </c>
      <c r="J323" s="34">
        <f t="shared" si="22"/>
        <v>0</v>
      </c>
      <c r="K323" s="35">
        <f t="shared" si="23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" thickBot="1" x14ac:dyDescent="0.35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21"/>
        <v>28</v>
      </c>
      <c r="J324" s="34">
        <f t="shared" si="22"/>
        <v>0</v>
      </c>
      <c r="K324" s="35">
        <f t="shared" si="23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" thickBot="1" x14ac:dyDescent="0.35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ref="I325:I388" si="24">COUNTIF(L325:AM325,"")</f>
        <v>28</v>
      </c>
      <c r="J325" s="34">
        <f t="shared" ref="J325:J388" si="25">COUNTIF(L325:AM325,"APAGADO")</f>
        <v>0</v>
      </c>
      <c r="K325" s="35">
        <f t="shared" ref="K325:K388" si="26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" thickBot="1" x14ac:dyDescent="0.35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24"/>
        <v>28</v>
      </c>
      <c r="J326" s="34">
        <f t="shared" si="25"/>
        <v>0</v>
      </c>
      <c r="K326" s="35">
        <f t="shared" si="26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" thickBot="1" x14ac:dyDescent="0.35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24"/>
        <v>28</v>
      </c>
      <c r="J327" s="34">
        <f t="shared" si="25"/>
        <v>0</v>
      </c>
      <c r="K327" s="35">
        <f t="shared" si="26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" thickBot="1" x14ac:dyDescent="0.35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24"/>
        <v>28</v>
      </c>
      <c r="J328" s="34">
        <f t="shared" si="25"/>
        <v>0</v>
      </c>
      <c r="K328" s="35">
        <f t="shared" si="26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" thickBot="1" x14ac:dyDescent="0.35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24"/>
        <v>28</v>
      </c>
      <c r="J329" s="34">
        <f t="shared" si="25"/>
        <v>0</v>
      </c>
      <c r="K329" s="35">
        <f t="shared" si="26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" thickBot="1" x14ac:dyDescent="0.35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24"/>
        <v>28</v>
      </c>
      <c r="J330" s="34">
        <f t="shared" si="25"/>
        <v>0</v>
      </c>
      <c r="K330" s="35">
        <f t="shared" si="26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" thickBot="1" x14ac:dyDescent="0.35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24"/>
        <v>28</v>
      </c>
      <c r="J331" s="34">
        <f t="shared" si="25"/>
        <v>0</v>
      </c>
      <c r="K331" s="35">
        <f t="shared" si="26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" thickBot="1" x14ac:dyDescent="0.35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24"/>
        <v>28</v>
      </c>
      <c r="J332" s="34">
        <f t="shared" si="25"/>
        <v>0</v>
      </c>
      <c r="K332" s="35">
        <f t="shared" si="26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" thickBot="1" x14ac:dyDescent="0.35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24"/>
        <v>28</v>
      </c>
      <c r="J333" s="34">
        <f t="shared" si="25"/>
        <v>0</v>
      </c>
      <c r="K333" s="35">
        <f t="shared" si="26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" thickBot="1" x14ac:dyDescent="0.35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24"/>
        <v>17</v>
      </c>
      <c r="J334" s="34">
        <f t="shared" si="25"/>
        <v>11</v>
      </c>
      <c r="K334" s="35">
        <f t="shared" si="26"/>
        <v>0.6071428571428571</v>
      </c>
      <c r="L334" s="86" t="s">
        <v>1583</v>
      </c>
      <c r="M334" s="86" t="s">
        <v>1583</v>
      </c>
      <c r="N334" s="86" t="s">
        <v>1583</v>
      </c>
      <c r="O334" s="86" t="s">
        <v>1583</v>
      </c>
      <c r="P334" s="86" t="s">
        <v>1583</v>
      </c>
      <c r="Q334" s="86" t="s">
        <v>1583</v>
      </c>
      <c r="R334" s="86" t="s">
        <v>1583</v>
      </c>
      <c r="S334" s="86" t="s">
        <v>1583</v>
      </c>
      <c r="T334" s="86" t="s">
        <v>1583</v>
      </c>
      <c r="U334" s="86" t="s">
        <v>1583</v>
      </c>
      <c r="V334" s="86" t="s">
        <v>1583</v>
      </c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" thickBot="1" x14ac:dyDescent="0.35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24"/>
        <v>17</v>
      </c>
      <c r="J335" s="34">
        <f t="shared" si="25"/>
        <v>11</v>
      </c>
      <c r="K335" s="35">
        <f t="shared" si="26"/>
        <v>0.6071428571428571</v>
      </c>
      <c r="L335" s="86" t="s">
        <v>1583</v>
      </c>
      <c r="M335" s="86" t="s">
        <v>1583</v>
      </c>
      <c r="N335" s="86" t="s">
        <v>1583</v>
      </c>
      <c r="O335" s="86" t="s">
        <v>1583</v>
      </c>
      <c r="P335" s="86" t="s">
        <v>1583</v>
      </c>
      <c r="Q335" s="86" t="s">
        <v>1583</v>
      </c>
      <c r="R335" s="86" t="s">
        <v>1583</v>
      </c>
      <c r="S335" s="86" t="s">
        <v>1583</v>
      </c>
      <c r="T335" s="86" t="s">
        <v>1583</v>
      </c>
      <c r="U335" s="86" t="s">
        <v>1583</v>
      </c>
      <c r="V335" s="86" t="s">
        <v>1583</v>
      </c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6.95" customHeight="1" thickBot="1" x14ac:dyDescent="0.35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24"/>
        <v>22</v>
      </c>
      <c r="J336" s="34">
        <f t="shared" si="25"/>
        <v>6</v>
      </c>
      <c r="K336" s="35">
        <f t="shared" si="26"/>
        <v>0.7857142857142857</v>
      </c>
      <c r="L336" s="86"/>
      <c r="M336" s="86"/>
      <c r="N336" s="86"/>
      <c r="O336" s="86"/>
      <c r="P336" s="86" t="s">
        <v>1583</v>
      </c>
      <c r="Q336" s="86" t="s">
        <v>1583</v>
      </c>
      <c r="R336" s="86" t="s">
        <v>1583</v>
      </c>
      <c r="S336" s="86" t="s">
        <v>1583</v>
      </c>
      <c r="T336" s="86" t="s">
        <v>1583</v>
      </c>
      <c r="U336" s="86" t="s">
        <v>1583</v>
      </c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" thickBot="1" x14ac:dyDescent="0.35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24"/>
        <v>22</v>
      </c>
      <c r="J337" s="34">
        <f t="shared" si="25"/>
        <v>6</v>
      </c>
      <c r="K337" s="35">
        <f t="shared" si="26"/>
        <v>0.7857142857142857</v>
      </c>
      <c r="L337" s="86"/>
      <c r="M337" s="86"/>
      <c r="N337" s="86"/>
      <c r="O337" s="86"/>
      <c r="P337" s="86" t="s">
        <v>1583</v>
      </c>
      <c r="Q337" s="86" t="s">
        <v>1583</v>
      </c>
      <c r="R337" s="86" t="s">
        <v>1583</v>
      </c>
      <c r="S337" s="86" t="s">
        <v>1583</v>
      </c>
      <c r="T337" s="86" t="s">
        <v>1583</v>
      </c>
      <c r="U337" s="86" t="s">
        <v>1583</v>
      </c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" thickBot="1" x14ac:dyDescent="0.35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24"/>
        <v>22</v>
      </c>
      <c r="J338" s="34">
        <f t="shared" si="25"/>
        <v>6</v>
      </c>
      <c r="K338" s="35">
        <f t="shared" si="26"/>
        <v>0.7857142857142857</v>
      </c>
      <c r="L338" s="86"/>
      <c r="M338" s="86"/>
      <c r="N338" s="86"/>
      <c r="O338" s="86"/>
      <c r="P338" s="86" t="s">
        <v>1583</v>
      </c>
      <c r="Q338" s="86" t="s">
        <v>1583</v>
      </c>
      <c r="R338" s="86" t="s">
        <v>1583</v>
      </c>
      <c r="S338" s="86" t="s">
        <v>1583</v>
      </c>
      <c r="T338" s="86" t="s">
        <v>1583</v>
      </c>
      <c r="U338" s="86" t="s">
        <v>1583</v>
      </c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" thickBot="1" x14ac:dyDescent="0.35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24"/>
        <v>22</v>
      </c>
      <c r="J339" s="34">
        <f t="shared" si="25"/>
        <v>6</v>
      </c>
      <c r="K339" s="35">
        <f t="shared" si="26"/>
        <v>0.7857142857142857</v>
      </c>
      <c r="L339" s="86"/>
      <c r="M339" s="86"/>
      <c r="N339" s="86"/>
      <c r="O339" s="86"/>
      <c r="P339" s="86" t="s">
        <v>1583</v>
      </c>
      <c r="Q339" s="86" t="s">
        <v>1583</v>
      </c>
      <c r="R339" s="86" t="s">
        <v>1583</v>
      </c>
      <c r="S339" s="86" t="s">
        <v>1583</v>
      </c>
      <c r="T339" s="86" t="s">
        <v>1583</v>
      </c>
      <c r="U339" s="86" t="s">
        <v>1583</v>
      </c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" thickBot="1" x14ac:dyDescent="0.35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 t="shared" si="24"/>
        <v>28</v>
      </c>
      <c r="J340" s="34">
        <f t="shared" si="25"/>
        <v>0</v>
      </c>
      <c r="K340" s="35">
        <f t="shared" si="26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" thickBot="1" x14ac:dyDescent="0.35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 t="shared" si="24"/>
        <v>24</v>
      </c>
      <c r="J341" s="34">
        <f t="shared" si="25"/>
        <v>4</v>
      </c>
      <c r="K341" s="35">
        <f t="shared" si="26"/>
        <v>0.8571428571428571</v>
      </c>
      <c r="L341" s="86" t="s">
        <v>1583</v>
      </c>
      <c r="M341" s="86" t="s">
        <v>1583</v>
      </c>
      <c r="N341" s="86"/>
      <c r="O341" s="86"/>
      <c r="P341" s="86"/>
      <c r="Q341" s="86"/>
      <c r="R341" s="86"/>
      <c r="S341" s="86"/>
      <c r="T341" s="86"/>
      <c r="U341" s="86" t="s">
        <v>1583</v>
      </c>
      <c r="V341" s="86" t="s">
        <v>1583</v>
      </c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" thickBot="1" x14ac:dyDescent="0.35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 t="shared" si="24"/>
        <v>28</v>
      </c>
      <c r="J342" s="34">
        <f t="shared" si="25"/>
        <v>0</v>
      </c>
      <c r="K342" s="35">
        <f t="shared" si="26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" thickBot="1" x14ac:dyDescent="0.35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24"/>
        <v>28</v>
      </c>
      <c r="J343" s="34">
        <f t="shared" si="25"/>
        <v>0</v>
      </c>
      <c r="K343" s="35">
        <f t="shared" si="26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" thickBot="1" x14ac:dyDescent="0.35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 t="shared" si="24"/>
        <v>27</v>
      </c>
      <c r="J344" s="34">
        <f t="shared" si="25"/>
        <v>1</v>
      </c>
      <c r="K344" s="35">
        <f t="shared" si="26"/>
        <v>0.9642857142857143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 t="s">
        <v>1583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" thickBot="1" x14ac:dyDescent="0.35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 t="shared" si="24"/>
        <v>28</v>
      </c>
      <c r="J345" s="34">
        <f t="shared" si="25"/>
        <v>0</v>
      </c>
      <c r="K345" s="35">
        <f t="shared" si="26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" thickBot="1" x14ac:dyDescent="0.35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 t="shared" si="24"/>
        <v>28</v>
      </c>
      <c r="J346" s="34">
        <f t="shared" si="25"/>
        <v>0</v>
      </c>
      <c r="K346" s="35">
        <f t="shared" si="26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" thickBot="1" x14ac:dyDescent="0.35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24"/>
        <v>28</v>
      </c>
      <c r="J347" s="34">
        <f t="shared" si="25"/>
        <v>0</v>
      </c>
      <c r="K347" s="35">
        <f t="shared" si="26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" thickBot="1" x14ac:dyDescent="0.35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 t="shared" si="24"/>
        <v>28</v>
      </c>
      <c r="J348" s="34">
        <f t="shared" si="25"/>
        <v>0</v>
      </c>
      <c r="K348" s="35">
        <f t="shared" si="26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" thickBot="1" x14ac:dyDescent="0.35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 t="shared" si="24"/>
        <v>28</v>
      </c>
      <c r="J349" s="34">
        <f t="shared" si="25"/>
        <v>0</v>
      </c>
      <c r="K349" s="35">
        <f t="shared" si="26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" thickBot="1" x14ac:dyDescent="0.35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si="24"/>
        <v>28</v>
      </c>
      <c r="J350" s="34">
        <f t="shared" si="25"/>
        <v>0</v>
      </c>
      <c r="K350" s="35">
        <f t="shared" si="26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" thickBot="1" x14ac:dyDescent="0.35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 t="shared" si="24"/>
        <v>24</v>
      </c>
      <c r="J351" s="34">
        <f t="shared" si="25"/>
        <v>4</v>
      </c>
      <c r="K351" s="35">
        <f t="shared" si="26"/>
        <v>0.8571428571428571</v>
      </c>
      <c r="L351" s="86" t="s">
        <v>1583</v>
      </c>
      <c r="M351" s="86" t="s">
        <v>1583</v>
      </c>
      <c r="N351" s="86" t="s">
        <v>1583</v>
      </c>
      <c r="O351" s="86" t="s">
        <v>1583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" thickBot="1" x14ac:dyDescent="0.35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24"/>
        <v>28</v>
      </c>
      <c r="J352" s="34">
        <f t="shared" si="25"/>
        <v>0</v>
      </c>
      <c r="K352" s="35">
        <f t="shared" si="26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" thickBot="1" x14ac:dyDescent="0.35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24"/>
        <v>26</v>
      </c>
      <c r="J353" s="34">
        <f t="shared" si="25"/>
        <v>2</v>
      </c>
      <c r="K353" s="35">
        <f t="shared" si="26"/>
        <v>0.9285714285714286</v>
      </c>
      <c r="L353" s="86" t="s">
        <v>1583</v>
      </c>
      <c r="M353" s="86" t="s">
        <v>1583</v>
      </c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" thickBot="1" x14ac:dyDescent="0.35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 t="shared" si="24"/>
        <v>17</v>
      </c>
      <c r="J354" s="34">
        <f t="shared" si="25"/>
        <v>11</v>
      </c>
      <c r="K354" s="35">
        <f t="shared" si="26"/>
        <v>0.6071428571428571</v>
      </c>
      <c r="L354" s="86" t="s">
        <v>1583</v>
      </c>
      <c r="M354" s="86" t="s">
        <v>1583</v>
      </c>
      <c r="N354" s="86" t="s">
        <v>1583</v>
      </c>
      <c r="O354" s="86" t="s">
        <v>1583</v>
      </c>
      <c r="P354" s="86" t="s">
        <v>1583</v>
      </c>
      <c r="Q354" s="86" t="s">
        <v>1583</v>
      </c>
      <c r="R354" s="86" t="s">
        <v>1583</v>
      </c>
      <c r="S354" s="86" t="s">
        <v>1583</v>
      </c>
      <c r="T354" s="86" t="s">
        <v>1583</v>
      </c>
      <c r="U354" s="86" t="s">
        <v>1583</v>
      </c>
      <c r="V354" s="86" t="s">
        <v>1583</v>
      </c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" thickBot="1" x14ac:dyDescent="0.35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 t="shared" si="24"/>
        <v>28</v>
      </c>
      <c r="J355" s="34">
        <f t="shared" si="25"/>
        <v>0</v>
      </c>
      <c r="K355" s="35">
        <f t="shared" si="26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" thickBot="1" x14ac:dyDescent="0.35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 t="shared" si="24"/>
        <v>28</v>
      </c>
      <c r="J356" s="34">
        <f t="shared" si="25"/>
        <v>0</v>
      </c>
      <c r="K356" s="35">
        <f t="shared" si="26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" thickBot="1" x14ac:dyDescent="0.35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24"/>
        <v>26</v>
      </c>
      <c r="J357" s="34">
        <f t="shared" si="25"/>
        <v>2</v>
      </c>
      <c r="K357" s="35">
        <f t="shared" si="26"/>
        <v>0.9285714285714286</v>
      </c>
      <c r="L357" s="86"/>
      <c r="M357" s="86"/>
      <c r="N357" s="86"/>
      <c r="O357" s="86"/>
      <c r="P357" s="86"/>
      <c r="Q357" s="86"/>
      <c r="R357" s="86" t="s">
        <v>1583</v>
      </c>
      <c r="S357" s="86" t="s">
        <v>1583</v>
      </c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" thickBot="1" x14ac:dyDescent="0.35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24"/>
        <v>26</v>
      </c>
      <c r="J358" s="34">
        <f t="shared" si="25"/>
        <v>2</v>
      </c>
      <c r="K358" s="35">
        <f t="shared" si="26"/>
        <v>0.9285714285714286</v>
      </c>
      <c r="L358" s="86"/>
      <c r="M358" s="86"/>
      <c r="N358" s="86"/>
      <c r="O358" s="86"/>
      <c r="P358" s="86"/>
      <c r="Q358" s="86"/>
      <c r="R358" s="86" t="s">
        <v>1583</v>
      </c>
      <c r="S358" s="86" t="s">
        <v>1583</v>
      </c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" thickBot="1" x14ac:dyDescent="0.35">
      <c r="A359" t="s">
        <v>458</v>
      </c>
      <c r="B359" s="33" t="s">
        <v>1375</v>
      </c>
      <c r="C359" t="s">
        <v>1145</v>
      </c>
      <c r="D359" s="84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 t="shared" si="24"/>
        <v>28</v>
      </c>
      <c r="J359" s="34">
        <f t="shared" si="25"/>
        <v>0</v>
      </c>
      <c r="K359" s="35">
        <f t="shared" si="26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" thickBot="1" x14ac:dyDescent="0.35">
      <c r="A360" t="s">
        <v>458</v>
      </c>
      <c r="B360" t="s">
        <v>1373</v>
      </c>
      <c r="C360" t="s">
        <v>1145</v>
      </c>
      <c r="D360" s="84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si="24"/>
        <v>28</v>
      </c>
      <c r="J360" s="34">
        <f t="shared" si="25"/>
        <v>0</v>
      </c>
      <c r="K360" s="35">
        <f t="shared" si="26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" thickBot="1" x14ac:dyDescent="0.35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24"/>
        <v>28</v>
      </c>
      <c r="J361" s="34">
        <f t="shared" si="25"/>
        <v>0</v>
      </c>
      <c r="K361" s="35">
        <f t="shared" si="26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" thickBot="1" x14ac:dyDescent="0.35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24"/>
        <v>28</v>
      </c>
      <c r="J362" s="34">
        <f t="shared" si="25"/>
        <v>0</v>
      </c>
      <c r="K362" s="35">
        <f t="shared" si="26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" thickBot="1" x14ac:dyDescent="0.35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24"/>
        <v>28</v>
      </c>
      <c r="J363" s="34">
        <f t="shared" si="25"/>
        <v>0</v>
      </c>
      <c r="K363" s="35">
        <f t="shared" si="26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" thickBot="1" x14ac:dyDescent="0.35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24"/>
        <v>28</v>
      </c>
      <c r="J364" s="34">
        <f t="shared" si="25"/>
        <v>0</v>
      </c>
      <c r="K364" s="35">
        <f t="shared" si="26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" thickBot="1" x14ac:dyDescent="0.35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24"/>
        <v>28</v>
      </c>
      <c r="J365" s="34">
        <f t="shared" si="25"/>
        <v>0</v>
      </c>
      <c r="K365" s="35">
        <f t="shared" si="26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" thickBot="1" x14ac:dyDescent="0.35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24"/>
        <v>28</v>
      </c>
      <c r="J366" s="34">
        <f t="shared" si="25"/>
        <v>0</v>
      </c>
      <c r="K366" s="35">
        <f t="shared" si="26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" thickBot="1" x14ac:dyDescent="0.35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24"/>
        <v>28</v>
      </c>
      <c r="J367" s="34">
        <f t="shared" si="25"/>
        <v>0</v>
      </c>
      <c r="K367" s="35">
        <f t="shared" si="26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" thickBot="1" x14ac:dyDescent="0.35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24"/>
        <v>27</v>
      </c>
      <c r="J368" s="34">
        <f t="shared" si="25"/>
        <v>1</v>
      </c>
      <c r="K368" s="35">
        <f t="shared" si="26"/>
        <v>0.9642857142857143</v>
      </c>
      <c r="L368" s="86"/>
      <c r="M368" s="86"/>
      <c r="N368" s="86" t="s">
        <v>1583</v>
      </c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" thickBot="1" x14ac:dyDescent="0.35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24"/>
        <v>19</v>
      </c>
      <c r="J369" s="34">
        <f t="shared" si="25"/>
        <v>9</v>
      </c>
      <c r="K369" s="35">
        <f t="shared" si="26"/>
        <v>0.6785714285714286</v>
      </c>
      <c r="L369" s="86" t="s">
        <v>1583</v>
      </c>
      <c r="M369" s="86" t="s">
        <v>1583</v>
      </c>
      <c r="N369" s="86" t="s">
        <v>1583</v>
      </c>
      <c r="O369" s="86" t="s">
        <v>1583</v>
      </c>
      <c r="P369" s="86" t="s">
        <v>1583</v>
      </c>
      <c r="Q369" s="86" t="s">
        <v>1583</v>
      </c>
      <c r="R369" s="86" t="s">
        <v>1583</v>
      </c>
      <c r="S369" s="86" t="s">
        <v>1583</v>
      </c>
      <c r="T369" s="86" t="s">
        <v>1583</v>
      </c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" thickBot="1" x14ac:dyDescent="0.35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24"/>
        <v>27</v>
      </c>
      <c r="J370" s="34">
        <f t="shared" si="25"/>
        <v>1</v>
      </c>
      <c r="K370" s="35">
        <f t="shared" si="26"/>
        <v>0.9642857142857143</v>
      </c>
      <c r="L370" s="86"/>
      <c r="M370" s="86" t="s">
        <v>1583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" thickBot="1" x14ac:dyDescent="0.35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24"/>
        <v>27</v>
      </c>
      <c r="J371" s="34">
        <f t="shared" si="25"/>
        <v>1</v>
      </c>
      <c r="K371" s="35">
        <f t="shared" si="26"/>
        <v>0.9642857142857143</v>
      </c>
      <c r="L371" s="86"/>
      <c r="M371" s="86"/>
      <c r="N371" s="86" t="s">
        <v>1583</v>
      </c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" thickBot="1" x14ac:dyDescent="0.35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24"/>
        <v>28</v>
      </c>
      <c r="J372" s="34">
        <f t="shared" si="25"/>
        <v>0</v>
      </c>
      <c r="K372" s="35">
        <f t="shared" si="26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" thickBot="1" x14ac:dyDescent="0.35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24"/>
        <v>28</v>
      </c>
      <c r="J373" s="34">
        <f t="shared" si="25"/>
        <v>0</v>
      </c>
      <c r="K373" s="35">
        <f t="shared" si="26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" thickBot="1" x14ac:dyDescent="0.35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24"/>
        <v>28</v>
      </c>
      <c r="J374" s="34">
        <f t="shared" si="25"/>
        <v>0</v>
      </c>
      <c r="K374" s="35">
        <f t="shared" si="26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" thickBot="1" x14ac:dyDescent="0.35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24"/>
        <v>17</v>
      </c>
      <c r="J375" s="34">
        <f t="shared" si="25"/>
        <v>11</v>
      </c>
      <c r="K375" s="35">
        <f t="shared" si="26"/>
        <v>0.6071428571428571</v>
      </c>
      <c r="L375" s="86" t="s">
        <v>1583</v>
      </c>
      <c r="M375" s="86" t="s">
        <v>1583</v>
      </c>
      <c r="N375" s="86" t="s">
        <v>1583</v>
      </c>
      <c r="O375" s="86" t="s">
        <v>1583</v>
      </c>
      <c r="P375" s="86" t="s">
        <v>1583</v>
      </c>
      <c r="Q375" s="86" t="s">
        <v>1583</v>
      </c>
      <c r="R375" s="86" t="s">
        <v>1583</v>
      </c>
      <c r="S375" s="86" t="s">
        <v>1583</v>
      </c>
      <c r="T375" s="86" t="s">
        <v>1583</v>
      </c>
      <c r="U375" s="86" t="s">
        <v>1583</v>
      </c>
      <c r="V375" s="86" t="s">
        <v>1583</v>
      </c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" thickBot="1" x14ac:dyDescent="0.35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24"/>
        <v>17</v>
      </c>
      <c r="J376" s="34">
        <f t="shared" si="25"/>
        <v>11</v>
      </c>
      <c r="K376" s="35">
        <f t="shared" si="26"/>
        <v>0.6071428571428571</v>
      </c>
      <c r="L376" s="86" t="s">
        <v>1583</v>
      </c>
      <c r="M376" s="86" t="s">
        <v>1583</v>
      </c>
      <c r="N376" s="86" t="s">
        <v>1583</v>
      </c>
      <c r="O376" s="86" t="s">
        <v>1583</v>
      </c>
      <c r="P376" s="86" t="s">
        <v>1583</v>
      </c>
      <c r="Q376" s="86" t="s">
        <v>1583</v>
      </c>
      <c r="R376" s="86" t="s">
        <v>1583</v>
      </c>
      <c r="S376" s="86" t="s">
        <v>1583</v>
      </c>
      <c r="T376" s="86" t="s">
        <v>1583</v>
      </c>
      <c r="U376" s="86" t="s">
        <v>1583</v>
      </c>
      <c r="V376" s="86" t="s">
        <v>1583</v>
      </c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" thickBot="1" x14ac:dyDescent="0.35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24"/>
        <v>28</v>
      </c>
      <c r="J377" s="34">
        <f t="shared" si="25"/>
        <v>0</v>
      </c>
      <c r="K377" s="35">
        <f t="shared" si="26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" thickBot="1" x14ac:dyDescent="0.35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24"/>
        <v>28</v>
      </c>
      <c r="J378" s="34">
        <f t="shared" si="25"/>
        <v>0</v>
      </c>
      <c r="K378" s="35">
        <f t="shared" si="26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" thickBot="1" x14ac:dyDescent="0.35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24"/>
        <v>28</v>
      </c>
      <c r="J379" s="34">
        <f t="shared" si="25"/>
        <v>0</v>
      </c>
      <c r="K379" s="35">
        <f t="shared" si="26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" thickBot="1" x14ac:dyDescent="0.35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24"/>
        <v>28</v>
      </c>
      <c r="J380" s="34">
        <f t="shared" si="25"/>
        <v>0</v>
      </c>
      <c r="K380" s="35">
        <f t="shared" si="26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" thickBot="1" x14ac:dyDescent="0.35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24"/>
        <v>28</v>
      </c>
      <c r="J381" s="34">
        <f t="shared" si="25"/>
        <v>0</v>
      </c>
      <c r="K381" s="35">
        <f t="shared" si="26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" thickBot="1" x14ac:dyDescent="0.35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24"/>
        <v>28</v>
      </c>
      <c r="J382" s="34">
        <f t="shared" si="25"/>
        <v>0</v>
      </c>
      <c r="K382" s="35">
        <f t="shared" si="26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" thickBot="1" x14ac:dyDescent="0.35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 t="shared" si="24"/>
        <v>17</v>
      </c>
      <c r="J383" s="34">
        <f t="shared" si="25"/>
        <v>11</v>
      </c>
      <c r="K383" s="35">
        <f t="shared" si="26"/>
        <v>0.6071428571428571</v>
      </c>
      <c r="L383" s="86" t="s">
        <v>1583</v>
      </c>
      <c r="M383" s="86" t="s">
        <v>1583</v>
      </c>
      <c r="N383" s="86" t="s">
        <v>1583</v>
      </c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 t="s">
        <v>1583</v>
      </c>
      <c r="U383" s="86" t="s">
        <v>1583</v>
      </c>
      <c r="V383" s="86" t="s">
        <v>1583</v>
      </c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" thickBot="1" x14ac:dyDescent="0.35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24"/>
        <v>28</v>
      </c>
      <c r="J384" s="34">
        <f t="shared" si="25"/>
        <v>0</v>
      </c>
      <c r="K384" s="35">
        <f t="shared" si="26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" thickBot="1" x14ac:dyDescent="0.35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24"/>
        <v>28</v>
      </c>
      <c r="J385" s="34">
        <f t="shared" si="25"/>
        <v>0</v>
      </c>
      <c r="K385" s="35">
        <f t="shared" si="26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" thickBot="1" x14ac:dyDescent="0.35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24"/>
        <v>28</v>
      </c>
      <c r="J386" s="34">
        <f t="shared" si="25"/>
        <v>0</v>
      </c>
      <c r="K386" s="35">
        <f t="shared" si="26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" thickBot="1" x14ac:dyDescent="0.35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24"/>
        <v>28</v>
      </c>
      <c r="J387" s="34">
        <f t="shared" si="25"/>
        <v>0</v>
      </c>
      <c r="K387" s="35">
        <f t="shared" si="26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" thickBot="1" x14ac:dyDescent="0.35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24"/>
        <v>28</v>
      </c>
      <c r="J388" s="34">
        <f t="shared" si="25"/>
        <v>0</v>
      </c>
      <c r="K388" s="35">
        <f t="shared" si="26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" thickBot="1" x14ac:dyDescent="0.35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ref="I389:I452" si="27">COUNTIF(L389:AM389,"")</f>
        <v>28</v>
      </c>
      <c r="J389" s="34">
        <f t="shared" ref="J389:J452" si="28">COUNTIF(L389:AM389,"APAGADO")</f>
        <v>0</v>
      </c>
      <c r="K389" s="35">
        <f t="shared" ref="K389:K452" si="29"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" thickBot="1" x14ac:dyDescent="0.35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27"/>
        <v>17</v>
      </c>
      <c r="J390" s="34">
        <f t="shared" si="28"/>
        <v>11</v>
      </c>
      <c r="K390" s="35">
        <f t="shared" si="29"/>
        <v>0.6071428571428571</v>
      </c>
      <c r="L390" s="86" t="s">
        <v>1583</v>
      </c>
      <c r="M390" s="86" t="s">
        <v>1583</v>
      </c>
      <c r="N390" s="86" t="s">
        <v>1583</v>
      </c>
      <c r="O390" s="86" t="s">
        <v>1583</v>
      </c>
      <c r="P390" s="86" t="s">
        <v>1583</v>
      </c>
      <c r="Q390" s="86" t="s">
        <v>1583</v>
      </c>
      <c r="R390" s="86" t="s">
        <v>1583</v>
      </c>
      <c r="S390" s="86" t="s">
        <v>1583</v>
      </c>
      <c r="T390" s="86" t="s">
        <v>1583</v>
      </c>
      <c r="U390" s="86" t="s">
        <v>1583</v>
      </c>
      <c r="V390" s="86" t="s">
        <v>1583</v>
      </c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" thickBot="1" x14ac:dyDescent="0.35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27"/>
        <v>17</v>
      </c>
      <c r="J391" s="34">
        <f t="shared" si="28"/>
        <v>11</v>
      </c>
      <c r="K391" s="35">
        <f t="shared" si="29"/>
        <v>0.6071428571428571</v>
      </c>
      <c r="L391" s="86" t="s">
        <v>1583</v>
      </c>
      <c r="M391" s="86" t="s">
        <v>1583</v>
      </c>
      <c r="N391" s="86" t="s">
        <v>1583</v>
      </c>
      <c r="O391" s="86" t="s">
        <v>1583</v>
      </c>
      <c r="P391" s="86" t="s">
        <v>1583</v>
      </c>
      <c r="Q391" s="86" t="s">
        <v>1583</v>
      </c>
      <c r="R391" s="86" t="s">
        <v>1583</v>
      </c>
      <c r="S391" s="86" t="s">
        <v>1583</v>
      </c>
      <c r="T391" s="86" t="s">
        <v>1583</v>
      </c>
      <c r="U391" s="86" t="s">
        <v>1583</v>
      </c>
      <c r="V391" s="86" t="s">
        <v>1583</v>
      </c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" thickBot="1" x14ac:dyDescent="0.35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27"/>
        <v>28</v>
      </c>
      <c r="J392" s="34">
        <f t="shared" si="28"/>
        <v>0</v>
      </c>
      <c r="K392" s="35">
        <f t="shared" si="2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" thickBot="1" x14ac:dyDescent="0.35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27"/>
        <v>28</v>
      </c>
      <c r="J393" s="34">
        <f t="shared" si="28"/>
        <v>0</v>
      </c>
      <c r="K393" s="35">
        <f t="shared" si="2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" thickBot="1" x14ac:dyDescent="0.35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27"/>
        <v>28</v>
      </c>
      <c r="J394" s="34">
        <f t="shared" si="28"/>
        <v>0</v>
      </c>
      <c r="K394" s="35">
        <f t="shared" si="2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" thickBot="1" x14ac:dyDescent="0.35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27"/>
        <v>28</v>
      </c>
      <c r="J395" s="34">
        <f t="shared" si="28"/>
        <v>0</v>
      </c>
      <c r="K395" s="35">
        <f t="shared" si="2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" thickBot="1" x14ac:dyDescent="0.35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27"/>
        <v>28</v>
      </c>
      <c r="J396" s="34">
        <f t="shared" si="28"/>
        <v>0</v>
      </c>
      <c r="K396" s="35">
        <f t="shared" si="2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" thickBot="1" x14ac:dyDescent="0.35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27"/>
        <v>28</v>
      </c>
      <c r="J397" s="34">
        <f t="shared" si="28"/>
        <v>0</v>
      </c>
      <c r="K397" s="35">
        <f t="shared" si="2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" thickBot="1" x14ac:dyDescent="0.35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27"/>
        <v>17</v>
      </c>
      <c r="J398" s="34">
        <f t="shared" si="28"/>
        <v>11</v>
      </c>
      <c r="K398" s="35">
        <f t="shared" si="29"/>
        <v>0.6071428571428571</v>
      </c>
      <c r="L398" s="86" t="s">
        <v>1583</v>
      </c>
      <c r="M398" s="86" t="s">
        <v>1583</v>
      </c>
      <c r="N398" s="86" t="s">
        <v>1583</v>
      </c>
      <c r="O398" s="86" t="s">
        <v>1583</v>
      </c>
      <c r="P398" s="86" t="s">
        <v>1583</v>
      </c>
      <c r="Q398" s="86" t="s">
        <v>1583</v>
      </c>
      <c r="R398" s="86" t="s">
        <v>1583</v>
      </c>
      <c r="S398" s="86" t="s">
        <v>1583</v>
      </c>
      <c r="T398" s="86" t="s">
        <v>1583</v>
      </c>
      <c r="U398" s="86" t="s">
        <v>1583</v>
      </c>
      <c r="V398" s="86" t="s">
        <v>1583</v>
      </c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" thickBot="1" x14ac:dyDescent="0.35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27"/>
        <v>28</v>
      </c>
      <c r="J399" s="34">
        <f t="shared" si="28"/>
        <v>0</v>
      </c>
      <c r="K399" s="35">
        <f t="shared" si="2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" thickBot="1" x14ac:dyDescent="0.35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27"/>
        <v>28</v>
      </c>
      <c r="J400" s="34">
        <f t="shared" si="28"/>
        <v>0</v>
      </c>
      <c r="K400" s="35">
        <f t="shared" si="2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" thickBot="1" x14ac:dyDescent="0.35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27"/>
        <v>19</v>
      </c>
      <c r="J401" s="34">
        <f t="shared" si="28"/>
        <v>9</v>
      </c>
      <c r="K401" s="35">
        <f t="shared" si="29"/>
        <v>0.6785714285714286</v>
      </c>
      <c r="L401" s="86" t="s">
        <v>1583</v>
      </c>
      <c r="M401" s="86" t="s">
        <v>1583</v>
      </c>
      <c r="N401" s="86" t="s">
        <v>1583</v>
      </c>
      <c r="O401" s="86" t="s">
        <v>1583</v>
      </c>
      <c r="P401" s="86"/>
      <c r="Q401" s="86"/>
      <c r="R401" s="86" t="s">
        <v>1583</v>
      </c>
      <c r="S401" s="86" t="s">
        <v>1583</v>
      </c>
      <c r="T401" s="86" t="s">
        <v>1583</v>
      </c>
      <c r="U401" s="86" t="s">
        <v>1583</v>
      </c>
      <c r="V401" s="86" t="s">
        <v>1583</v>
      </c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" thickBot="1" x14ac:dyDescent="0.35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27"/>
        <v>17</v>
      </c>
      <c r="J402" s="34">
        <f t="shared" si="28"/>
        <v>11</v>
      </c>
      <c r="K402" s="35">
        <f t="shared" si="29"/>
        <v>0.6071428571428571</v>
      </c>
      <c r="L402" s="86" t="s">
        <v>1583</v>
      </c>
      <c r="M402" s="86" t="s">
        <v>1583</v>
      </c>
      <c r="N402" s="86" t="s">
        <v>1583</v>
      </c>
      <c r="O402" s="86" t="s">
        <v>1583</v>
      </c>
      <c r="P402" s="86" t="s">
        <v>1583</v>
      </c>
      <c r="Q402" s="86" t="s">
        <v>1583</v>
      </c>
      <c r="R402" s="86" t="s">
        <v>1583</v>
      </c>
      <c r="S402" s="86" t="s">
        <v>1583</v>
      </c>
      <c r="T402" s="86" t="s">
        <v>1583</v>
      </c>
      <c r="U402" s="86" t="s">
        <v>1583</v>
      </c>
      <c r="V402" s="86" t="s">
        <v>1583</v>
      </c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" thickBot="1" x14ac:dyDescent="0.35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27"/>
        <v>17</v>
      </c>
      <c r="J403" s="34">
        <f t="shared" si="28"/>
        <v>11</v>
      </c>
      <c r="K403" s="35">
        <f t="shared" si="29"/>
        <v>0.6071428571428571</v>
      </c>
      <c r="L403" s="86" t="s">
        <v>1583</v>
      </c>
      <c r="M403" s="86" t="s">
        <v>1583</v>
      </c>
      <c r="N403" s="86" t="s">
        <v>1583</v>
      </c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 t="s">
        <v>1583</v>
      </c>
      <c r="U403" s="86" t="s">
        <v>1583</v>
      </c>
      <c r="V403" s="86" t="s">
        <v>1583</v>
      </c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" thickBot="1" x14ac:dyDescent="0.35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27"/>
        <v>17</v>
      </c>
      <c r="J404" s="34">
        <f t="shared" si="28"/>
        <v>11</v>
      </c>
      <c r="K404" s="35">
        <f t="shared" si="29"/>
        <v>0.6071428571428571</v>
      </c>
      <c r="L404" s="86" t="s">
        <v>1583</v>
      </c>
      <c r="M404" s="86" t="s">
        <v>1583</v>
      </c>
      <c r="N404" s="86" t="s">
        <v>1583</v>
      </c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 t="s">
        <v>1583</v>
      </c>
      <c r="U404" s="86" t="s">
        <v>1583</v>
      </c>
      <c r="V404" s="86" t="s">
        <v>1583</v>
      </c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" thickBot="1" x14ac:dyDescent="0.35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27"/>
        <v>28</v>
      </c>
      <c r="J405" s="34">
        <f t="shared" si="28"/>
        <v>0</v>
      </c>
      <c r="K405" s="35">
        <f t="shared" si="2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" thickBot="1" x14ac:dyDescent="0.35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27"/>
        <v>28</v>
      </c>
      <c r="J406" s="34">
        <f t="shared" si="28"/>
        <v>0</v>
      </c>
      <c r="K406" s="35">
        <f t="shared" si="2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" thickBot="1" x14ac:dyDescent="0.35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27"/>
        <v>17</v>
      </c>
      <c r="J407" s="34">
        <f t="shared" si="28"/>
        <v>11</v>
      </c>
      <c r="K407" s="35">
        <f t="shared" si="29"/>
        <v>0.6071428571428571</v>
      </c>
      <c r="L407" s="86" t="s">
        <v>1583</v>
      </c>
      <c r="M407" s="86" t="s">
        <v>1583</v>
      </c>
      <c r="N407" s="86" t="s">
        <v>1583</v>
      </c>
      <c r="O407" s="86" t="s">
        <v>1583</v>
      </c>
      <c r="P407" s="86" t="s">
        <v>1583</v>
      </c>
      <c r="Q407" s="86" t="s">
        <v>1583</v>
      </c>
      <c r="R407" s="86" t="s">
        <v>1583</v>
      </c>
      <c r="S407" s="86" t="s">
        <v>1583</v>
      </c>
      <c r="T407" s="86" t="s">
        <v>1583</v>
      </c>
      <c r="U407" s="86" t="s">
        <v>1583</v>
      </c>
      <c r="V407" s="86" t="s">
        <v>1583</v>
      </c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" thickBot="1" x14ac:dyDescent="0.35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27"/>
        <v>28</v>
      </c>
      <c r="J408" s="34">
        <f t="shared" si="28"/>
        <v>0</v>
      </c>
      <c r="K408" s="35">
        <f t="shared" si="2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" thickBot="1" x14ac:dyDescent="0.35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27"/>
        <v>17</v>
      </c>
      <c r="J409" s="34">
        <f t="shared" si="28"/>
        <v>11</v>
      </c>
      <c r="K409" s="35">
        <f t="shared" si="29"/>
        <v>0.6071428571428571</v>
      </c>
      <c r="L409" s="86" t="s">
        <v>1583</v>
      </c>
      <c r="M409" s="86" t="s">
        <v>1583</v>
      </c>
      <c r="N409" s="86" t="s">
        <v>1583</v>
      </c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 t="s">
        <v>1583</v>
      </c>
      <c r="U409" s="86" t="s">
        <v>1583</v>
      </c>
      <c r="V409" s="86" t="s">
        <v>1583</v>
      </c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" thickBot="1" x14ac:dyDescent="0.35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si="27"/>
        <v>28</v>
      </c>
      <c r="J410" s="34">
        <f t="shared" si="28"/>
        <v>0</v>
      </c>
      <c r="K410" s="35">
        <f t="shared" si="2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" thickBot="1" x14ac:dyDescent="0.35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27"/>
        <v>28</v>
      </c>
      <c r="J411" s="34">
        <f t="shared" si="28"/>
        <v>0</v>
      </c>
      <c r="K411" s="35">
        <f t="shared" si="2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" thickBot="1" x14ac:dyDescent="0.35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27"/>
        <v>28</v>
      </c>
      <c r="J412" s="34">
        <f t="shared" si="28"/>
        <v>0</v>
      </c>
      <c r="K412" s="35">
        <f t="shared" si="2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" thickBot="1" x14ac:dyDescent="0.35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27"/>
        <v>28</v>
      </c>
      <c r="J413" s="34">
        <f t="shared" si="28"/>
        <v>0</v>
      </c>
      <c r="K413" s="35">
        <f t="shared" si="2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" thickBot="1" x14ac:dyDescent="0.35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27"/>
        <v>28</v>
      </c>
      <c r="J414" s="34">
        <f t="shared" si="28"/>
        <v>0</v>
      </c>
      <c r="K414" s="35">
        <f t="shared" si="2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8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" thickBot="1" x14ac:dyDescent="0.35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27"/>
        <v>17</v>
      </c>
      <c r="J415" s="34">
        <f t="shared" si="28"/>
        <v>11</v>
      </c>
      <c r="K415" s="35">
        <f t="shared" si="29"/>
        <v>0.6071428571428571</v>
      </c>
      <c r="L415" s="86" t="s">
        <v>1583</v>
      </c>
      <c r="M415" s="86" t="s">
        <v>1583</v>
      </c>
      <c r="N415" s="86" t="s">
        <v>1583</v>
      </c>
      <c r="O415" s="86" t="s">
        <v>1583</v>
      </c>
      <c r="P415" s="86" t="s">
        <v>1583</v>
      </c>
      <c r="Q415" s="86" t="s">
        <v>1583</v>
      </c>
      <c r="R415" s="86" t="s">
        <v>1583</v>
      </c>
      <c r="S415" s="86" t="s">
        <v>1583</v>
      </c>
      <c r="T415" s="86" t="s">
        <v>1583</v>
      </c>
      <c r="U415" s="86" t="s">
        <v>1583</v>
      </c>
      <c r="V415" s="86" t="s">
        <v>1583</v>
      </c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" thickBot="1" x14ac:dyDescent="0.35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27"/>
        <v>17</v>
      </c>
      <c r="J416" s="34">
        <f t="shared" si="28"/>
        <v>11</v>
      </c>
      <c r="K416" s="35">
        <f t="shared" si="29"/>
        <v>0.6071428571428571</v>
      </c>
      <c r="L416" s="86" t="s">
        <v>1583</v>
      </c>
      <c r="M416" s="86" t="s">
        <v>1583</v>
      </c>
      <c r="N416" s="86" t="s">
        <v>1583</v>
      </c>
      <c r="O416" s="86" t="s">
        <v>1583</v>
      </c>
      <c r="P416" s="86" t="s">
        <v>1583</v>
      </c>
      <c r="Q416" s="86" t="s">
        <v>1583</v>
      </c>
      <c r="R416" s="86" t="s">
        <v>1583</v>
      </c>
      <c r="S416" s="86" t="s">
        <v>1583</v>
      </c>
      <c r="T416" s="86" t="s">
        <v>1583</v>
      </c>
      <c r="U416" s="86" t="s">
        <v>1583</v>
      </c>
      <c r="V416" s="86" t="s">
        <v>1583</v>
      </c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" thickBot="1" x14ac:dyDescent="0.35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27"/>
        <v>17</v>
      </c>
      <c r="J417" s="34">
        <f t="shared" si="28"/>
        <v>11</v>
      </c>
      <c r="K417" s="35">
        <f t="shared" si="29"/>
        <v>0.6071428571428571</v>
      </c>
      <c r="L417" s="86" t="s">
        <v>1583</v>
      </c>
      <c r="M417" s="86" t="s">
        <v>1583</v>
      </c>
      <c r="N417" s="86" t="s">
        <v>1583</v>
      </c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 t="s">
        <v>1583</v>
      </c>
      <c r="U417" s="86" t="s">
        <v>1583</v>
      </c>
      <c r="V417" s="86" t="s">
        <v>1583</v>
      </c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" thickBot="1" x14ac:dyDescent="0.35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27"/>
        <v>28</v>
      </c>
      <c r="J418" s="34">
        <f t="shared" si="28"/>
        <v>0</v>
      </c>
      <c r="K418" s="35">
        <f t="shared" si="2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" thickBot="1" x14ac:dyDescent="0.35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27"/>
        <v>28</v>
      </c>
      <c r="J419" s="34">
        <f t="shared" si="28"/>
        <v>0</v>
      </c>
      <c r="K419" s="35">
        <f t="shared" si="2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" thickBot="1" x14ac:dyDescent="0.35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27"/>
        <v>28</v>
      </c>
      <c r="J420" s="34">
        <f t="shared" si="28"/>
        <v>0</v>
      </c>
      <c r="K420" s="35">
        <f t="shared" si="2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" thickBot="1" x14ac:dyDescent="0.35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27"/>
        <v>28</v>
      </c>
      <c r="J421" s="34">
        <f t="shared" si="28"/>
        <v>0</v>
      </c>
      <c r="K421" s="35">
        <f t="shared" si="2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" thickBot="1" x14ac:dyDescent="0.35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27"/>
        <v>28</v>
      </c>
      <c r="J422" s="34">
        <f t="shared" si="28"/>
        <v>0</v>
      </c>
      <c r="K422" s="35">
        <f t="shared" si="2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" thickBot="1" x14ac:dyDescent="0.35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27"/>
        <v>28</v>
      </c>
      <c r="J423" s="34">
        <f t="shared" si="28"/>
        <v>0</v>
      </c>
      <c r="K423" s="35">
        <f t="shared" si="2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" thickBot="1" x14ac:dyDescent="0.35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27"/>
        <v>28</v>
      </c>
      <c r="J424" s="34">
        <f t="shared" si="28"/>
        <v>0</v>
      </c>
      <c r="K424" s="35">
        <f t="shared" si="2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" thickBot="1" x14ac:dyDescent="0.35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27"/>
        <v>28</v>
      </c>
      <c r="J425" s="34">
        <f t="shared" si="28"/>
        <v>0</v>
      </c>
      <c r="K425" s="35">
        <f t="shared" si="2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" thickBot="1" x14ac:dyDescent="0.35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27"/>
        <v>28</v>
      </c>
      <c r="J426" s="34">
        <f t="shared" si="28"/>
        <v>0</v>
      </c>
      <c r="K426" s="35">
        <f t="shared" si="29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" thickBot="1" x14ac:dyDescent="0.35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27"/>
        <v>27</v>
      </c>
      <c r="J427" s="34">
        <f t="shared" si="28"/>
        <v>1</v>
      </c>
      <c r="K427" s="35">
        <f t="shared" si="29"/>
        <v>0.9642857142857143</v>
      </c>
      <c r="L427" s="86"/>
      <c r="M427" s="86" t="s">
        <v>1583</v>
      </c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" thickBot="1" x14ac:dyDescent="0.35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27"/>
        <v>28</v>
      </c>
      <c r="J428" s="34">
        <f t="shared" si="28"/>
        <v>0</v>
      </c>
      <c r="K428" s="35">
        <f t="shared" si="2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" thickBot="1" x14ac:dyDescent="0.35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27"/>
        <v>28</v>
      </c>
      <c r="J429" s="34">
        <f t="shared" si="28"/>
        <v>0</v>
      </c>
      <c r="K429" s="35">
        <f t="shared" si="2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" thickBot="1" x14ac:dyDescent="0.35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27"/>
        <v>28</v>
      </c>
      <c r="J430" s="34">
        <f t="shared" si="28"/>
        <v>0</v>
      </c>
      <c r="K430" s="35">
        <f t="shared" si="2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" thickBot="1" x14ac:dyDescent="0.35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si="27"/>
        <v>27</v>
      </c>
      <c r="J431" s="34">
        <f t="shared" si="28"/>
        <v>1</v>
      </c>
      <c r="K431" s="35">
        <f t="shared" si="29"/>
        <v>0.9642857142857143</v>
      </c>
      <c r="L431" s="86"/>
      <c r="M431" s="86"/>
      <c r="N431" s="86" t="s">
        <v>1583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" thickBot="1" x14ac:dyDescent="0.35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27"/>
        <v>28</v>
      </c>
      <c r="J432" s="34">
        <f t="shared" si="28"/>
        <v>0</v>
      </c>
      <c r="K432" s="35">
        <f t="shared" si="2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" thickBot="1" x14ac:dyDescent="0.35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27"/>
        <v>28</v>
      </c>
      <c r="J433" s="34">
        <f t="shared" si="28"/>
        <v>0</v>
      </c>
      <c r="K433" s="35">
        <f t="shared" si="2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" thickBot="1" x14ac:dyDescent="0.35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27"/>
        <v>28</v>
      </c>
      <c r="J434" s="34">
        <f t="shared" si="28"/>
        <v>0</v>
      </c>
      <c r="K434" s="35">
        <f t="shared" si="2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" thickBot="1" x14ac:dyDescent="0.35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27"/>
        <v>28</v>
      </c>
      <c r="J435" s="34">
        <f t="shared" si="28"/>
        <v>0</v>
      </c>
      <c r="K435" s="35">
        <f t="shared" si="2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" thickBot="1" x14ac:dyDescent="0.35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27"/>
        <v>28</v>
      </c>
      <c r="J436" s="34">
        <f t="shared" si="28"/>
        <v>0</v>
      </c>
      <c r="K436" s="35">
        <f t="shared" si="2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" thickBot="1" x14ac:dyDescent="0.35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27"/>
        <v>17</v>
      </c>
      <c r="J437" s="34">
        <f t="shared" si="28"/>
        <v>11</v>
      </c>
      <c r="K437" s="35">
        <f t="shared" si="29"/>
        <v>0.6071428571428571</v>
      </c>
      <c r="L437" s="86" t="s">
        <v>1583</v>
      </c>
      <c r="M437" s="86" t="s">
        <v>1583</v>
      </c>
      <c r="N437" s="86" t="s">
        <v>1583</v>
      </c>
      <c r="O437" s="86" t="s">
        <v>1583</v>
      </c>
      <c r="P437" s="86" t="s">
        <v>1583</v>
      </c>
      <c r="Q437" s="86" t="s">
        <v>1583</v>
      </c>
      <c r="R437" s="86" t="s">
        <v>1583</v>
      </c>
      <c r="S437" s="86" t="s">
        <v>1583</v>
      </c>
      <c r="T437" s="86" t="s">
        <v>1583</v>
      </c>
      <c r="U437" s="86" t="s">
        <v>1583</v>
      </c>
      <c r="V437" s="86" t="s">
        <v>1583</v>
      </c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" thickBot="1" x14ac:dyDescent="0.35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27"/>
        <v>28</v>
      </c>
      <c r="J438" s="34">
        <f t="shared" si="28"/>
        <v>0</v>
      </c>
      <c r="K438" s="35">
        <f t="shared" si="2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" thickBot="1" x14ac:dyDescent="0.35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27"/>
        <v>17</v>
      </c>
      <c r="J439" s="34">
        <f t="shared" si="28"/>
        <v>11</v>
      </c>
      <c r="K439" s="35">
        <f t="shared" si="29"/>
        <v>0.6071428571428571</v>
      </c>
      <c r="L439" s="86" t="s">
        <v>1583</v>
      </c>
      <c r="M439" s="86" t="s">
        <v>1583</v>
      </c>
      <c r="N439" s="86" t="s">
        <v>1583</v>
      </c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 t="s">
        <v>1583</v>
      </c>
      <c r="U439" s="86" t="s">
        <v>1583</v>
      </c>
      <c r="V439" s="86" t="s">
        <v>1583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" thickBot="1" x14ac:dyDescent="0.35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27"/>
        <v>17</v>
      </c>
      <c r="J440" s="34">
        <f t="shared" si="28"/>
        <v>11</v>
      </c>
      <c r="K440" s="35">
        <f t="shared" si="29"/>
        <v>0.6071428571428571</v>
      </c>
      <c r="L440" s="86" t="s">
        <v>1583</v>
      </c>
      <c r="M440" s="86" t="s">
        <v>1583</v>
      </c>
      <c r="N440" s="86" t="s">
        <v>1583</v>
      </c>
      <c r="O440" s="86" t="s">
        <v>1583</v>
      </c>
      <c r="P440" s="86" t="s">
        <v>1583</v>
      </c>
      <c r="Q440" s="86" t="s">
        <v>1583</v>
      </c>
      <c r="R440" s="86" t="s">
        <v>1583</v>
      </c>
      <c r="S440" s="86" t="s">
        <v>1583</v>
      </c>
      <c r="T440" s="86" t="s">
        <v>1583</v>
      </c>
      <c r="U440" s="86" t="s">
        <v>1583</v>
      </c>
      <c r="V440" s="86" t="s">
        <v>1583</v>
      </c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" thickBot="1" x14ac:dyDescent="0.35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27"/>
        <v>28</v>
      </c>
      <c r="J441" s="34">
        <f t="shared" si="28"/>
        <v>0</v>
      </c>
      <c r="K441" s="35">
        <f t="shared" si="2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" thickBot="1" x14ac:dyDescent="0.35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27"/>
        <v>28</v>
      </c>
      <c r="J442" s="34">
        <f t="shared" si="28"/>
        <v>0</v>
      </c>
      <c r="K442" s="35">
        <f t="shared" si="2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" thickBot="1" x14ac:dyDescent="0.35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27"/>
        <v>28</v>
      </c>
      <c r="J443" s="34">
        <f t="shared" si="28"/>
        <v>0</v>
      </c>
      <c r="K443" s="35">
        <f t="shared" si="2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" thickBot="1" x14ac:dyDescent="0.35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27"/>
        <v>28</v>
      </c>
      <c r="J444" s="34">
        <f t="shared" si="28"/>
        <v>0</v>
      </c>
      <c r="K444" s="35">
        <f t="shared" si="2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" thickBot="1" x14ac:dyDescent="0.35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27"/>
        <v>28</v>
      </c>
      <c r="J445" s="34">
        <f t="shared" si="28"/>
        <v>0</v>
      </c>
      <c r="K445" s="35">
        <f t="shared" si="2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" thickBot="1" x14ac:dyDescent="0.35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27"/>
        <v>28</v>
      </c>
      <c r="J446" s="34">
        <f t="shared" si="28"/>
        <v>0</v>
      </c>
      <c r="K446" s="35">
        <f t="shared" si="2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" thickBot="1" x14ac:dyDescent="0.35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27"/>
        <v>28</v>
      </c>
      <c r="J447" s="34">
        <f t="shared" si="28"/>
        <v>0</v>
      </c>
      <c r="K447" s="35">
        <f t="shared" si="2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" thickBot="1" x14ac:dyDescent="0.35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27"/>
        <v>28</v>
      </c>
      <c r="J448" s="34">
        <f t="shared" si="28"/>
        <v>0</v>
      </c>
      <c r="K448" s="35">
        <f t="shared" si="2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" thickBot="1" x14ac:dyDescent="0.35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27"/>
        <v>28</v>
      </c>
      <c r="J449" s="34">
        <f t="shared" si="28"/>
        <v>0</v>
      </c>
      <c r="K449" s="35">
        <f t="shared" si="2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" thickBot="1" x14ac:dyDescent="0.35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27"/>
        <v>28</v>
      </c>
      <c r="J450" s="34">
        <f t="shared" si="28"/>
        <v>0</v>
      </c>
      <c r="K450" s="35">
        <f t="shared" si="2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" thickBot="1" x14ac:dyDescent="0.35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27"/>
        <v>28</v>
      </c>
      <c r="J451" s="34">
        <f t="shared" si="28"/>
        <v>0</v>
      </c>
      <c r="K451" s="35">
        <f t="shared" si="2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" thickBot="1" x14ac:dyDescent="0.35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27"/>
        <v>28</v>
      </c>
      <c r="J452" s="34">
        <f t="shared" si="28"/>
        <v>0</v>
      </c>
      <c r="K452" s="35">
        <f t="shared" si="2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" thickBot="1" x14ac:dyDescent="0.35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ref="I453:I516" si="30">COUNTIF(L453:AM453,"")</f>
        <v>24</v>
      </c>
      <c r="J453" s="34">
        <f t="shared" ref="J453:J516" si="31">COUNTIF(L453:AM453,"APAGADO")</f>
        <v>4</v>
      </c>
      <c r="K453" s="35">
        <f t="shared" ref="K453:K516" si="32">(I453)/(J453+I453)</f>
        <v>0.8571428571428571</v>
      </c>
      <c r="L453" s="86" t="s">
        <v>1583</v>
      </c>
      <c r="M453" s="86" t="s">
        <v>1583</v>
      </c>
      <c r="N453" s="86" t="s">
        <v>1583</v>
      </c>
      <c r="O453" s="86" t="s">
        <v>1583</v>
      </c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" thickBot="1" x14ac:dyDescent="0.35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30"/>
        <v>28</v>
      </c>
      <c r="J454" s="34">
        <f t="shared" si="31"/>
        <v>0</v>
      </c>
      <c r="K454" s="35">
        <f t="shared" si="32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" thickBot="1" x14ac:dyDescent="0.35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30"/>
        <v>28</v>
      </c>
      <c r="J455" s="34">
        <f t="shared" si="31"/>
        <v>0</v>
      </c>
      <c r="K455" s="35">
        <f t="shared" si="32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" thickBot="1" x14ac:dyDescent="0.35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30"/>
        <v>28</v>
      </c>
      <c r="J456" s="34">
        <f t="shared" si="31"/>
        <v>0</v>
      </c>
      <c r="K456" s="35">
        <f t="shared" si="32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" thickBot="1" x14ac:dyDescent="0.35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30"/>
        <v>28</v>
      </c>
      <c r="J457" s="34">
        <f t="shared" si="31"/>
        <v>0</v>
      </c>
      <c r="K457" s="35">
        <f t="shared" si="32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" thickBot="1" x14ac:dyDescent="0.35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30"/>
        <v>24</v>
      </c>
      <c r="J458" s="34">
        <f t="shared" si="31"/>
        <v>4</v>
      </c>
      <c r="K458" s="35">
        <f t="shared" si="32"/>
        <v>0.8571428571428571</v>
      </c>
      <c r="L458" s="86" t="s">
        <v>1583</v>
      </c>
      <c r="M458" s="86" t="s">
        <v>1583</v>
      </c>
      <c r="N458" s="86" t="s">
        <v>1583</v>
      </c>
      <c r="O458" s="86" t="s">
        <v>1583</v>
      </c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" thickBot="1" x14ac:dyDescent="0.35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30"/>
        <v>28</v>
      </c>
      <c r="J459" s="34">
        <f t="shared" si="31"/>
        <v>0</v>
      </c>
      <c r="K459" s="35">
        <f t="shared" si="32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" thickBot="1" x14ac:dyDescent="0.35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30"/>
        <v>28</v>
      </c>
      <c r="J460" s="34">
        <f t="shared" si="31"/>
        <v>0</v>
      </c>
      <c r="K460" s="35">
        <f t="shared" si="32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" thickBot="1" x14ac:dyDescent="0.35">
      <c r="A461" s="85" t="s">
        <v>1394</v>
      </c>
      <c r="B461" s="135">
        <v>11</v>
      </c>
      <c r="C461" s="85" t="s">
        <v>1580</v>
      </c>
      <c r="D461" s="85" t="s">
        <v>1552</v>
      </c>
      <c r="E461" s="33" t="s">
        <v>1414</v>
      </c>
      <c r="F461" s="33" t="s">
        <v>1393</v>
      </c>
      <c r="G461" s="33"/>
      <c r="I461" s="34">
        <f t="shared" si="30"/>
        <v>28</v>
      </c>
      <c r="J461" s="34">
        <f t="shared" si="31"/>
        <v>0</v>
      </c>
      <c r="K461" s="35">
        <f t="shared" si="32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" thickBot="1" x14ac:dyDescent="0.35">
      <c r="A462" s="85" t="s">
        <v>1394</v>
      </c>
      <c r="B462" s="85" t="s">
        <v>1549</v>
      </c>
      <c r="C462" s="85" t="s">
        <v>1580</v>
      </c>
      <c r="D462" s="85" t="s">
        <v>1552</v>
      </c>
      <c r="E462" s="33" t="s">
        <v>1392</v>
      </c>
      <c r="F462" s="33" t="s">
        <v>1393</v>
      </c>
      <c r="G462" s="33"/>
      <c r="H462" s="33"/>
      <c r="I462" s="34">
        <f t="shared" si="30"/>
        <v>28</v>
      </c>
      <c r="J462" s="34">
        <f t="shared" si="31"/>
        <v>0</v>
      </c>
      <c r="K462" s="35">
        <f t="shared" si="32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" thickBot="1" x14ac:dyDescent="0.35">
      <c r="A463" s="132" t="s">
        <v>1394</v>
      </c>
      <c r="B463" s="133">
        <v>12</v>
      </c>
      <c r="C463" s="130" t="s">
        <v>1580</v>
      </c>
      <c r="D463" t="s">
        <v>1553</v>
      </c>
      <c r="E463" s="33" t="s">
        <v>1414</v>
      </c>
      <c r="F463" s="33" t="s">
        <v>1393</v>
      </c>
      <c r="G463" s="33"/>
      <c r="H463" s="128" t="s">
        <v>1555</v>
      </c>
      <c r="I463" s="127">
        <f t="shared" si="30"/>
        <v>17</v>
      </c>
      <c r="J463" s="34">
        <f t="shared" si="31"/>
        <v>11</v>
      </c>
      <c r="K463" s="35">
        <f t="shared" si="32"/>
        <v>0.6071428571428571</v>
      </c>
      <c r="L463" s="86" t="s">
        <v>1583</v>
      </c>
      <c r="M463" s="86" t="s">
        <v>1583</v>
      </c>
      <c r="N463" s="86" t="s">
        <v>1583</v>
      </c>
      <c r="O463" s="86" t="s">
        <v>1583</v>
      </c>
      <c r="P463" s="86" t="s">
        <v>1583</v>
      </c>
      <c r="Q463" s="86" t="s">
        <v>1583</v>
      </c>
      <c r="R463" s="86" t="s">
        <v>1583</v>
      </c>
      <c r="S463" s="86" t="s">
        <v>1583</v>
      </c>
      <c r="T463" s="86" t="s">
        <v>1583</v>
      </c>
      <c r="U463" s="86" t="s">
        <v>1583</v>
      </c>
      <c r="V463" s="86" t="s">
        <v>1583</v>
      </c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" thickBot="1" x14ac:dyDescent="0.35">
      <c r="A464" s="132" t="s">
        <v>1394</v>
      </c>
      <c r="B464" s="132" t="s">
        <v>1550</v>
      </c>
      <c r="C464" s="130" t="s">
        <v>1580</v>
      </c>
      <c r="D464" t="s">
        <v>1553</v>
      </c>
      <c r="E464" s="33" t="s">
        <v>1392</v>
      </c>
      <c r="F464" s="33" t="s">
        <v>1393</v>
      </c>
      <c r="G464" s="33"/>
      <c r="H464" s="89" t="s">
        <v>1556</v>
      </c>
      <c r="I464" s="127">
        <f t="shared" si="30"/>
        <v>17</v>
      </c>
      <c r="J464" s="34">
        <f t="shared" si="31"/>
        <v>11</v>
      </c>
      <c r="K464" s="35">
        <f t="shared" si="32"/>
        <v>0.6071428571428571</v>
      </c>
      <c r="L464" s="86" t="s">
        <v>1583</v>
      </c>
      <c r="M464" s="86" t="s">
        <v>1583</v>
      </c>
      <c r="N464" s="86" t="s">
        <v>1583</v>
      </c>
      <c r="O464" s="86" t="s">
        <v>1583</v>
      </c>
      <c r="P464" s="86" t="s">
        <v>1583</v>
      </c>
      <c r="Q464" s="86" t="s">
        <v>1583</v>
      </c>
      <c r="R464" s="86" t="s">
        <v>1583</v>
      </c>
      <c r="S464" s="86" t="s">
        <v>1583</v>
      </c>
      <c r="T464" s="86" t="s">
        <v>1583</v>
      </c>
      <c r="U464" s="86" t="s">
        <v>1583</v>
      </c>
      <c r="V464" s="86" t="s">
        <v>1583</v>
      </c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" thickBot="1" x14ac:dyDescent="0.35">
      <c r="A465" t="s">
        <v>1394</v>
      </c>
      <c r="B465" s="33">
        <v>13</v>
      </c>
      <c r="C465" s="130" t="s">
        <v>1580</v>
      </c>
      <c r="D465" t="s">
        <v>1554</v>
      </c>
      <c r="E465" s="33" t="s">
        <v>1414</v>
      </c>
      <c r="F465" s="33" t="s">
        <v>1393</v>
      </c>
      <c r="G465" s="33"/>
      <c r="H465" s="81" t="s">
        <v>1557</v>
      </c>
      <c r="I465" s="34">
        <f t="shared" si="30"/>
        <v>17</v>
      </c>
      <c r="J465" s="34">
        <f t="shared" si="31"/>
        <v>11</v>
      </c>
      <c r="K465" s="35">
        <f t="shared" si="32"/>
        <v>0.6071428571428571</v>
      </c>
      <c r="L465" s="86" t="s">
        <v>1583</v>
      </c>
      <c r="M465" s="86" t="s">
        <v>1583</v>
      </c>
      <c r="N465" s="86" t="s">
        <v>1583</v>
      </c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 t="s">
        <v>1583</v>
      </c>
      <c r="U465" s="86" t="s">
        <v>1583</v>
      </c>
      <c r="V465" s="86" t="s">
        <v>1583</v>
      </c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" thickBot="1" x14ac:dyDescent="0.35">
      <c r="A466" t="s">
        <v>1394</v>
      </c>
      <c r="B466" t="s">
        <v>1551</v>
      </c>
      <c r="C466" s="130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30"/>
        <v>28</v>
      </c>
      <c r="J466" s="34">
        <f t="shared" si="31"/>
        <v>0</v>
      </c>
      <c r="K466" s="35">
        <f t="shared" si="32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" thickBot="1" x14ac:dyDescent="0.35">
      <c r="A467" t="s">
        <v>1394</v>
      </c>
      <c r="B467" s="33">
        <v>14</v>
      </c>
      <c r="C467" s="130" t="s">
        <v>1580</v>
      </c>
      <c r="D467" t="s">
        <v>1521</v>
      </c>
      <c r="E467" s="33" t="s">
        <v>1414</v>
      </c>
      <c r="F467" s="33" t="s">
        <v>1393</v>
      </c>
      <c r="G467" s="33"/>
      <c r="H467" s="128" t="s">
        <v>1522</v>
      </c>
      <c r="I467" s="127">
        <f t="shared" si="30"/>
        <v>28</v>
      </c>
      <c r="J467" s="34">
        <f t="shared" si="31"/>
        <v>0</v>
      </c>
      <c r="K467" s="35">
        <f t="shared" si="32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" thickBot="1" x14ac:dyDescent="0.35">
      <c r="A468" t="s">
        <v>1394</v>
      </c>
      <c r="B468" t="s">
        <v>1523</v>
      </c>
      <c r="C468" s="130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7">
        <f t="shared" si="30"/>
        <v>28</v>
      </c>
      <c r="J468" s="34">
        <f t="shared" si="31"/>
        <v>0</v>
      </c>
      <c r="K468" s="35">
        <f t="shared" si="32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" thickBot="1" x14ac:dyDescent="0.35">
      <c r="A469" t="s">
        <v>1394</v>
      </c>
      <c r="B469" s="33">
        <v>15</v>
      </c>
      <c r="C469" s="130" t="s">
        <v>1580</v>
      </c>
      <c r="D469" t="s">
        <v>1531</v>
      </c>
      <c r="E469" s="33" t="s">
        <v>1414</v>
      </c>
      <c r="F469" s="33" t="s">
        <v>1393</v>
      </c>
      <c r="G469" s="33"/>
      <c r="H469" s="128" t="s">
        <v>1532</v>
      </c>
      <c r="I469" s="127">
        <f t="shared" si="30"/>
        <v>22</v>
      </c>
      <c r="J469" s="34">
        <f t="shared" si="31"/>
        <v>6</v>
      </c>
      <c r="K469" s="35">
        <f t="shared" si="32"/>
        <v>0.7857142857142857</v>
      </c>
      <c r="L469" s="86" t="s">
        <v>1583</v>
      </c>
      <c r="M469" s="86" t="s">
        <v>1583</v>
      </c>
      <c r="N469" s="86" t="s">
        <v>1583</v>
      </c>
      <c r="O469" s="86" t="s">
        <v>1583</v>
      </c>
      <c r="P469" s="86" t="s">
        <v>1583</v>
      </c>
      <c r="Q469" s="86" t="s">
        <v>1583</v>
      </c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" thickBot="1" x14ac:dyDescent="0.35">
      <c r="A470" t="s">
        <v>1394</v>
      </c>
      <c r="B470" t="s">
        <v>1525</v>
      </c>
      <c r="C470" s="130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7">
        <f t="shared" si="30"/>
        <v>22</v>
      </c>
      <c r="J470" s="34">
        <f t="shared" si="31"/>
        <v>6</v>
      </c>
      <c r="K470" s="35">
        <f t="shared" si="32"/>
        <v>0.7857142857142857</v>
      </c>
      <c r="L470" s="86" t="s">
        <v>1583</v>
      </c>
      <c r="M470" s="86" t="s">
        <v>1583</v>
      </c>
      <c r="N470" s="86" t="s">
        <v>1583</v>
      </c>
      <c r="O470" s="86" t="s">
        <v>1583</v>
      </c>
      <c r="P470" s="86" t="s">
        <v>1583</v>
      </c>
      <c r="Q470" s="86" t="s">
        <v>1583</v>
      </c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" thickBot="1" x14ac:dyDescent="0.35">
      <c r="A471" t="s">
        <v>1394</v>
      </c>
      <c r="B471" s="33">
        <v>16</v>
      </c>
      <c r="C471" s="130" t="s">
        <v>1580</v>
      </c>
      <c r="D471" t="s">
        <v>1534</v>
      </c>
      <c r="E471" s="33" t="s">
        <v>1414</v>
      </c>
      <c r="F471" s="33" t="s">
        <v>1393</v>
      </c>
      <c r="G471" s="33"/>
      <c r="H471" s="128" t="s">
        <v>1535</v>
      </c>
      <c r="I471" s="127">
        <f t="shared" si="30"/>
        <v>28</v>
      </c>
      <c r="J471" s="34">
        <f t="shared" si="31"/>
        <v>0</v>
      </c>
      <c r="K471" s="35">
        <f t="shared" si="32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" thickBot="1" x14ac:dyDescent="0.35">
      <c r="A472" t="s">
        <v>1394</v>
      </c>
      <c r="B472" t="s">
        <v>1526</v>
      </c>
      <c r="C472" s="130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7">
        <f t="shared" si="30"/>
        <v>28</v>
      </c>
      <c r="J472" s="34">
        <f t="shared" si="31"/>
        <v>0</v>
      </c>
      <c r="K472" s="35">
        <f t="shared" si="32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" thickBot="1" x14ac:dyDescent="0.35">
      <c r="A473" t="s">
        <v>1394</v>
      </c>
      <c r="B473" s="33">
        <v>17</v>
      </c>
      <c r="C473" s="130" t="s">
        <v>1580</v>
      </c>
      <c r="D473" t="s">
        <v>1537</v>
      </c>
      <c r="E473" s="33" t="s">
        <v>1414</v>
      </c>
      <c r="F473" s="33" t="s">
        <v>1393</v>
      </c>
      <c r="G473" s="33"/>
      <c r="H473" s="128" t="s">
        <v>1538</v>
      </c>
      <c r="I473" s="127">
        <f t="shared" si="30"/>
        <v>22</v>
      </c>
      <c r="J473" s="34">
        <f t="shared" si="31"/>
        <v>6</v>
      </c>
      <c r="K473" s="35">
        <f t="shared" si="32"/>
        <v>0.7857142857142857</v>
      </c>
      <c r="L473" s="86" t="s">
        <v>1583</v>
      </c>
      <c r="M473" s="86" t="s">
        <v>1583</v>
      </c>
      <c r="N473" s="86" t="s">
        <v>1583</v>
      </c>
      <c r="O473" s="86" t="s">
        <v>1583</v>
      </c>
      <c r="P473" s="86" t="s">
        <v>1583</v>
      </c>
      <c r="Q473" s="86" t="s">
        <v>1583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" thickBot="1" x14ac:dyDescent="0.35">
      <c r="A474" t="s">
        <v>1394</v>
      </c>
      <c r="B474" t="s">
        <v>1527</v>
      </c>
      <c r="C474" s="130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7">
        <f t="shared" si="30"/>
        <v>22</v>
      </c>
      <c r="J474" s="34">
        <f t="shared" si="31"/>
        <v>6</v>
      </c>
      <c r="K474" s="35">
        <f t="shared" si="32"/>
        <v>0.7857142857142857</v>
      </c>
      <c r="L474" s="86" t="s">
        <v>1583</v>
      </c>
      <c r="M474" s="86" t="s">
        <v>1583</v>
      </c>
      <c r="N474" s="86" t="s">
        <v>1583</v>
      </c>
      <c r="O474" s="86" t="s">
        <v>1583</v>
      </c>
      <c r="P474" s="86" t="s">
        <v>1583</v>
      </c>
      <c r="Q474" s="86" t="s">
        <v>1583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" thickBot="1" x14ac:dyDescent="0.35">
      <c r="A475" t="s">
        <v>1394</v>
      </c>
      <c r="B475" s="33">
        <v>18</v>
      </c>
      <c r="C475" s="130" t="s">
        <v>1580</v>
      </c>
      <c r="D475" t="s">
        <v>1540</v>
      </c>
      <c r="E475" s="33" t="s">
        <v>1414</v>
      </c>
      <c r="F475" s="33" t="s">
        <v>1393</v>
      </c>
      <c r="G475" s="33"/>
      <c r="H475" s="128" t="s">
        <v>1541</v>
      </c>
      <c r="I475" s="127">
        <f t="shared" si="30"/>
        <v>28</v>
      </c>
      <c r="J475" s="34">
        <f t="shared" si="31"/>
        <v>0</v>
      </c>
      <c r="K475" s="35">
        <f t="shared" si="32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" thickBot="1" x14ac:dyDescent="0.35">
      <c r="A476" s="132" t="s">
        <v>1394</v>
      </c>
      <c r="B476" s="132" t="s">
        <v>1528</v>
      </c>
      <c r="C476" s="130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7">
        <f t="shared" si="30"/>
        <v>28</v>
      </c>
      <c r="J476" s="34">
        <f t="shared" si="31"/>
        <v>0</v>
      </c>
      <c r="K476" s="35">
        <f t="shared" si="32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" thickBot="1" x14ac:dyDescent="0.35">
      <c r="A477" t="s">
        <v>1394</v>
      </c>
      <c r="B477" s="33">
        <v>19</v>
      </c>
      <c r="C477" s="130" t="s">
        <v>1580</v>
      </c>
      <c r="D477" t="s">
        <v>1543</v>
      </c>
      <c r="E477" s="33" t="s">
        <v>1414</v>
      </c>
      <c r="F477" s="33" t="s">
        <v>1393</v>
      </c>
      <c r="G477" s="33"/>
      <c r="H477" s="128" t="s">
        <v>1544</v>
      </c>
      <c r="I477" s="127">
        <f t="shared" si="30"/>
        <v>28</v>
      </c>
      <c r="J477" s="34">
        <f t="shared" si="31"/>
        <v>0</v>
      </c>
      <c r="K477" s="35">
        <f t="shared" si="32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" thickBot="1" x14ac:dyDescent="0.35">
      <c r="A478" t="s">
        <v>1394</v>
      </c>
      <c r="B478" t="s">
        <v>1529</v>
      </c>
      <c r="C478" s="130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7">
        <f t="shared" si="30"/>
        <v>28</v>
      </c>
      <c r="J478" s="34">
        <f t="shared" si="31"/>
        <v>0</v>
      </c>
      <c r="K478" s="35">
        <f t="shared" si="32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" thickBot="1" x14ac:dyDescent="0.35">
      <c r="A479" t="s">
        <v>1394</v>
      </c>
      <c r="B479" s="33">
        <v>20</v>
      </c>
      <c r="C479" s="130" t="s">
        <v>1580</v>
      </c>
      <c r="D479" t="s">
        <v>1546</v>
      </c>
      <c r="E479" s="33" t="s">
        <v>1414</v>
      </c>
      <c r="F479" s="33" t="s">
        <v>1393</v>
      </c>
      <c r="G479" s="33"/>
      <c r="H479" s="128" t="s">
        <v>1547</v>
      </c>
      <c r="I479" s="127">
        <f t="shared" si="30"/>
        <v>28</v>
      </c>
      <c r="J479" s="34">
        <f t="shared" si="31"/>
        <v>0</v>
      </c>
      <c r="K479" s="35">
        <f t="shared" si="32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" thickBot="1" x14ac:dyDescent="0.35">
      <c r="A480" t="s">
        <v>1394</v>
      </c>
      <c r="B480" s="33" t="s">
        <v>1530</v>
      </c>
      <c r="C480" s="130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7">
        <f t="shared" si="30"/>
        <v>28</v>
      </c>
      <c r="J480" s="34">
        <f t="shared" si="31"/>
        <v>0</v>
      </c>
      <c r="K480" s="35">
        <f t="shared" si="32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" thickBot="1" x14ac:dyDescent="0.35">
      <c r="A481" t="s">
        <v>1394</v>
      </c>
      <c r="B481" s="33">
        <v>21</v>
      </c>
      <c r="C481" s="130" t="s">
        <v>1580</v>
      </c>
      <c r="D481" t="s">
        <v>1387</v>
      </c>
      <c r="E481" s="33" t="s">
        <v>1414</v>
      </c>
      <c r="F481" s="33" t="s">
        <v>1393</v>
      </c>
      <c r="G481" s="33"/>
      <c r="H481" s="81" t="s">
        <v>1400</v>
      </c>
      <c r="I481" s="34">
        <f t="shared" si="30"/>
        <v>28</v>
      </c>
      <c r="J481" s="34">
        <f t="shared" si="31"/>
        <v>0</v>
      </c>
      <c r="K481" s="35">
        <f t="shared" si="32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" thickBot="1" x14ac:dyDescent="0.35">
      <c r="A482" t="s">
        <v>1394</v>
      </c>
      <c r="B482" s="33" t="s">
        <v>1395</v>
      </c>
      <c r="C482" s="130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30"/>
        <v>28</v>
      </c>
      <c r="J482" s="34">
        <f t="shared" si="31"/>
        <v>0</v>
      </c>
      <c r="K482" s="35">
        <f t="shared" si="32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" thickBot="1" x14ac:dyDescent="0.35">
      <c r="A483" t="s">
        <v>1394</v>
      </c>
      <c r="B483" s="33">
        <v>22</v>
      </c>
      <c r="C483" s="130" t="s">
        <v>1580</v>
      </c>
      <c r="D483" t="s">
        <v>1388</v>
      </c>
      <c r="E483" s="33" t="s">
        <v>1414</v>
      </c>
      <c r="F483" s="33" t="s">
        <v>1393</v>
      </c>
      <c r="G483" s="33"/>
      <c r="H483" s="81" t="s">
        <v>1401</v>
      </c>
      <c r="I483" s="34">
        <f t="shared" si="30"/>
        <v>23</v>
      </c>
      <c r="J483" s="34">
        <f t="shared" si="31"/>
        <v>5</v>
      </c>
      <c r="K483" s="35">
        <f t="shared" si="32"/>
        <v>0.8214285714285714</v>
      </c>
      <c r="L483" s="86"/>
      <c r="M483" s="86" t="s">
        <v>1583</v>
      </c>
      <c r="N483" s="86" t="s">
        <v>1583</v>
      </c>
      <c r="O483" s="86" t="s">
        <v>1583</v>
      </c>
      <c r="P483" s="86" t="s">
        <v>1583</v>
      </c>
      <c r="Q483" s="86" t="s">
        <v>1583</v>
      </c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" thickBot="1" x14ac:dyDescent="0.35">
      <c r="A484" t="s">
        <v>1394</v>
      </c>
      <c r="B484" s="33" t="s">
        <v>1396</v>
      </c>
      <c r="C484" s="130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30"/>
        <v>23</v>
      </c>
      <c r="J484" s="34">
        <f t="shared" si="31"/>
        <v>5</v>
      </c>
      <c r="K484" s="35">
        <f t="shared" si="32"/>
        <v>0.8214285714285714</v>
      </c>
      <c r="L484" s="86"/>
      <c r="M484" s="86" t="s">
        <v>1583</v>
      </c>
      <c r="N484" s="86" t="s">
        <v>1583</v>
      </c>
      <c r="O484" s="86" t="s">
        <v>1583</v>
      </c>
      <c r="P484" s="86" t="s">
        <v>1583</v>
      </c>
      <c r="Q484" s="86" t="s">
        <v>1583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" thickBot="1" x14ac:dyDescent="0.35">
      <c r="A485" t="s">
        <v>1394</v>
      </c>
      <c r="B485" s="33">
        <v>23</v>
      </c>
      <c r="C485" s="130" t="s">
        <v>1580</v>
      </c>
      <c r="D485" t="s">
        <v>1389</v>
      </c>
      <c r="E485" s="33" t="s">
        <v>1414</v>
      </c>
      <c r="F485" s="33" t="s">
        <v>1393</v>
      </c>
      <c r="G485" s="33"/>
      <c r="H485" s="81" t="s">
        <v>1402</v>
      </c>
      <c r="I485" s="34">
        <f t="shared" si="30"/>
        <v>28</v>
      </c>
      <c r="J485" s="34">
        <f t="shared" si="31"/>
        <v>0</v>
      </c>
      <c r="K485" s="35">
        <f t="shared" si="3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" thickBot="1" x14ac:dyDescent="0.35">
      <c r="A486" t="s">
        <v>1394</v>
      </c>
      <c r="B486" s="33" t="s">
        <v>1397</v>
      </c>
      <c r="C486" s="130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30"/>
        <v>28</v>
      </c>
      <c r="J486" s="34">
        <f t="shared" si="31"/>
        <v>0</v>
      </c>
      <c r="K486" s="35">
        <f t="shared" si="32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" thickBot="1" x14ac:dyDescent="0.35">
      <c r="A487" t="s">
        <v>1394</v>
      </c>
      <c r="B487" s="33">
        <v>24</v>
      </c>
      <c r="C487" s="130" t="s">
        <v>1580</v>
      </c>
      <c r="D487" t="s">
        <v>1390</v>
      </c>
      <c r="E487" s="33" t="s">
        <v>1414</v>
      </c>
      <c r="F487" s="33" t="s">
        <v>1393</v>
      </c>
      <c r="G487" s="33"/>
      <c r="H487" s="81" t="s">
        <v>1403</v>
      </c>
      <c r="I487" s="34">
        <f t="shared" si="30"/>
        <v>28</v>
      </c>
      <c r="J487" s="34">
        <f t="shared" si="31"/>
        <v>0</v>
      </c>
      <c r="K487" s="35">
        <f t="shared" si="3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" thickBot="1" x14ac:dyDescent="0.35">
      <c r="A488" t="s">
        <v>1394</v>
      </c>
      <c r="B488" s="33" t="s">
        <v>1398</v>
      </c>
      <c r="C488" s="130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30"/>
        <v>28</v>
      </c>
      <c r="J488" s="34">
        <f t="shared" si="31"/>
        <v>0</v>
      </c>
      <c r="K488" s="35">
        <f t="shared" si="3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" thickBot="1" x14ac:dyDescent="0.35">
      <c r="A489" t="s">
        <v>1394</v>
      </c>
      <c r="B489" s="33">
        <v>25</v>
      </c>
      <c r="C489" s="130" t="s">
        <v>1580</v>
      </c>
      <c r="D489" t="s">
        <v>1391</v>
      </c>
      <c r="E489" s="33" t="s">
        <v>1414</v>
      </c>
      <c r="F489" s="33" t="s">
        <v>1393</v>
      </c>
      <c r="G489" s="33"/>
      <c r="H489" s="81" t="s">
        <v>1404</v>
      </c>
      <c r="I489" s="34">
        <f t="shared" si="30"/>
        <v>28</v>
      </c>
      <c r="J489" s="34">
        <f t="shared" si="31"/>
        <v>0</v>
      </c>
      <c r="K489" s="35">
        <f t="shared" si="32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" thickBot="1" x14ac:dyDescent="0.35">
      <c r="A490" t="s">
        <v>1394</v>
      </c>
      <c r="B490" s="33" t="s">
        <v>1399</v>
      </c>
      <c r="C490" s="130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30"/>
        <v>28</v>
      </c>
      <c r="J490" s="34">
        <f t="shared" si="31"/>
        <v>0</v>
      </c>
      <c r="K490" s="35">
        <f t="shared" si="3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" thickBot="1" x14ac:dyDescent="0.35">
      <c r="A491" t="s">
        <v>1394</v>
      </c>
      <c r="B491" s="33">
        <v>26</v>
      </c>
      <c r="C491" s="130" t="s">
        <v>1580</v>
      </c>
      <c r="D491" t="s">
        <v>1425</v>
      </c>
      <c r="E491" s="33" t="s">
        <v>1414</v>
      </c>
      <c r="F491" s="33" t="s">
        <v>1393</v>
      </c>
      <c r="G491" s="33"/>
      <c r="H491" s="81" t="s">
        <v>1431</v>
      </c>
      <c r="I491" s="34">
        <f t="shared" si="30"/>
        <v>28</v>
      </c>
      <c r="J491" s="34">
        <f t="shared" si="31"/>
        <v>0</v>
      </c>
      <c r="K491" s="35">
        <f t="shared" si="3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" thickBot="1" x14ac:dyDescent="0.35">
      <c r="A492" t="s">
        <v>1394</v>
      </c>
      <c r="B492" s="33" t="s">
        <v>1443</v>
      </c>
      <c r="C492" s="130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30"/>
        <v>28</v>
      </c>
      <c r="J492" s="34">
        <f t="shared" si="31"/>
        <v>0</v>
      </c>
      <c r="K492" s="35">
        <f t="shared" si="3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" thickBot="1" x14ac:dyDescent="0.35">
      <c r="A493" s="132" t="s">
        <v>1394</v>
      </c>
      <c r="B493" s="133">
        <v>27</v>
      </c>
      <c r="C493" s="130" t="s">
        <v>1580</v>
      </c>
      <c r="D493" t="s">
        <v>1426</v>
      </c>
      <c r="E493" s="33" t="s">
        <v>1414</v>
      </c>
      <c r="F493" s="33" t="s">
        <v>1393</v>
      </c>
      <c r="G493" s="33"/>
      <c r="H493" s="81" t="s">
        <v>1432</v>
      </c>
      <c r="I493" s="34">
        <f t="shared" si="30"/>
        <v>17</v>
      </c>
      <c r="J493" s="34">
        <f t="shared" si="31"/>
        <v>11</v>
      </c>
      <c r="K493" s="35">
        <f t="shared" si="32"/>
        <v>0.6071428571428571</v>
      </c>
      <c r="L493" s="86" t="s">
        <v>1583</v>
      </c>
      <c r="M493" s="86" t="s">
        <v>1583</v>
      </c>
      <c r="N493" s="86" t="s">
        <v>1583</v>
      </c>
      <c r="O493" s="86" t="s">
        <v>1583</v>
      </c>
      <c r="P493" s="86" t="s">
        <v>1583</v>
      </c>
      <c r="Q493" s="86" t="s">
        <v>1583</v>
      </c>
      <c r="R493" s="86" t="s">
        <v>1583</v>
      </c>
      <c r="S493" s="86" t="s">
        <v>1583</v>
      </c>
      <c r="T493" s="86" t="s">
        <v>1583</v>
      </c>
      <c r="U493" s="86" t="s">
        <v>1583</v>
      </c>
      <c r="V493" s="86" t="s">
        <v>1583</v>
      </c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" thickBot="1" x14ac:dyDescent="0.35">
      <c r="A494" s="132" t="s">
        <v>1394</v>
      </c>
      <c r="B494" s="133" t="s">
        <v>1444</v>
      </c>
      <c r="C494" s="130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30"/>
        <v>17</v>
      </c>
      <c r="J494" s="34">
        <f t="shared" si="31"/>
        <v>11</v>
      </c>
      <c r="K494" s="35">
        <f t="shared" si="32"/>
        <v>0.6071428571428571</v>
      </c>
      <c r="L494" s="86" t="s">
        <v>1583</v>
      </c>
      <c r="M494" s="86" t="s">
        <v>1583</v>
      </c>
      <c r="N494" s="86" t="s">
        <v>1583</v>
      </c>
      <c r="O494" s="86" t="s">
        <v>1583</v>
      </c>
      <c r="P494" s="86" t="s">
        <v>1583</v>
      </c>
      <c r="Q494" s="86" t="s">
        <v>1583</v>
      </c>
      <c r="R494" s="86" t="s">
        <v>1583</v>
      </c>
      <c r="S494" s="86" t="s">
        <v>1583</v>
      </c>
      <c r="T494" s="86" t="s">
        <v>1583</v>
      </c>
      <c r="U494" s="86" t="s">
        <v>1583</v>
      </c>
      <c r="V494" s="86" t="s">
        <v>1583</v>
      </c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" thickBot="1" x14ac:dyDescent="0.35">
      <c r="A495" t="s">
        <v>1394</v>
      </c>
      <c r="B495" s="33">
        <v>28</v>
      </c>
      <c r="C495" s="130" t="s">
        <v>1580</v>
      </c>
      <c r="D495" t="s">
        <v>1427</v>
      </c>
      <c r="E495" s="33" t="s">
        <v>1414</v>
      </c>
      <c r="F495" s="33" t="s">
        <v>1393</v>
      </c>
      <c r="G495" s="33"/>
      <c r="H495" s="81" t="s">
        <v>1433</v>
      </c>
      <c r="I495" s="34">
        <f t="shared" si="30"/>
        <v>28</v>
      </c>
      <c r="J495" s="34">
        <f t="shared" si="31"/>
        <v>0</v>
      </c>
      <c r="K495" s="35">
        <f t="shared" si="32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" thickBot="1" x14ac:dyDescent="0.35">
      <c r="A496" t="s">
        <v>1394</v>
      </c>
      <c r="B496" s="33" t="s">
        <v>1445</v>
      </c>
      <c r="C496" s="130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30"/>
        <v>28</v>
      </c>
      <c r="J496" s="34">
        <f t="shared" si="31"/>
        <v>0</v>
      </c>
      <c r="K496" s="35">
        <f t="shared" si="3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" thickBot="1" x14ac:dyDescent="0.35">
      <c r="A497" t="s">
        <v>1394</v>
      </c>
      <c r="B497" s="33">
        <v>29</v>
      </c>
      <c r="C497" s="130" t="s">
        <v>1580</v>
      </c>
      <c r="D497" t="s">
        <v>1428</v>
      </c>
      <c r="E497" s="33" t="s">
        <v>1414</v>
      </c>
      <c r="F497" s="33" t="s">
        <v>1393</v>
      </c>
      <c r="G497" s="33"/>
      <c r="H497" s="81" t="s">
        <v>1434</v>
      </c>
      <c r="I497" s="34">
        <f t="shared" si="30"/>
        <v>28</v>
      </c>
      <c r="J497" s="34">
        <f t="shared" si="31"/>
        <v>0</v>
      </c>
      <c r="K497" s="35">
        <f t="shared" si="3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" thickBot="1" x14ac:dyDescent="0.35">
      <c r="A498" t="s">
        <v>1394</v>
      </c>
      <c r="B498" s="33" t="s">
        <v>1446</v>
      </c>
      <c r="C498" s="130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30"/>
        <v>28</v>
      </c>
      <c r="J498" s="34">
        <f t="shared" si="31"/>
        <v>0</v>
      </c>
      <c r="K498" s="35">
        <f t="shared" si="32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" thickBot="1" x14ac:dyDescent="0.35">
      <c r="A499" s="132" t="s">
        <v>1394</v>
      </c>
      <c r="B499" s="133">
        <v>30</v>
      </c>
      <c r="C499" s="130" t="s">
        <v>1580</v>
      </c>
      <c r="D499" t="s">
        <v>1429</v>
      </c>
      <c r="E499" s="33" t="s">
        <v>1414</v>
      </c>
      <c r="F499" s="33" t="s">
        <v>1393</v>
      </c>
      <c r="G499" s="33"/>
      <c r="H499" s="81" t="s">
        <v>1435</v>
      </c>
      <c r="I499" s="34">
        <f t="shared" si="30"/>
        <v>17</v>
      </c>
      <c r="J499" s="34">
        <f t="shared" si="31"/>
        <v>11</v>
      </c>
      <c r="K499" s="35">
        <f t="shared" si="32"/>
        <v>0.6071428571428571</v>
      </c>
      <c r="L499" s="86" t="s">
        <v>1583</v>
      </c>
      <c r="M499" s="86" t="s">
        <v>1583</v>
      </c>
      <c r="N499" s="86" t="s">
        <v>1583</v>
      </c>
      <c r="O499" s="86" t="s">
        <v>1583</v>
      </c>
      <c r="P499" s="86" t="s">
        <v>1583</v>
      </c>
      <c r="Q499" s="86" t="s">
        <v>1583</v>
      </c>
      <c r="R499" s="86" t="s">
        <v>1583</v>
      </c>
      <c r="S499" s="86" t="s">
        <v>1583</v>
      </c>
      <c r="T499" s="86" t="s">
        <v>1583</v>
      </c>
      <c r="U499" s="86" t="s">
        <v>1583</v>
      </c>
      <c r="V499" s="86" t="s">
        <v>1583</v>
      </c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" thickBot="1" x14ac:dyDescent="0.35">
      <c r="A500" s="132" t="s">
        <v>1394</v>
      </c>
      <c r="B500" s="133" t="s">
        <v>1447</v>
      </c>
      <c r="C500" s="130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30"/>
        <v>17</v>
      </c>
      <c r="J500" s="34">
        <f t="shared" si="31"/>
        <v>11</v>
      </c>
      <c r="K500" s="35">
        <f t="shared" si="32"/>
        <v>0.6071428571428571</v>
      </c>
      <c r="L500" s="86" t="s">
        <v>1583</v>
      </c>
      <c r="M500" s="86" t="s">
        <v>1583</v>
      </c>
      <c r="N500" s="86" t="s">
        <v>1583</v>
      </c>
      <c r="O500" s="86" t="s">
        <v>1583</v>
      </c>
      <c r="P500" s="86" t="s">
        <v>1583</v>
      </c>
      <c r="Q500" s="86" t="s">
        <v>1583</v>
      </c>
      <c r="R500" s="86" t="s">
        <v>1583</v>
      </c>
      <c r="S500" s="86" t="s">
        <v>1583</v>
      </c>
      <c r="T500" s="86" t="s">
        <v>1583</v>
      </c>
      <c r="U500" s="86" t="s">
        <v>1583</v>
      </c>
      <c r="V500" s="86" t="s">
        <v>1583</v>
      </c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" thickBot="1" x14ac:dyDescent="0.35">
      <c r="A501" t="s">
        <v>1394</v>
      </c>
      <c r="B501" s="33">
        <v>31</v>
      </c>
      <c r="C501" s="130" t="s">
        <v>1580</v>
      </c>
      <c r="D501" t="s">
        <v>1430</v>
      </c>
      <c r="E501" s="33" t="s">
        <v>1414</v>
      </c>
      <c r="F501" s="33" t="s">
        <v>1393</v>
      </c>
      <c r="G501" s="33"/>
      <c r="H501" s="81" t="s">
        <v>1436</v>
      </c>
      <c r="I501" s="34">
        <f t="shared" si="30"/>
        <v>28</v>
      </c>
      <c r="J501" s="34">
        <f t="shared" si="31"/>
        <v>0</v>
      </c>
      <c r="K501" s="35">
        <f t="shared" si="32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" thickBot="1" x14ac:dyDescent="0.35">
      <c r="A502" t="s">
        <v>1394</v>
      </c>
      <c r="B502" s="33" t="s">
        <v>1448</v>
      </c>
      <c r="C502" s="130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30"/>
        <v>28</v>
      </c>
      <c r="J502" s="34">
        <f t="shared" si="31"/>
        <v>0</v>
      </c>
      <c r="K502" s="35">
        <f t="shared" si="32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" thickBot="1" x14ac:dyDescent="0.35">
      <c r="A503" t="s">
        <v>1394</v>
      </c>
      <c r="B503" s="33" t="s">
        <v>1487</v>
      </c>
      <c r="C503" s="130" t="s">
        <v>1580</v>
      </c>
      <c r="D503" t="s">
        <v>1464</v>
      </c>
      <c r="E503" s="33" t="s">
        <v>1414</v>
      </c>
      <c r="F503" s="33" t="s">
        <v>1393</v>
      </c>
      <c r="G503" s="33"/>
      <c r="H503" s="81" t="s">
        <v>1460</v>
      </c>
      <c r="I503" s="34">
        <f t="shared" si="30"/>
        <v>28</v>
      </c>
      <c r="J503" s="34">
        <f t="shared" si="31"/>
        <v>0</v>
      </c>
      <c r="K503" s="35">
        <f t="shared" si="32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" thickBot="1" x14ac:dyDescent="0.35">
      <c r="A504" t="s">
        <v>1394</v>
      </c>
      <c r="B504" s="33" t="s">
        <v>1449</v>
      </c>
      <c r="C504" s="130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30"/>
        <v>28</v>
      </c>
      <c r="J504" s="34">
        <f t="shared" si="31"/>
        <v>0</v>
      </c>
      <c r="K504" s="35">
        <f t="shared" si="32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" thickBot="1" x14ac:dyDescent="0.35">
      <c r="A505" s="132" t="s">
        <v>1394</v>
      </c>
      <c r="B505" s="133" t="s">
        <v>1450</v>
      </c>
      <c r="C505" s="130" t="s">
        <v>1580</v>
      </c>
      <c r="D505" t="s">
        <v>1520</v>
      </c>
      <c r="E505" s="33" t="s">
        <v>1414</v>
      </c>
      <c r="F505" s="33" t="s">
        <v>1393</v>
      </c>
      <c r="G505" s="33"/>
      <c r="H505" s="81" t="s">
        <v>1461</v>
      </c>
      <c r="I505" s="34">
        <f t="shared" si="30"/>
        <v>17</v>
      </c>
      <c r="J505" s="34">
        <f t="shared" si="31"/>
        <v>11</v>
      </c>
      <c r="K505" s="35">
        <f t="shared" si="32"/>
        <v>0.6071428571428571</v>
      </c>
      <c r="L505" s="86" t="s">
        <v>1583</v>
      </c>
      <c r="M505" s="86" t="s">
        <v>1583</v>
      </c>
      <c r="N505" s="86" t="s">
        <v>1583</v>
      </c>
      <c r="O505" s="86" t="s">
        <v>1583</v>
      </c>
      <c r="P505" s="86" t="s">
        <v>1583</v>
      </c>
      <c r="Q505" s="86" t="s">
        <v>1583</v>
      </c>
      <c r="R505" s="86" t="s">
        <v>1583</v>
      </c>
      <c r="S505" s="86" t="s">
        <v>1583</v>
      </c>
      <c r="T505" s="86" t="s">
        <v>1583</v>
      </c>
      <c r="U505" s="86" t="s">
        <v>1583</v>
      </c>
      <c r="V505" s="86" t="s">
        <v>1583</v>
      </c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" thickBot="1" x14ac:dyDescent="0.35">
      <c r="A506" t="s">
        <v>1394</v>
      </c>
      <c r="B506" s="33" t="s">
        <v>1451</v>
      </c>
      <c r="C506" s="130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30"/>
        <v>28</v>
      </c>
      <c r="J506" s="34">
        <f t="shared" si="31"/>
        <v>0</v>
      </c>
      <c r="K506" s="35">
        <f t="shared" si="32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" thickBot="1" x14ac:dyDescent="0.35">
      <c r="A507" s="132" t="s">
        <v>1394</v>
      </c>
      <c r="B507" s="133" t="s">
        <v>1452</v>
      </c>
      <c r="C507" s="130" t="s">
        <v>1580</v>
      </c>
      <c r="D507" t="s">
        <v>1466</v>
      </c>
      <c r="E507" s="33" t="s">
        <v>1414</v>
      </c>
      <c r="F507" s="33" t="s">
        <v>1393</v>
      </c>
      <c r="G507" s="33"/>
      <c r="H507" s="81" t="s">
        <v>1462</v>
      </c>
      <c r="I507" s="34">
        <f t="shared" si="30"/>
        <v>26</v>
      </c>
      <c r="J507" s="34">
        <f t="shared" si="31"/>
        <v>2</v>
      </c>
      <c r="K507" s="35">
        <f t="shared" si="32"/>
        <v>0.9285714285714286</v>
      </c>
      <c r="L507" s="86"/>
      <c r="M507" s="86"/>
      <c r="N507" s="86"/>
      <c r="O507" s="86"/>
      <c r="P507" s="86"/>
      <c r="Q507" s="86"/>
      <c r="R507" s="86"/>
      <c r="S507" s="86"/>
      <c r="T507" s="86" t="s">
        <v>1583</v>
      </c>
      <c r="U507" s="86" t="s">
        <v>1583</v>
      </c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" thickBot="1" x14ac:dyDescent="0.35">
      <c r="A508" s="132" t="s">
        <v>1394</v>
      </c>
      <c r="B508" s="133" t="s">
        <v>1453</v>
      </c>
      <c r="C508" s="130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30"/>
        <v>19</v>
      </c>
      <c r="J508" s="34">
        <f t="shared" si="31"/>
        <v>9</v>
      </c>
      <c r="K508" s="35">
        <f t="shared" si="32"/>
        <v>0.6785714285714286</v>
      </c>
      <c r="L508" s="86" t="s">
        <v>1583</v>
      </c>
      <c r="M508" s="86" t="s">
        <v>1583</v>
      </c>
      <c r="N508" s="86" t="s">
        <v>1583</v>
      </c>
      <c r="O508" s="86" t="s">
        <v>1583</v>
      </c>
      <c r="P508" s="86" t="s">
        <v>1583</v>
      </c>
      <c r="Q508" s="86" t="s">
        <v>1583</v>
      </c>
      <c r="R508" s="86" t="s">
        <v>1583</v>
      </c>
      <c r="S508" s="86" t="s">
        <v>1583</v>
      </c>
      <c r="T508" s="86"/>
      <c r="U508" s="86"/>
      <c r="V508" s="86" t="s">
        <v>1583</v>
      </c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" thickBot="1" x14ac:dyDescent="0.35">
      <c r="A509" t="s">
        <v>1394</v>
      </c>
      <c r="B509" s="33" t="s">
        <v>1454</v>
      </c>
      <c r="C509" s="130" t="s">
        <v>1580</v>
      </c>
      <c r="D509" t="s">
        <v>1465</v>
      </c>
      <c r="E509" s="33" t="s">
        <v>1414</v>
      </c>
      <c r="F509" s="33" t="s">
        <v>1393</v>
      </c>
      <c r="G509" s="33"/>
      <c r="H509" s="81" t="s">
        <v>1463</v>
      </c>
      <c r="I509" s="34">
        <f t="shared" si="30"/>
        <v>17</v>
      </c>
      <c r="J509" s="34">
        <f t="shared" si="31"/>
        <v>11</v>
      </c>
      <c r="K509" s="35">
        <f t="shared" si="32"/>
        <v>0.6071428571428571</v>
      </c>
      <c r="L509" s="86" t="s">
        <v>1583</v>
      </c>
      <c r="M509" s="86" t="s">
        <v>1583</v>
      </c>
      <c r="N509" s="86" t="s">
        <v>1583</v>
      </c>
      <c r="O509" s="86" t="s">
        <v>1583</v>
      </c>
      <c r="P509" s="86" t="s">
        <v>1583</v>
      </c>
      <c r="Q509" s="86" t="s">
        <v>1583</v>
      </c>
      <c r="R509" s="86" t="s">
        <v>1583</v>
      </c>
      <c r="S509" s="86" t="s">
        <v>1583</v>
      </c>
      <c r="T509" s="86" t="s">
        <v>1583</v>
      </c>
      <c r="U509" s="86" t="s">
        <v>1583</v>
      </c>
      <c r="V509" s="86" t="s">
        <v>1583</v>
      </c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" thickBot="1" x14ac:dyDescent="0.35">
      <c r="A510" t="s">
        <v>1394</v>
      </c>
      <c r="B510" s="33" t="s">
        <v>1455</v>
      </c>
      <c r="C510" s="130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30"/>
        <v>24</v>
      </c>
      <c r="J510" s="34">
        <f t="shared" si="31"/>
        <v>4</v>
      </c>
      <c r="K510" s="35">
        <f t="shared" si="32"/>
        <v>0.8571428571428571</v>
      </c>
      <c r="L510" s="86"/>
      <c r="M510" s="86"/>
      <c r="N510" s="86"/>
      <c r="O510" s="86"/>
      <c r="P510" s="86"/>
      <c r="Q510" s="86"/>
      <c r="R510" s="86" t="s">
        <v>1583</v>
      </c>
      <c r="S510" s="86" t="s">
        <v>1583</v>
      </c>
      <c r="T510" s="86" t="s">
        <v>1583</v>
      </c>
      <c r="U510" s="86" t="s">
        <v>1583</v>
      </c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" thickBot="1" x14ac:dyDescent="0.35">
      <c r="A511" t="s">
        <v>1394</v>
      </c>
      <c r="B511" s="33" t="s">
        <v>1575</v>
      </c>
      <c r="C511" s="130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30"/>
        <v>22</v>
      </c>
      <c r="J511" s="34">
        <f t="shared" si="31"/>
        <v>6</v>
      </c>
      <c r="K511" s="35">
        <f t="shared" si="32"/>
        <v>0.7857142857142857</v>
      </c>
      <c r="L511" s="86" t="s">
        <v>1583</v>
      </c>
      <c r="M511" s="88" t="s">
        <v>1583</v>
      </c>
      <c r="N511" s="86" t="s">
        <v>1583</v>
      </c>
      <c r="O511" s="86" t="s">
        <v>1583</v>
      </c>
      <c r="P511" s="86" t="s">
        <v>1583</v>
      </c>
      <c r="Q511" s="86" t="s">
        <v>1583</v>
      </c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" thickBot="1" x14ac:dyDescent="0.35">
      <c r="A512" t="s">
        <v>1394</v>
      </c>
      <c r="B512" s="33" t="s">
        <v>1576</v>
      </c>
      <c r="C512" s="130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30"/>
        <v>22</v>
      </c>
      <c r="J512" s="34">
        <f t="shared" si="31"/>
        <v>6</v>
      </c>
      <c r="K512" s="35">
        <f t="shared" si="32"/>
        <v>0.7857142857142857</v>
      </c>
      <c r="L512" s="86" t="s">
        <v>1583</v>
      </c>
      <c r="M512" s="88" t="s">
        <v>1583</v>
      </c>
      <c r="N512" s="86" t="s">
        <v>1583</v>
      </c>
      <c r="O512" s="86" t="s">
        <v>1583</v>
      </c>
      <c r="P512" s="86" t="s">
        <v>1583</v>
      </c>
      <c r="Q512" s="86" t="s">
        <v>1583</v>
      </c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" thickBot="1" x14ac:dyDescent="0.35">
      <c r="A513" t="s">
        <v>1394</v>
      </c>
      <c r="B513" s="33" t="s">
        <v>1469</v>
      </c>
      <c r="C513" s="130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si="30"/>
        <v>28</v>
      </c>
      <c r="J513" s="34">
        <f t="shared" si="31"/>
        <v>0</v>
      </c>
      <c r="K513" s="35">
        <f t="shared" si="32"/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" thickBot="1" x14ac:dyDescent="0.35">
      <c r="A514" t="s">
        <v>1394</v>
      </c>
      <c r="B514" s="33" t="s">
        <v>1488</v>
      </c>
      <c r="C514" s="130" t="s">
        <v>1580</v>
      </c>
      <c r="D514" t="s">
        <v>1496</v>
      </c>
      <c r="E514" s="33" t="s">
        <v>1392</v>
      </c>
      <c r="F514" s="33" t="s">
        <v>1393</v>
      </c>
      <c r="G514" s="33"/>
      <c r="H514" s="81" t="s">
        <v>1491</v>
      </c>
      <c r="I514" s="34">
        <f t="shared" si="30"/>
        <v>28</v>
      </c>
      <c r="J514" s="34">
        <f t="shared" si="31"/>
        <v>0</v>
      </c>
      <c r="K514" s="35">
        <f t="shared" si="32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" thickBot="1" x14ac:dyDescent="0.35">
      <c r="A515" t="s">
        <v>1394</v>
      </c>
      <c r="B515" s="33" t="s">
        <v>1470</v>
      </c>
      <c r="C515" s="130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30"/>
        <v>28</v>
      </c>
      <c r="J515" s="34">
        <f t="shared" si="31"/>
        <v>0</v>
      </c>
      <c r="K515" s="35">
        <f t="shared" si="32"/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6"/>
      <c r="AP515" s="86"/>
    </row>
    <row r="516" spans="1:42" ht="15" thickBot="1" x14ac:dyDescent="0.35">
      <c r="A516" t="s">
        <v>1394</v>
      </c>
      <c r="B516" s="33" t="s">
        <v>1471</v>
      </c>
      <c r="C516" s="130" t="s">
        <v>1580</v>
      </c>
      <c r="D516" t="s">
        <v>1495</v>
      </c>
      <c r="E516" s="33" t="s">
        <v>1392</v>
      </c>
      <c r="F516" s="33" t="s">
        <v>1393</v>
      </c>
      <c r="G516" s="33"/>
      <c r="H516" s="81" t="s">
        <v>1493</v>
      </c>
      <c r="I516" s="34">
        <f t="shared" si="30"/>
        <v>28</v>
      </c>
      <c r="J516" s="34">
        <f t="shared" si="31"/>
        <v>0</v>
      </c>
      <c r="K516" s="35">
        <f t="shared" si="32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" thickBot="1" x14ac:dyDescent="0.35">
      <c r="A517" t="s">
        <v>1394</v>
      </c>
      <c r="B517" s="33" t="s">
        <v>1472</v>
      </c>
      <c r="C517" s="130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ref="I517:I538" si="33">COUNTIF(L517:AM517,"")</f>
        <v>28</v>
      </c>
      <c r="J517" s="34">
        <f t="shared" ref="J517:J538" si="34">COUNTIF(L517:AM517,"APAGADO")</f>
        <v>0</v>
      </c>
      <c r="K517" s="35">
        <f t="shared" ref="K517:K538" si="35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6"/>
      <c r="AP517" s="86"/>
    </row>
    <row r="518" spans="1:42" ht="15" thickBot="1" x14ac:dyDescent="0.35">
      <c r="A518" t="s">
        <v>1394</v>
      </c>
      <c r="B518" s="33" t="s">
        <v>1473</v>
      </c>
      <c r="C518" s="130" t="s">
        <v>1580</v>
      </c>
      <c r="D518" t="s">
        <v>1497</v>
      </c>
      <c r="E518" s="33" t="s">
        <v>1392</v>
      </c>
      <c r="F518" s="33" t="s">
        <v>1393</v>
      </c>
      <c r="G518" s="33"/>
      <c r="H518" s="81" t="s">
        <v>1499</v>
      </c>
      <c r="I518" s="34">
        <f t="shared" si="33"/>
        <v>28</v>
      </c>
      <c r="J518" s="34">
        <f t="shared" si="34"/>
        <v>0</v>
      </c>
      <c r="K518" s="35">
        <f t="shared" si="35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6"/>
      <c r="AP518" s="86"/>
    </row>
    <row r="519" spans="1:42" ht="15" thickBot="1" x14ac:dyDescent="0.35">
      <c r="A519" t="s">
        <v>1394</v>
      </c>
      <c r="B519" s="33" t="s">
        <v>1474</v>
      </c>
      <c r="C519" s="130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33"/>
        <v>17</v>
      </c>
      <c r="J519" s="34">
        <f t="shared" si="34"/>
        <v>11</v>
      </c>
      <c r="K519" s="35">
        <f t="shared" si="35"/>
        <v>0.6071428571428571</v>
      </c>
      <c r="L519" s="86" t="s">
        <v>1583</v>
      </c>
      <c r="M519" s="88" t="s">
        <v>1583</v>
      </c>
      <c r="N519" s="86" t="s">
        <v>1583</v>
      </c>
      <c r="O519" s="86" t="s">
        <v>1583</v>
      </c>
      <c r="P519" s="86" t="s">
        <v>1583</v>
      </c>
      <c r="Q519" s="86" t="s">
        <v>1583</v>
      </c>
      <c r="R519" s="86" t="s">
        <v>1583</v>
      </c>
      <c r="S519" s="86" t="s">
        <v>1583</v>
      </c>
      <c r="T519" s="86" t="s">
        <v>1583</v>
      </c>
      <c r="U519" s="86" t="s">
        <v>1583</v>
      </c>
      <c r="V519" s="86" t="s">
        <v>1583</v>
      </c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" thickBot="1" x14ac:dyDescent="0.35">
      <c r="A520" t="s">
        <v>1394</v>
      </c>
      <c r="B520" s="33" t="s">
        <v>1475</v>
      </c>
      <c r="C520" s="130" t="s">
        <v>1580</v>
      </c>
      <c r="D520" t="s">
        <v>1494</v>
      </c>
      <c r="E520" s="33" t="s">
        <v>1392</v>
      </c>
      <c r="F520" s="33" t="s">
        <v>1393</v>
      </c>
      <c r="G520" s="33"/>
      <c r="H520" s="81" t="s">
        <v>1501</v>
      </c>
      <c r="I520" s="34">
        <f t="shared" si="33"/>
        <v>17</v>
      </c>
      <c r="J520" s="34">
        <f t="shared" si="34"/>
        <v>11</v>
      </c>
      <c r="K520" s="35">
        <f t="shared" si="35"/>
        <v>0.6071428571428571</v>
      </c>
      <c r="L520" s="86" t="s">
        <v>1583</v>
      </c>
      <c r="M520" s="88" t="s">
        <v>1583</v>
      </c>
      <c r="N520" s="86" t="s">
        <v>1583</v>
      </c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 t="s">
        <v>1583</v>
      </c>
      <c r="U520" s="86" t="s">
        <v>1583</v>
      </c>
      <c r="V520" s="86" t="s">
        <v>1583</v>
      </c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" thickBot="1" x14ac:dyDescent="0.35">
      <c r="A521" t="s">
        <v>1394</v>
      </c>
      <c r="B521" s="33" t="s">
        <v>1476</v>
      </c>
      <c r="C521" s="130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33"/>
        <v>17</v>
      </c>
      <c r="J521" s="34">
        <f t="shared" si="34"/>
        <v>11</v>
      </c>
      <c r="K521" s="35">
        <f t="shared" si="35"/>
        <v>0.6071428571428571</v>
      </c>
      <c r="L521" s="86" t="s">
        <v>1583</v>
      </c>
      <c r="M521" s="88" t="s">
        <v>1583</v>
      </c>
      <c r="N521" s="86" t="s">
        <v>1583</v>
      </c>
      <c r="O521" s="86" t="s">
        <v>1583</v>
      </c>
      <c r="P521" s="86" t="s">
        <v>1583</v>
      </c>
      <c r="Q521" s="86" t="s">
        <v>1583</v>
      </c>
      <c r="R521" s="86" t="s">
        <v>1583</v>
      </c>
      <c r="S521" s="86" t="s">
        <v>1583</v>
      </c>
      <c r="T521" s="86" t="s">
        <v>1583</v>
      </c>
      <c r="U521" s="86" t="s">
        <v>1583</v>
      </c>
      <c r="V521" s="86" t="s">
        <v>1583</v>
      </c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" thickBot="1" x14ac:dyDescent="0.35">
      <c r="A522" t="s">
        <v>1394</v>
      </c>
      <c r="B522" s="33" t="s">
        <v>1477</v>
      </c>
      <c r="C522" s="130" t="s">
        <v>1580</v>
      </c>
      <c r="D522" t="s">
        <v>1502</v>
      </c>
      <c r="E522" s="33" t="s">
        <v>1392</v>
      </c>
      <c r="F522" s="33" t="s">
        <v>1393</v>
      </c>
      <c r="G522" s="33"/>
      <c r="H522" s="81" t="s">
        <v>1504</v>
      </c>
      <c r="I522" s="34">
        <f t="shared" si="33"/>
        <v>17</v>
      </c>
      <c r="J522" s="34">
        <f t="shared" si="34"/>
        <v>11</v>
      </c>
      <c r="K522" s="35">
        <f t="shared" si="35"/>
        <v>0.6071428571428571</v>
      </c>
      <c r="L522" s="86" t="s">
        <v>1583</v>
      </c>
      <c r="M522" s="88" t="s">
        <v>1583</v>
      </c>
      <c r="N522" s="86" t="s">
        <v>1583</v>
      </c>
      <c r="O522" s="86" t="s">
        <v>1583</v>
      </c>
      <c r="P522" s="86" t="s">
        <v>1583</v>
      </c>
      <c r="Q522" s="86" t="s">
        <v>1583</v>
      </c>
      <c r="R522" s="86" t="s">
        <v>1583</v>
      </c>
      <c r="S522" s="86" t="s">
        <v>1583</v>
      </c>
      <c r="T522" s="86" t="s">
        <v>1583</v>
      </c>
      <c r="U522" s="86" t="s">
        <v>1583</v>
      </c>
      <c r="V522" s="86" t="s">
        <v>1583</v>
      </c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" thickBot="1" x14ac:dyDescent="0.35">
      <c r="A523" t="s">
        <v>1394</v>
      </c>
      <c r="B523" s="33" t="s">
        <v>1478</v>
      </c>
      <c r="C523" s="130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33"/>
        <v>28</v>
      </c>
      <c r="J523" s="34">
        <f t="shared" si="34"/>
        <v>0</v>
      </c>
      <c r="K523" s="35">
        <f t="shared" si="35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" thickBot="1" x14ac:dyDescent="0.35">
      <c r="A524" t="s">
        <v>1394</v>
      </c>
      <c r="B524" s="33" t="s">
        <v>1479</v>
      </c>
      <c r="C524" s="130" t="s">
        <v>1580</v>
      </c>
      <c r="D524" t="s">
        <v>1505</v>
      </c>
      <c r="E524" s="33" t="s">
        <v>1392</v>
      </c>
      <c r="F524" s="33" t="s">
        <v>1393</v>
      </c>
      <c r="G524" s="33"/>
      <c r="H524" s="81" t="s">
        <v>1507</v>
      </c>
      <c r="I524" s="34">
        <f t="shared" si="33"/>
        <v>28</v>
      </c>
      <c r="J524" s="34">
        <f t="shared" si="34"/>
        <v>0</v>
      </c>
      <c r="K524" s="35">
        <f t="shared" si="35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" thickBot="1" x14ac:dyDescent="0.35">
      <c r="A525" t="s">
        <v>1394</v>
      </c>
      <c r="B525" s="33" t="s">
        <v>1480</v>
      </c>
      <c r="C525" s="130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33"/>
        <v>28</v>
      </c>
      <c r="J525" s="34">
        <f t="shared" si="34"/>
        <v>0</v>
      </c>
      <c r="K525" s="35">
        <f t="shared" si="35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" thickBot="1" x14ac:dyDescent="0.35">
      <c r="A526" t="s">
        <v>1394</v>
      </c>
      <c r="B526" s="33" t="s">
        <v>1481</v>
      </c>
      <c r="C526" s="130" t="s">
        <v>1580</v>
      </c>
      <c r="D526" t="s">
        <v>1508</v>
      </c>
      <c r="E526" s="33" t="s">
        <v>1392</v>
      </c>
      <c r="F526" s="33" t="s">
        <v>1393</v>
      </c>
      <c r="G526" s="33"/>
      <c r="H526" s="81" t="s">
        <v>1510</v>
      </c>
      <c r="I526" s="34">
        <f t="shared" si="33"/>
        <v>28</v>
      </c>
      <c r="J526" s="34">
        <f t="shared" si="34"/>
        <v>0</v>
      </c>
      <c r="K526" s="35">
        <f t="shared" si="35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" thickBot="1" x14ac:dyDescent="0.35">
      <c r="A527" t="s">
        <v>1394</v>
      </c>
      <c r="B527" s="33" t="s">
        <v>1482</v>
      </c>
      <c r="C527" s="130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33"/>
        <v>28</v>
      </c>
      <c r="J527" s="34">
        <f t="shared" si="34"/>
        <v>0</v>
      </c>
      <c r="K527" s="35">
        <f t="shared" si="35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" thickBot="1" x14ac:dyDescent="0.35">
      <c r="A528" t="s">
        <v>1394</v>
      </c>
      <c r="B528" s="33" t="s">
        <v>1483</v>
      </c>
      <c r="C528" s="130" t="s">
        <v>1580</v>
      </c>
      <c r="D528" t="s">
        <v>1511</v>
      </c>
      <c r="E528" s="33" t="s">
        <v>1392</v>
      </c>
      <c r="F528" s="33" t="s">
        <v>1393</v>
      </c>
      <c r="G528" s="33"/>
      <c r="H528" s="81" t="s">
        <v>1513</v>
      </c>
      <c r="I528" s="34">
        <f t="shared" si="33"/>
        <v>28</v>
      </c>
      <c r="J528" s="34">
        <f t="shared" si="34"/>
        <v>0</v>
      </c>
      <c r="K528" s="35">
        <f t="shared" si="35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" thickBot="1" x14ac:dyDescent="0.35">
      <c r="A529" t="s">
        <v>1394</v>
      </c>
      <c r="B529" s="33" t="s">
        <v>1484</v>
      </c>
      <c r="C529" s="130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33"/>
        <v>28</v>
      </c>
      <c r="J529" s="34">
        <f t="shared" si="34"/>
        <v>0</v>
      </c>
      <c r="K529" s="35">
        <f t="shared" si="35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" thickBot="1" x14ac:dyDescent="0.35">
      <c r="A530" t="s">
        <v>1394</v>
      </c>
      <c r="B530" s="33" t="s">
        <v>1485</v>
      </c>
      <c r="C530" s="130" t="s">
        <v>1580</v>
      </c>
      <c r="D530" t="s">
        <v>1514</v>
      </c>
      <c r="E530" s="33" t="s">
        <v>1392</v>
      </c>
      <c r="F530" s="33" t="s">
        <v>1393</v>
      </c>
      <c r="G530" s="33"/>
      <c r="H530" s="81" t="s">
        <v>1516</v>
      </c>
      <c r="I530" s="34">
        <f t="shared" si="33"/>
        <v>28</v>
      </c>
      <c r="J530" s="34">
        <f t="shared" si="34"/>
        <v>0</v>
      </c>
      <c r="K530" s="35">
        <f t="shared" si="35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" thickBot="1" x14ac:dyDescent="0.35">
      <c r="A531" t="s">
        <v>1394</v>
      </c>
      <c r="B531" s="33" t="s">
        <v>1486</v>
      </c>
      <c r="C531" s="130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33"/>
        <v>28</v>
      </c>
      <c r="J531" s="34">
        <f t="shared" si="34"/>
        <v>0</v>
      </c>
      <c r="K531" s="35">
        <f t="shared" si="35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" thickBot="1" x14ac:dyDescent="0.35">
      <c r="A532" t="s">
        <v>1394</v>
      </c>
      <c r="B532" s="33" t="s">
        <v>1489</v>
      </c>
      <c r="C532" s="130" t="s">
        <v>1580</v>
      </c>
      <c r="D532" t="s">
        <v>1517</v>
      </c>
      <c r="E532" s="33" t="s">
        <v>1392</v>
      </c>
      <c r="F532" s="33" t="s">
        <v>1393</v>
      </c>
      <c r="G532" s="33"/>
      <c r="H532" s="81" t="s">
        <v>1519</v>
      </c>
      <c r="I532" s="34">
        <f t="shared" si="33"/>
        <v>28</v>
      </c>
      <c r="J532" s="34">
        <f t="shared" si="34"/>
        <v>0</v>
      </c>
      <c r="K532" s="35">
        <f t="shared" si="35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" thickBot="1" x14ac:dyDescent="0.35">
      <c r="A533" t="s">
        <v>1394</v>
      </c>
      <c r="B533" s="33" t="s">
        <v>1572</v>
      </c>
      <c r="C533" s="130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si="33"/>
        <v>28</v>
      </c>
      <c r="J533" s="34">
        <f t="shared" si="34"/>
        <v>0</v>
      </c>
      <c r="K533" s="35">
        <f t="shared" si="35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" thickBot="1" x14ac:dyDescent="0.35">
      <c r="A534" t="s">
        <v>1394</v>
      </c>
      <c r="B534" s="33" t="s">
        <v>1573</v>
      </c>
      <c r="C534" s="130" t="s">
        <v>1580</v>
      </c>
      <c r="D534" t="s">
        <v>1570</v>
      </c>
      <c r="E534" s="33" t="s">
        <v>1392</v>
      </c>
      <c r="F534" s="33" t="s">
        <v>1393</v>
      </c>
      <c r="G534" s="33"/>
      <c r="H534" s="81" t="s">
        <v>1545</v>
      </c>
      <c r="I534" s="34">
        <f t="shared" si="33"/>
        <v>28</v>
      </c>
      <c r="J534" s="34">
        <f t="shared" si="34"/>
        <v>0</v>
      </c>
      <c r="K534" s="35">
        <f t="shared" si="35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" thickBot="1" x14ac:dyDescent="0.35">
      <c r="A535" t="s">
        <v>1394</v>
      </c>
      <c r="B535" s="33" t="s">
        <v>1569</v>
      </c>
      <c r="C535" s="130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33"/>
        <v>28</v>
      </c>
      <c r="J535" s="34">
        <f t="shared" si="34"/>
        <v>0</v>
      </c>
      <c r="K535" s="35">
        <f t="shared" si="35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" thickBot="1" x14ac:dyDescent="0.35">
      <c r="A536" t="s">
        <v>1394</v>
      </c>
      <c r="B536" s="33" t="s">
        <v>1571</v>
      </c>
      <c r="C536" s="130" t="s">
        <v>1580</v>
      </c>
      <c r="D536" t="s">
        <v>1570</v>
      </c>
      <c r="E536" s="33" t="s">
        <v>1392</v>
      </c>
      <c r="F536" s="33" t="s">
        <v>1393</v>
      </c>
      <c r="G536" s="33"/>
      <c r="H536" s="81" t="s">
        <v>1533</v>
      </c>
      <c r="I536" s="34">
        <f t="shared" si="33"/>
        <v>28</v>
      </c>
      <c r="J536" s="34">
        <f t="shared" si="34"/>
        <v>0</v>
      </c>
      <c r="K536" s="35">
        <f t="shared" si="35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" thickBot="1" x14ac:dyDescent="0.35">
      <c r="A537" s="28" t="s">
        <v>1394</v>
      </c>
      <c r="B537" s="79" t="s">
        <v>1566</v>
      </c>
      <c r="C537" s="130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33"/>
        <v>28</v>
      </c>
      <c r="J537" s="34">
        <f t="shared" si="34"/>
        <v>0</v>
      </c>
      <c r="K537" s="35">
        <f t="shared" si="35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" thickBot="1" x14ac:dyDescent="0.35">
      <c r="A538" s="28" t="s">
        <v>1394</v>
      </c>
      <c r="B538" s="79" t="s">
        <v>1568</v>
      </c>
      <c r="C538" s="130" t="s">
        <v>1580</v>
      </c>
      <c r="D538" t="s">
        <v>1567</v>
      </c>
      <c r="E538" s="33" t="s">
        <v>1392</v>
      </c>
      <c r="F538" s="33" t="s">
        <v>1393</v>
      </c>
      <c r="G538" s="33"/>
      <c r="H538" s="81" t="s">
        <v>1542</v>
      </c>
      <c r="I538" s="34">
        <f t="shared" si="33"/>
        <v>28</v>
      </c>
      <c r="J538" s="34">
        <f t="shared" si="34"/>
        <v>0</v>
      </c>
      <c r="K538" s="35">
        <f t="shared" si="35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3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3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3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3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3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3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1:41" x14ac:dyDescent="0.3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1:41" x14ac:dyDescent="0.3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1:41" x14ac:dyDescent="0.3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1:41" x14ac:dyDescent="0.3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x14ac:dyDescent="0.3">
      <c r="A549" t="s">
        <v>1584</v>
      </c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3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x14ac:dyDescent="0.3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1:41" x14ac:dyDescent="0.3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1:41" x14ac:dyDescent="0.3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1:41" x14ac:dyDescent="0.3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1:41" x14ac:dyDescent="0.3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1:41" x14ac:dyDescent="0.3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1:41" x14ac:dyDescent="0.3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1:41" x14ac:dyDescent="0.3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1:41" x14ac:dyDescent="0.3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1:41" x14ac:dyDescent="0.3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3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3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3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3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3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3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3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3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3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3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3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3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3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3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3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3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3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3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3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3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3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3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3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3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3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3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3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3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3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3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3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3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3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3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3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3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3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3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3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3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3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3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3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3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3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3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3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3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3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3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3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3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3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3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3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3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3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3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3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3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3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3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3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3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3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3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3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3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3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3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3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3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3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3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3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3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3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3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3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3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3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3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3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3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3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3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3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3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3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3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3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3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3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3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3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3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3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3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3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3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3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3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3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3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3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3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3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3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3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3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3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3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3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3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3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3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3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3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3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3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3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3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3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3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3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3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3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3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3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3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3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3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3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3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3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3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3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3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3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3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3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3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3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3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3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3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3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3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3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3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3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3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3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3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3">
      <c r="E715" s="33"/>
      <c r="F715" s="33"/>
      <c r="G715" s="33"/>
      <c r="H715" s="33"/>
      <c r="K715" s="15"/>
      <c r="N715" s="86"/>
    </row>
    <row r="716" spans="5:41" x14ac:dyDescent="0.3">
      <c r="E716" s="33"/>
      <c r="F716" s="33"/>
      <c r="G716" s="33"/>
      <c r="H716" s="33"/>
      <c r="K716" s="15"/>
      <c r="N716" s="86"/>
    </row>
    <row r="717" spans="5:41" x14ac:dyDescent="0.3">
      <c r="E717" s="33"/>
      <c r="F717" s="33"/>
      <c r="G717" s="33"/>
      <c r="H717" s="33"/>
      <c r="K717" s="15"/>
      <c r="N717" s="86"/>
    </row>
    <row r="718" spans="5:41" x14ac:dyDescent="0.3">
      <c r="K718" s="15"/>
      <c r="N718" s="86"/>
    </row>
    <row r="719" spans="5:41" x14ac:dyDescent="0.3">
      <c r="N719" s="86"/>
    </row>
    <row r="720" spans="5:41" x14ac:dyDescent="0.3">
      <c r="N720" s="86"/>
    </row>
    <row r="721" spans="14:14" x14ac:dyDescent="0.3">
      <c r="N721" s="86"/>
    </row>
    <row r="722" spans="14:14" x14ac:dyDescent="0.3">
      <c r="N722" s="86"/>
    </row>
    <row r="723" spans="14:14" x14ac:dyDescent="0.3">
      <c r="N723" s="86"/>
    </row>
    <row r="724" spans="14:14" x14ac:dyDescent="0.3">
      <c r="N724" s="86"/>
    </row>
    <row r="725" spans="14:14" x14ac:dyDescent="0.3">
      <c r="N725" s="86"/>
    </row>
    <row r="726" spans="14:14" x14ac:dyDescent="0.3">
      <c r="N726" s="86"/>
    </row>
    <row r="727" spans="14:14" x14ac:dyDescent="0.3">
      <c r="N727" s="86"/>
    </row>
    <row r="728" spans="14:14" x14ac:dyDescent="0.3">
      <c r="N728" s="86"/>
    </row>
    <row r="729" spans="14:14" x14ac:dyDescent="0.3">
      <c r="N729" s="86"/>
    </row>
    <row r="730" spans="14:14" x14ac:dyDescent="0.3">
      <c r="N730" s="86"/>
    </row>
    <row r="731" spans="14:14" x14ac:dyDescent="0.3">
      <c r="N731" s="86"/>
    </row>
    <row r="732" spans="14:14" x14ac:dyDescent="0.3">
      <c r="N732" s="86"/>
    </row>
    <row r="733" spans="14:14" x14ac:dyDescent="0.3">
      <c r="N733" s="86"/>
    </row>
    <row r="734" spans="14:14" x14ac:dyDescent="0.3">
      <c r="N734" s="86"/>
    </row>
    <row r="735" spans="14:14" x14ac:dyDescent="0.3">
      <c r="N735" s="86"/>
    </row>
    <row r="736" spans="14:14" x14ac:dyDescent="0.3">
      <c r="N736" s="86"/>
    </row>
    <row r="737" spans="14:14" x14ac:dyDescent="0.3">
      <c r="N737" s="86"/>
    </row>
    <row r="738" spans="14:14" x14ac:dyDescent="0.3">
      <c r="N738" s="86"/>
    </row>
    <row r="739" spans="14:14" x14ac:dyDescent="0.3">
      <c r="N739" s="86"/>
    </row>
    <row r="740" spans="14:14" x14ac:dyDescent="0.3">
      <c r="N740" s="86"/>
    </row>
    <row r="741" spans="14:14" x14ac:dyDescent="0.3">
      <c r="N741" s="86"/>
    </row>
    <row r="742" spans="14:14" x14ac:dyDescent="0.3">
      <c r="N742" s="86"/>
    </row>
    <row r="743" spans="14:14" x14ac:dyDescent="0.3">
      <c r="N743" s="86"/>
    </row>
    <row r="744" spans="14:14" x14ac:dyDescent="0.3">
      <c r="N744" s="86"/>
    </row>
    <row r="745" spans="14:14" x14ac:dyDescent="0.3">
      <c r="N745" s="86"/>
    </row>
    <row r="746" spans="14:14" x14ac:dyDescent="0.3">
      <c r="N746" s="86"/>
    </row>
    <row r="747" spans="14:14" x14ac:dyDescent="0.3">
      <c r="N747" s="86"/>
    </row>
    <row r="748" spans="14:14" x14ac:dyDescent="0.3">
      <c r="N748" s="86"/>
    </row>
    <row r="749" spans="14:14" x14ac:dyDescent="0.3">
      <c r="N749" s="86"/>
    </row>
    <row r="750" spans="14:14" x14ac:dyDescent="0.3">
      <c r="N750" s="86"/>
    </row>
    <row r="751" spans="14:14" x14ac:dyDescent="0.3">
      <c r="N751" s="86"/>
    </row>
    <row r="752" spans="14:14" x14ac:dyDescent="0.3">
      <c r="N752" s="86"/>
    </row>
    <row r="753" spans="14:14" x14ac:dyDescent="0.3">
      <c r="N753" s="86"/>
    </row>
    <row r="754" spans="14:14" x14ac:dyDescent="0.3">
      <c r="N754" s="86"/>
    </row>
    <row r="755" spans="14:14" x14ac:dyDescent="0.3">
      <c r="N755" s="86"/>
    </row>
    <row r="756" spans="14:14" x14ac:dyDescent="0.3">
      <c r="N756" s="86"/>
    </row>
    <row r="757" spans="14:14" x14ac:dyDescent="0.3">
      <c r="N757" s="86"/>
    </row>
    <row r="758" spans="14:14" x14ac:dyDescent="0.3">
      <c r="N758" s="86"/>
    </row>
    <row r="759" spans="14:14" x14ac:dyDescent="0.3">
      <c r="N759" s="86"/>
    </row>
    <row r="760" spans="14:14" x14ac:dyDescent="0.3">
      <c r="N760" s="86"/>
    </row>
    <row r="761" spans="14:14" x14ac:dyDescent="0.3">
      <c r="N761" s="86"/>
    </row>
    <row r="762" spans="14:14" x14ac:dyDescent="0.3">
      <c r="N762" s="86"/>
    </row>
    <row r="763" spans="14:14" x14ac:dyDescent="0.3">
      <c r="N763" s="86"/>
    </row>
    <row r="764" spans="14:14" x14ac:dyDescent="0.3">
      <c r="N764" s="86"/>
    </row>
    <row r="765" spans="14:14" x14ac:dyDescent="0.3">
      <c r="N765" s="86"/>
    </row>
    <row r="766" spans="14:14" x14ac:dyDescent="0.3">
      <c r="N766" s="86"/>
    </row>
    <row r="767" spans="14:14" x14ac:dyDescent="0.3">
      <c r="N767" s="86"/>
    </row>
    <row r="768" spans="14:14" x14ac:dyDescent="0.3">
      <c r="N768" s="86"/>
    </row>
    <row r="769" spans="14:14" x14ac:dyDescent="0.3">
      <c r="N769" s="86"/>
    </row>
    <row r="770" spans="14:14" x14ac:dyDescent="0.3">
      <c r="N770" s="86"/>
    </row>
    <row r="771" spans="14:14" x14ac:dyDescent="0.3">
      <c r="N771" s="86"/>
    </row>
    <row r="772" spans="14:14" x14ac:dyDescent="0.3">
      <c r="N772" s="86"/>
    </row>
    <row r="773" spans="14:14" x14ac:dyDescent="0.3">
      <c r="N773" s="86"/>
    </row>
    <row r="774" spans="14:14" x14ac:dyDescent="0.3">
      <c r="N774" s="86"/>
    </row>
    <row r="775" spans="14:14" x14ac:dyDescent="0.3">
      <c r="N775" s="86"/>
    </row>
    <row r="776" spans="14:14" x14ac:dyDescent="0.3">
      <c r="N776" s="86"/>
    </row>
    <row r="777" spans="14:14" x14ac:dyDescent="0.3">
      <c r="N777" s="86"/>
    </row>
    <row r="778" spans="14:14" x14ac:dyDescent="0.3">
      <c r="N778" s="86"/>
    </row>
    <row r="779" spans="14:14" x14ac:dyDescent="0.3">
      <c r="N779" s="86"/>
    </row>
    <row r="780" spans="14:14" x14ac:dyDescent="0.3">
      <c r="N780" s="86"/>
    </row>
    <row r="781" spans="14:14" x14ac:dyDescent="0.3">
      <c r="N781" s="86"/>
    </row>
    <row r="782" spans="14:14" x14ac:dyDescent="0.3">
      <c r="N782" s="86"/>
    </row>
    <row r="783" spans="14:14" x14ac:dyDescent="0.3">
      <c r="N783" s="86"/>
    </row>
    <row r="784" spans="14:14" x14ac:dyDescent="0.3">
      <c r="N784" s="86"/>
    </row>
    <row r="785" spans="14:14" x14ac:dyDescent="0.3">
      <c r="N785" s="86"/>
    </row>
    <row r="786" spans="14:14" x14ac:dyDescent="0.3">
      <c r="N786" s="86"/>
    </row>
    <row r="787" spans="14:14" x14ac:dyDescent="0.3">
      <c r="N787" s="86"/>
    </row>
    <row r="788" spans="14:14" x14ac:dyDescent="0.3">
      <c r="N788" s="86"/>
    </row>
    <row r="789" spans="14:14" x14ac:dyDescent="0.3">
      <c r="N789" s="86"/>
    </row>
    <row r="790" spans="14:14" x14ac:dyDescent="0.3">
      <c r="N790" s="86"/>
    </row>
    <row r="791" spans="14:14" x14ac:dyDescent="0.3">
      <c r="N791" s="86"/>
    </row>
    <row r="792" spans="14:14" x14ac:dyDescent="0.3">
      <c r="N792" s="86"/>
    </row>
    <row r="793" spans="14:14" x14ac:dyDescent="0.3">
      <c r="N793" s="86"/>
    </row>
    <row r="794" spans="14:14" x14ac:dyDescent="0.3">
      <c r="N794" s="86"/>
    </row>
    <row r="795" spans="14:14" x14ac:dyDescent="0.3">
      <c r="N795" s="86"/>
    </row>
    <row r="796" spans="14:14" x14ac:dyDescent="0.3">
      <c r="N796" s="86"/>
    </row>
    <row r="797" spans="14:14" x14ac:dyDescent="0.3">
      <c r="N797" s="86"/>
    </row>
    <row r="798" spans="14:14" x14ac:dyDescent="0.3">
      <c r="N798" s="86"/>
    </row>
    <row r="799" spans="14:14" x14ac:dyDescent="0.3">
      <c r="N799" s="86"/>
    </row>
    <row r="800" spans="14:14" x14ac:dyDescent="0.3">
      <c r="N800" s="86"/>
    </row>
    <row r="801" spans="14:14" x14ac:dyDescent="0.3">
      <c r="N801" s="86"/>
    </row>
    <row r="802" spans="14:14" x14ac:dyDescent="0.3">
      <c r="N802" s="86"/>
    </row>
    <row r="803" spans="14:14" x14ac:dyDescent="0.3">
      <c r="N803" s="86"/>
    </row>
    <row r="804" spans="14:14" x14ac:dyDescent="0.3">
      <c r="N804" s="86"/>
    </row>
    <row r="805" spans="14:14" x14ac:dyDescent="0.3">
      <c r="N805" s="86"/>
    </row>
    <row r="806" spans="14:14" x14ac:dyDescent="0.3">
      <c r="N806" s="86"/>
    </row>
    <row r="807" spans="14:14" x14ac:dyDescent="0.3">
      <c r="N807" s="86"/>
    </row>
    <row r="808" spans="14:14" x14ac:dyDescent="0.3">
      <c r="N808" s="86"/>
    </row>
    <row r="809" spans="14:14" x14ac:dyDescent="0.3">
      <c r="N809" s="86"/>
    </row>
    <row r="810" spans="14:14" x14ac:dyDescent="0.3">
      <c r="N810" s="86"/>
    </row>
    <row r="811" spans="14:14" x14ac:dyDescent="0.3">
      <c r="N811" s="86"/>
    </row>
    <row r="812" spans="14:14" x14ac:dyDescent="0.3">
      <c r="N812" s="86"/>
    </row>
    <row r="813" spans="14:14" x14ac:dyDescent="0.3">
      <c r="N813" s="86"/>
    </row>
    <row r="814" spans="14:14" x14ac:dyDescent="0.3">
      <c r="N814" s="86"/>
    </row>
    <row r="815" spans="14:14" x14ac:dyDescent="0.3">
      <c r="N815" s="86"/>
    </row>
    <row r="816" spans="14:14" x14ac:dyDescent="0.3">
      <c r="N816" s="86"/>
    </row>
    <row r="817" spans="14:14" x14ac:dyDescent="0.3">
      <c r="N817" s="86"/>
    </row>
    <row r="818" spans="14:14" x14ac:dyDescent="0.3">
      <c r="N818" s="86"/>
    </row>
    <row r="819" spans="14:14" x14ac:dyDescent="0.3">
      <c r="N819" s="86"/>
    </row>
    <row r="820" spans="14:14" x14ac:dyDescent="0.3">
      <c r="N820" s="86"/>
    </row>
    <row r="821" spans="14:14" x14ac:dyDescent="0.3">
      <c r="N821" s="86"/>
    </row>
    <row r="822" spans="14:14" x14ac:dyDescent="0.3">
      <c r="N822" s="86"/>
    </row>
    <row r="823" spans="14:14" x14ac:dyDescent="0.3">
      <c r="N823" s="86"/>
    </row>
    <row r="824" spans="14:14" x14ac:dyDescent="0.3">
      <c r="N824" s="86"/>
    </row>
    <row r="825" spans="14:14" x14ac:dyDescent="0.3">
      <c r="N825" s="86"/>
    </row>
    <row r="826" spans="14:14" x14ac:dyDescent="0.3">
      <c r="N826" s="86"/>
    </row>
    <row r="827" spans="14:14" x14ac:dyDescent="0.3">
      <c r="N827" s="86"/>
    </row>
    <row r="828" spans="14:14" x14ac:dyDescent="0.3">
      <c r="N828" s="86"/>
    </row>
    <row r="829" spans="14:14" x14ac:dyDescent="0.3">
      <c r="N829" s="86"/>
    </row>
    <row r="830" spans="14:14" x14ac:dyDescent="0.3">
      <c r="N830" s="86"/>
    </row>
    <row r="831" spans="14:14" x14ac:dyDescent="0.3">
      <c r="N831" s="86"/>
    </row>
    <row r="832" spans="14:14" x14ac:dyDescent="0.3">
      <c r="N832" s="86"/>
    </row>
    <row r="833" spans="14:14" x14ac:dyDescent="0.3">
      <c r="N833" s="86"/>
    </row>
    <row r="834" spans="14:14" x14ac:dyDescent="0.3">
      <c r="N834" s="86"/>
    </row>
    <row r="835" spans="14:14" x14ac:dyDescent="0.3">
      <c r="N835" s="86"/>
    </row>
    <row r="836" spans="14:14" x14ac:dyDescent="0.3">
      <c r="N836" s="86"/>
    </row>
    <row r="837" spans="14:14" x14ac:dyDescent="0.3">
      <c r="N837" s="86"/>
    </row>
    <row r="838" spans="14:14" x14ac:dyDescent="0.3">
      <c r="N838" s="86"/>
    </row>
    <row r="839" spans="14:14" x14ac:dyDescent="0.3">
      <c r="N839" s="86"/>
    </row>
    <row r="840" spans="14:14" x14ac:dyDescent="0.3">
      <c r="N840" s="86"/>
    </row>
    <row r="841" spans="14:14" x14ac:dyDescent="0.3">
      <c r="N841" s="86"/>
    </row>
    <row r="842" spans="14:14" x14ac:dyDescent="0.3">
      <c r="N842" s="86"/>
    </row>
    <row r="843" spans="14:14" x14ac:dyDescent="0.3">
      <c r="N843" s="86"/>
    </row>
    <row r="844" spans="14:14" x14ac:dyDescent="0.3">
      <c r="N844" s="86"/>
    </row>
    <row r="845" spans="14:14" x14ac:dyDescent="0.3">
      <c r="N845" s="86"/>
    </row>
    <row r="846" spans="14:14" x14ac:dyDescent="0.3">
      <c r="N846" s="86"/>
    </row>
    <row r="847" spans="14:14" x14ac:dyDescent="0.3">
      <c r="N847" s="86"/>
    </row>
    <row r="848" spans="14:14" x14ac:dyDescent="0.3">
      <c r="N848" s="86"/>
    </row>
    <row r="849" spans="14:14" x14ac:dyDescent="0.3">
      <c r="N849" s="86"/>
    </row>
    <row r="850" spans="14:14" x14ac:dyDescent="0.3">
      <c r="N850" s="86"/>
    </row>
    <row r="851" spans="14:14" x14ac:dyDescent="0.3">
      <c r="N851" s="86"/>
    </row>
    <row r="852" spans="14:14" x14ac:dyDescent="0.3">
      <c r="N852" s="86"/>
    </row>
    <row r="853" spans="14:14" x14ac:dyDescent="0.3">
      <c r="N853" s="86"/>
    </row>
    <row r="854" spans="14:14" x14ac:dyDescent="0.3">
      <c r="N854" s="86"/>
    </row>
    <row r="855" spans="14:14" x14ac:dyDescent="0.3">
      <c r="N855" s="86"/>
    </row>
    <row r="856" spans="14:14" x14ac:dyDescent="0.3">
      <c r="N856" s="86"/>
    </row>
    <row r="857" spans="14:14" x14ac:dyDescent="0.3">
      <c r="N857" s="86"/>
    </row>
    <row r="858" spans="14:14" x14ac:dyDescent="0.3">
      <c r="N858" s="86"/>
    </row>
    <row r="859" spans="14:14" x14ac:dyDescent="0.3">
      <c r="N859" s="86"/>
    </row>
    <row r="860" spans="14:14" x14ac:dyDescent="0.3">
      <c r="N860" s="86"/>
    </row>
    <row r="861" spans="14:14" x14ac:dyDescent="0.3">
      <c r="N861" s="86"/>
    </row>
    <row r="862" spans="14:14" x14ac:dyDescent="0.3">
      <c r="N862" s="86"/>
    </row>
    <row r="863" spans="14:14" x14ac:dyDescent="0.3">
      <c r="N863" s="86"/>
    </row>
    <row r="864" spans="14:14" x14ac:dyDescent="0.3">
      <c r="N864" s="86"/>
    </row>
    <row r="865" spans="14:14" x14ac:dyDescent="0.3">
      <c r="N865" s="86"/>
    </row>
    <row r="866" spans="14:14" x14ac:dyDescent="0.3">
      <c r="N866" s="86"/>
    </row>
    <row r="867" spans="14:14" x14ac:dyDescent="0.3">
      <c r="N867" s="86"/>
    </row>
    <row r="868" spans="14:14" x14ac:dyDescent="0.3">
      <c r="N868" s="86"/>
    </row>
    <row r="869" spans="14:14" x14ac:dyDescent="0.3">
      <c r="N869" s="86"/>
    </row>
    <row r="870" spans="14:14" x14ac:dyDescent="0.3">
      <c r="N870" s="86"/>
    </row>
    <row r="871" spans="14:14" x14ac:dyDescent="0.3">
      <c r="N871" s="86"/>
    </row>
    <row r="872" spans="14:14" x14ac:dyDescent="0.3">
      <c r="N872" s="86"/>
    </row>
    <row r="873" spans="14:14" x14ac:dyDescent="0.3">
      <c r="N873" s="86"/>
    </row>
    <row r="874" spans="14:14" x14ac:dyDescent="0.3">
      <c r="N874" s="86"/>
    </row>
    <row r="875" spans="14:14" x14ac:dyDescent="0.3">
      <c r="N875" s="86"/>
    </row>
    <row r="876" spans="14:14" x14ac:dyDescent="0.3">
      <c r="N876" s="86"/>
    </row>
    <row r="877" spans="14:14" x14ac:dyDescent="0.3">
      <c r="N877" s="86"/>
    </row>
    <row r="878" spans="14:14" x14ac:dyDescent="0.3">
      <c r="N878" s="86"/>
    </row>
    <row r="879" spans="14:14" x14ac:dyDescent="0.3">
      <c r="N879" s="86"/>
    </row>
    <row r="880" spans="14:14" x14ac:dyDescent="0.3">
      <c r="N880" s="86"/>
    </row>
    <row r="881" spans="14:14" x14ac:dyDescent="0.3">
      <c r="N881" s="86"/>
    </row>
    <row r="882" spans="14:14" x14ac:dyDescent="0.3">
      <c r="N882" s="86"/>
    </row>
    <row r="883" spans="14:14" x14ac:dyDescent="0.3">
      <c r="N883" s="86"/>
    </row>
    <row r="884" spans="14:14" x14ac:dyDescent="0.3">
      <c r="N884" s="86"/>
    </row>
    <row r="885" spans="14:14" x14ac:dyDescent="0.3">
      <c r="N885" s="86"/>
    </row>
    <row r="886" spans="14:14" x14ac:dyDescent="0.3">
      <c r="N886" s="86"/>
    </row>
    <row r="887" spans="14:14" x14ac:dyDescent="0.3">
      <c r="N887" s="86"/>
    </row>
    <row r="888" spans="14:14" x14ac:dyDescent="0.3">
      <c r="N888" s="86"/>
    </row>
    <row r="889" spans="14:14" x14ac:dyDescent="0.3">
      <c r="N889" s="86"/>
    </row>
    <row r="890" spans="14:14" x14ac:dyDescent="0.3">
      <c r="N890" s="86"/>
    </row>
    <row r="891" spans="14:14" x14ac:dyDescent="0.3">
      <c r="N891" s="86"/>
    </row>
    <row r="892" spans="14:14" x14ac:dyDescent="0.3">
      <c r="N892" s="86"/>
    </row>
    <row r="893" spans="14:14" x14ac:dyDescent="0.3">
      <c r="N893" s="86"/>
    </row>
    <row r="894" spans="14:14" x14ac:dyDescent="0.3">
      <c r="N894" s="86"/>
    </row>
    <row r="895" spans="14:14" x14ac:dyDescent="0.3">
      <c r="N895" s="86"/>
    </row>
    <row r="896" spans="14:14" x14ac:dyDescent="0.3">
      <c r="N896" s="86"/>
    </row>
    <row r="897" spans="14:14" x14ac:dyDescent="0.3">
      <c r="N897" s="86"/>
    </row>
    <row r="898" spans="14:14" x14ac:dyDescent="0.3">
      <c r="N898" s="86"/>
    </row>
    <row r="899" spans="14:14" x14ac:dyDescent="0.3">
      <c r="N899" s="86"/>
    </row>
    <row r="900" spans="14:14" x14ac:dyDescent="0.3">
      <c r="N900" s="86"/>
    </row>
    <row r="901" spans="14:14" x14ac:dyDescent="0.3">
      <c r="N901" s="86"/>
    </row>
    <row r="902" spans="14:14" x14ac:dyDescent="0.3">
      <c r="N902" s="86"/>
    </row>
    <row r="903" spans="14:14" x14ac:dyDescent="0.3">
      <c r="N903" s="86"/>
    </row>
    <row r="904" spans="14:14" x14ac:dyDescent="0.3">
      <c r="N904" s="86"/>
    </row>
    <row r="905" spans="14:14" x14ac:dyDescent="0.3">
      <c r="N905" s="86"/>
    </row>
    <row r="906" spans="14:14" x14ac:dyDescent="0.3">
      <c r="N906" s="86"/>
    </row>
    <row r="907" spans="14:14" x14ac:dyDescent="0.3">
      <c r="N907" s="86"/>
    </row>
    <row r="908" spans="14:14" x14ac:dyDescent="0.3">
      <c r="N908" s="86"/>
    </row>
    <row r="909" spans="14:14" x14ac:dyDescent="0.3">
      <c r="N909" s="86"/>
    </row>
    <row r="910" spans="14:14" x14ac:dyDescent="0.3">
      <c r="N910" s="86"/>
    </row>
    <row r="911" spans="14:14" x14ac:dyDescent="0.3">
      <c r="N911" s="86"/>
    </row>
    <row r="912" spans="14:14" x14ac:dyDescent="0.3">
      <c r="N912" s="86"/>
    </row>
    <row r="913" spans="14:14" x14ac:dyDescent="0.3">
      <c r="N913" s="86"/>
    </row>
    <row r="914" spans="14:14" x14ac:dyDescent="0.3">
      <c r="N914" s="86"/>
    </row>
    <row r="915" spans="14:14" x14ac:dyDescent="0.3">
      <c r="N915" s="86"/>
    </row>
    <row r="916" spans="14:14" x14ac:dyDescent="0.3">
      <c r="N916" s="86"/>
    </row>
    <row r="917" spans="14:14" x14ac:dyDescent="0.3">
      <c r="N917" s="86"/>
    </row>
    <row r="918" spans="14:14" x14ac:dyDescent="0.3">
      <c r="N918" s="86"/>
    </row>
    <row r="919" spans="14:14" x14ac:dyDescent="0.3">
      <c r="N919" s="86"/>
    </row>
    <row r="920" spans="14:14" x14ac:dyDescent="0.3">
      <c r="N920" s="86"/>
    </row>
    <row r="921" spans="14:14" x14ac:dyDescent="0.3">
      <c r="N921" s="86"/>
    </row>
    <row r="922" spans="14:14" x14ac:dyDescent="0.3">
      <c r="N922" s="86"/>
    </row>
    <row r="923" spans="14:14" x14ac:dyDescent="0.3">
      <c r="N923" s="86"/>
    </row>
    <row r="924" spans="14:14" x14ac:dyDescent="0.3">
      <c r="N924" s="86"/>
    </row>
    <row r="925" spans="14:14" x14ac:dyDescent="0.3">
      <c r="N925" s="86"/>
    </row>
    <row r="926" spans="14:14" x14ac:dyDescent="0.3">
      <c r="N926" s="86"/>
    </row>
    <row r="927" spans="14:14" x14ac:dyDescent="0.3">
      <c r="N927" s="86"/>
    </row>
    <row r="928" spans="14:14" x14ac:dyDescent="0.3">
      <c r="N928" s="86"/>
    </row>
    <row r="929" spans="14:14" x14ac:dyDescent="0.3">
      <c r="N929" s="86"/>
    </row>
    <row r="930" spans="14:14" x14ac:dyDescent="0.3">
      <c r="N930" s="86"/>
    </row>
    <row r="931" spans="14:14" x14ac:dyDescent="0.3">
      <c r="N931" s="86"/>
    </row>
    <row r="932" spans="14:14" x14ac:dyDescent="0.3">
      <c r="N932" s="86"/>
    </row>
    <row r="933" spans="14:14" x14ac:dyDescent="0.3">
      <c r="N933" s="86"/>
    </row>
    <row r="934" spans="14:14" x14ac:dyDescent="0.3">
      <c r="N934" s="86"/>
    </row>
    <row r="935" spans="14:14" x14ac:dyDescent="0.3">
      <c r="N935" s="86"/>
    </row>
    <row r="936" spans="14:14" x14ac:dyDescent="0.3">
      <c r="N936" s="86"/>
    </row>
    <row r="937" spans="14:14" x14ac:dyDescent="0.3">
      <c r="N937" s="86"/>
    </row>
    <row r="938" spans="14:14" x14ac:dyDescent="0.3">
      <c r="N938" s="86"/>
    </row>
    <row r="939" spans="14:14" x14ac:dyDescent="0.3">
      <c r="N939" s="86"/>
    </row>
    <row r="940" spans="14:14" x14ac:dyDescent="0.3">
      <c r="N940" s="86"/>
    </row>
    <row r="941" spans="14:14" x14ac:dyDescent="0.3">
      <c r="N941" s="86"/>
    </row>
    <row r="942" spans="14:14" x14ac:dyDescent="0.3">
      <c r="N942" s="86"/>
    </row>
    <row r="943" spans="14:14" x14ac:dyDescent="0.3">
      <c r="N943" s="86"/>
    </row>
    <row r="944" spans="14:14" x14ac:dyDescent="0.3">
      <c r="N944" s="86"/>
    </row>
    <row r="945" spans="14:14" x14ac:dyDescent="0.3">
      <c r="N945" s="86"/>
    </row>
    <row r="946" spans="14:14" x14ac:dyDescent="0.3">
      <c r="N946" s="86"/>
    </row>
    <row r="947" spans="14:14" x14ac:dyDescent="0.3">
      <c r="N947" s="86"/>
    </row>
    <row r="948" spans="14:14" x14ac:dyDescent="0.3">
      <c r="N948" s="86"/>
    </row>
    <row r="949" spans="14:14" x14ac:dyDescent="0.3">
      <c r="N949" s="86"/>
    </row>
    <row r="950" spans="14:14" x14ac:dyDescent="0.3">
      <c r="N950" s="86"/>
    </row>
    <row r="951" spans="14:14" x14ac:dyDescent="0.3">
      <c r="N951" s="86"/>
    </row>
    <row r="952" spans="14:14" x14ac:dyDescent="0.3">
      <c r="N952" s="86"/>
    </row>
    <row r="953" spans="14:14" x14ac:dyDescent="0.3">
      <c r="N953" s="86"/>
    </row>
    <row r="954" spans="14:14" x14ac:dyDescent="0.3">
      <c r="N954" s="86"/>
    </row>
    <row r="955" spans="14:14" x14ac:dyDescent="0.3">
      <c r="N955" s="86"/>
    </row>
    <row r="956" spans="14:14" x14ac:dyDescent="0.3">
      <c r="N956" s="86"/>
    </row>
    <row r="957" spans="14:14" x14ac:dyDescent="0.3">
      <c r="N957" s="86"/>
    </row>
    <row r="958" spans="14:14" x14ac:dyDescent="0.3">
      <c r="N958" s="86"/>
    </row>
    <row r="959" spans="14:14" x14ac:dyDescent="0.3">
      <c r="N959" s="86"/>
    </row>
    <row r="960" spans="14:14" x14ac:dyDescent="0.3">
      <c r="N960" s="86"/>
    </row>
    <row r="961" spans="14:14" x14ac:dyDescent="0.3">
      <c r="N961" s="86"/>
    </row>
    <row r="962" spans="14:14" x14ac:dyDescent="0.3">
      <c r="N962" s="86"/>
    </row>
    <row r="963" spans="14:14" x14ac:dyDescent="0.3">
      <c r="N963" s="86"/>
    </row>
    <row r="964" spans="14:14" x14ac:dyDescent="0.3">
      <c r="N964" s="86"/>
    </row>
    <row r="965" spans="14:14" x14ac:dyDescent="0.3">
      <c r="N965" s="86"/>
    </row>
    <row r="966" spans="14:14" x14ac:dyDescent="0.3">
      <c r="N966" s="86"/>
    </row>
    <row r="967" spans="14:14" x14ac:dyDescent="0.3">
      <c r="N967" s="86"/>
    </row>
    <row r="968" spans="14:14" x14ac:dyDescent="0.3">
      <c r="N968" s="86"/>
    </row>
    <row r="969" spans="14:14" x14ac:dyDescent="0.3">
      <c r="N969" s="86"/>
    </row>
    <row r="970" spans="14:14" x14ac:dyDescent="0.3">
      <c r="N970" s="86"/>
    </row>
    <row r="971" spans="14:14" x14ac:dyDescent="0.3">
      <c r="N971" s="86"/>
    </row>
    <row r="972" spans="14:14" x14ac:dyDescent="0.3">
      <c r="N972" s="86"/>
    </row>
    <row r="973" spans="14:14" x14ac:dyDescent="0.3">
      <c r="N973" s="86"/>
    </row>
    <row r="974" spans="14:14" x14ac:dyDescent="0.3">
      <c r="N974" s="86"/>
    </row>
    <row r="975" spans="14:14" x14ac:dyDescent="0.3">
      <c r="N975" s="86"/>
    </row>
    <row r="976" spans="14:14" x14ac:dyDescent="0.3">
      <c r="N976" s="86"/>
    </row>
    <row r="977" spans="14:14" x14ac:dyDescent="0.3">
      <c r="N977" s="86"/>
    </row>
    <row r="978" spans="14:14" x14ac:dyDescent="0.3">
      <c r="N978" s="86"/>
    </row>
    <row r="979" spans="14:14" x14ac:dyDescent="0.3">
      <c r="N979" s="86"/>
    </row>
    <row r="980" spans="14:14" x14ac:dyDescent="0.3">
      <c r="N980" s="86"/>
    </row>
    <row r="981" spans="14:14" x14ac:dyDescent="0.3">
      <c r="N981" s="86"/>
    </row>
    <row r="982" spans="14:14" x14ac:dyDescent="0.3">
      <c r="N982" s="86"/>
    </row>
    <row r="983" spans="14:14" x14ac:dyDescent="0.3">
      <c r="N983" s="86"/>
    </row>
    <row r="984" spans="14:14" x14ac:dyDescent="0.3">
      <c r="N984" s="86"/>
    </row>
    <row r="985" spans="14:14" x14ac:dyDescent="0.3">
      <c r="N985" s="86"/>
    </row>
    <row r="986" spans="14:14" x14ac:dyDescent="0.3">
      <c r="N986" s="86"/>
    </row>
    <row r="987" spans="14:14" x14ac:dyDescent="0.3">
      <c r="N987" s="86"/>
    </row>
    <row r="988" spans="14:14" x14ac:dyDescent="0.3">
      <c r="N988" s="86"/>
    </row>
    <row r="989" spans="14:14" x14ac:dyDescent="0.3">
      <c r="N989" s="86"/>
    </row>
    <row r="990" spans="14:14" x14ac:dyDescent="0.3">
      <c r="N990" s="86"/>
    </row>
    <row r="991" spans="14:14" x14ac:dyDescent="0.3">
      <c r="N991" s="86"/>
    </row>
    <row r="992" spans="14:14" x14ac:dyDescent="0.3">
      <c r="N992" s="86"/>
    </row>
    <row r="993" spans="14:14" x14ac:dyDescent="0.3">
      <c r="N993" s="86"/>
    </row>
    <row r="994" spans="14:14" x14ac:dyDescent="0.3">
      <c r="N994" s="86"/>
    </row>
    <row r="995" spans="14:14" x14ac:dyDescent="0.3">
      <c r="N995" s="86"/>
    </row>
    <row r="996" spans="14:14" x14ac:dyDescent="0.3">
      <c r="N996" s="86"/>
    </row>
    <row r="997" spans="14:14" x14ac:dyDescent="0.3">
      <c r="N997" s="86"/>
    </row>
    <row r="998" spans="14:14" x14ac:dyDescent="0.3">
      <c r="N998" s="86"/>
    </row>
    <row r="999" spans="14:14" x14ac:dyDescent="0.3">
      <c r="N999" s="86"/>
    </row>
    <row r="1000" spans="14:14" x14ac:dyDescent="0.3">
      <c r="N1000" s="86"/>
    </row>
    <row r="1001" spans="14:14" x14ac:dyDescent="0.3">
      <c r="N1001" s="86"/>
    </row>
    <row r="1002" spans="14:14" x14ac:dyDescent="0.3">
      <c r="N1002" s="86"/>
    </row>
    <row r="1003" spans="14:14" x14ac:dyDescent="0.3">
      <c r="N1003" s="86"/>
    </row>
    <row r="1004" spans="14:14" x14ac:dyDescent="0.3">
      <c r="N1004" s="86"/>
    </row>
    <row r="1005" spans="14:14" x14ac:dyDescent="0.3">
      <c r="N1005" s="86"/>
    </row>
    <row r="1006" spans="14:14" x14ac:dyDescent="0.3">
      <c r="N1006" s="86"/>
    </row>
    <row r="1007" spans="14:14" x14ac:dyDescent="0.3">
      <c r="N1007" s="86"/>
    </row>
    <row r="1008" spans="14:14" x14ac:dyDescent="0.3">
      <c r="N1008" s="86"/>
    </row>
    <row r="1009" spans="14:14" x14ac:dyDescent="0.3">
      <c r="N1009" s="86"/>
    </row>
    <row r="1010" spans="14:14" x14ac:dyDescent="0.3">
      <c r="N1010" s="86"/>
    </row>
    <row r="1011" spans="14:14" x14ac:dyDescent="0.3">
      <c r="N1011" s="86"/>
    </row>
    <row r="1012" spans="14:14" x14ac:dyDescent="0.3">
      <c r="N1012" s="86"/>
    </row>
    <row r="1013" spans="14:14" x14ac:dyDescent="0.3">
      <c r="N1013" s="86"/>
    </row>
    <row r="1014" spans="14:14" x14ac:dyDescent="0.3">
      <c r="N1014" s="86"/>
    </row>
    <row r="1015" spans="14:14" x14ac:dyDescent="0.3">
      <c r="N1015" s="86"/>
    </row>
    <row r="1016" spans="14:14" x14ac:dyDescent="0.3">
      <c r="N1016" s="86"/>
    </row>
    <row r="1017" spans="14:14" x14ac:dyDescent="0.3">
      <c r="N1017" s="86"/>
    </row>
    <row r="1018" spans="14:14" x14ac:dyDescent="0.3">
      <c r="N1018" s="86"/>
    </row>
    <row r="1019" spans="14:14" x14ac:dyDescent="0.3">
      <c r="N1019" s="86"/>
    </row>
    <row r="1020" spans="14:14" x14ac:dyDescent="0.3">
      <c r="N1020" s="86"/>
    </row>
    <row r="1021" spans="14:14" x14ac:dyDescent="0.3">
      <c r="N1021" s="86"/>
    </row>
    <row r="1022" spans="14:14" x14ac:dyDescent="0.3">
      <c r="N1022" s="86"/>
    </row>
    <row r="1023" spans="14:14" x14ac:dyDescent="0.3">
      <c r="N1023" s="86"/>
    </row>
    <row r="1024" spans="14:14" x14ac:dyDescent="0.3">
      <c r="N1024" s="86"/>
    </row>
    <row r="1025" spans="14:14" x14ac:dyDescent="0.3">
      <c r="N1025" s="86"/>
    </row>
    <row r="1026" spans="14:14" x14ac:dyDescent="0.3">
      <c r="N1026" s="86"/>
    </row>
    <row r="1027" spans="14:14" x14ac:dyDescent="0.3">
      <c r="N1027" s="86"/>
    </row>
    <row r="1028" spans="14:14" x14ac:dyDescent="0.3">
      <c r="N1028" s="86"/>
    </row>
    <row r="1029" spans="14:14" x14ac:dyDescent="0.3">
      <c r="N1029" s="86"/>
    </row>
    <row r="1030" spans="14:14" x14ac:dyDescent="0.3">
      <c r="N1030" s="86"/>
    </row>
    <row r="1031" spans="14:14" x14ac:dyDescent="0.3">
      <c r="N1031" s="86"/>
    </row>
    <row r="1032" spans="14:14" x14ac:dyDescent="0.3">
      <c r="N1032" s="86"/>
    </row>
    <row r="1033" spans="14:14" x14ac:dyDescent="0.3">
      <c r="N1033" s="86"/>
    </row>
    <row r="1034" spans="14:14" x14ac:dyDescent="0.3">
      <c r="N1034" s="86"/>
    </row>
    <row r="1035" spans="14:14" x14ac:dyDescent="0.3">
      <c r="N1035" s="86"/>
    </row>
    <row r="1036" spans="14:14" x14ac:dyDescent="0.3">
      <c r="N1036" s="86"/>
    </row>
    <row r="1037" spans="14:14" x14ac:dyDescent="0.3">
      <c r="N1037" s="86"/>
    </row>
    <row r="1038" spans="14:14" x14ac:dyDescent="0.3">
      <c r="N1038" s="86"/>
    </row>
    <row r="1039" spans="14:14" x14ac:dyDescent="0.3">
      <c r="N1039" s="86"/>
    </row>
    <row r="1040" spans="14:14" x14ac:dyDescent="0.3">
      <c r="N1040" s="86"/>
    </row>
    <row r="1041" spans="14:14" x14ac:dyDescent="0.3">
      <c r="N1041" s="86"/>
    </row>
    <row r="1042" spans="14:14" x14ac:dyDescent="0.3">
      <c r="N1042" s="86"/>
    </row>
    <row r="1043" spans="14:14" x14ac:dyDescent="0.3">
      <c r="N1043" s="86"/>
    </row>
    <row r="1044" spans="14:14" x14ac:dyDescent="0.3">
      <c r="N1044" s="86"/>
    </row>
    <row r="1045" spans="14:14" x14ac:dyDescent="0.3">
      <c r="N1045" s="86"/>
    </row>
    <row r="1046" spans="14:14" x14ac:dyDescent="0.3">
      <c r="N1046" s="86"/>
    </row>
    <row r="1047" spans="14:14" x14ac:dyDescent="0.3">
      <c r="N1047" s="86"/>
    </row>
    <row r="1048" spans="14:14" x14ac:dyDescent="0.3">
      <c r="N1048" s="86"/>
    </row>
    <row r="1049" spans="14:14" x14ac:dyDescent="0.3">
      <c r="N1049" s="86"/>
    </row>
    <row r="1050" spans="14:14" x14ac:dyDescent="0.3">
      <c r="N1050" s="86"/>
    </row>
    <row r="1051" spans="14:14" x14ac:dyDescent="0.3">
      <c r="N1051" s="86"/>
    </row>
    <row r="1052" spans="14:14" x14ac:dyDescent="0.3">
      <c r="N1052" s="86"/>
    </row>
    <row r="1053" spans="14:14" x14ac:dyDescent="0.3">
      <c r="N1053" s="86"/>
    </row>
    <row r="1054" spans="14:14" x14ac:dyDescent="0.3">
      <c r="N1054" s="86"/>
    </row>
    <row r="1055" spans="14:14" x14ac:dyDescent="0.3">
      <c r="N1055" s="86"/>
    </row>
    <row r="1056" spans="14:14" x14ac:dyDescent="0.3">
      <c r="N1056" s="86"/>
    </row>
    <row r="1057" spans="14:14" x14ac:dyDescent="0.3">
      <c r="N1057" s="86"/>
    </row>
    <row r="1058" spans="14:14" x14ac:dyDescent="0.3">
      <c r="N1058" s="86"/>
    </row>
    <row r="1059" spans="14:14" x14ac:dyDescent="0.3">
      <c r="N1059" s="86"/>
    </row>
    <row r="1060" spans="14:14" x14ac:dyDescent="0.3">
      <c r="N1060" s="86"/>
    </row>
    <row r="1061" spans="14:14" x14ac:dyDescent="0.3">
      <c r="N1061" s="86"/>
    </row>
    <row r="1062" spans="14:14" x14ac:dyDescent="0.3">
      <c r="N1062" s="86"/>
    </row>
    <row r="1063" spans="14:14" x14ac:dyDescent="0.3">
      <c r="N1063" s="86"/>
    </row>
    <row r="1064" spans="14:14" x14ac:dyDescent="0.3">
      <c r="N1064" s="86"/>
    </row>
    <row r="1065" spans="14:14" x14ac:dyDescent="0.3">
      <c r="N1065" s="86"/>
    </row>
    <row r="1066" spans="14:14" x14ac:dyDescent="0.3">
      <c r="N1066" s="86"/>
    </row>
    <row r="1067" spans="14:14" x14ac:dyDescent="0.3">
      <c r="N1067" s="86"/>
    </row>
    <row r="1068" spans="14:14" x14ac:dyDescent="0.3">
      <c r="N1068" s="86"/>
    </row>
    <row r="1069" spans="14:14" x14ac:dyDescent="0.3">
      <c r="N1069" s="86"/>
    </row>
    <row r="1070" spans="14:14" x14ac:dyDescent="0.3">
      <c r="N1070" s="86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21" priority="453" operator="equal">
      <formula>$C$215</formula>
    </cfRule>
    <cfRule type="cellIs" dxfId="120" priority="452" operator="equal">
      <formula>$C$227</formula>
    </cfRule>
  </conditionalFormatting>
  <conditionalFormatting sqref="E1:E440 E453:E1048576">
    <cfRule type="containsText" dxfId="119" priority="459" operator="containsText" text="domo">
      <formula>NOT(ISERROR(SEARCH("domo",E1)))</formula>
    </cfRule>
    <cfRule type="containsText" dxfId="118" priority="458" operator="containsText" text="fija">
      <formula>NOT(ISERROR(SEARCH("fija",E1)))</formula>
    </cfRule>
  </conditionalFormatting>
  <conditionalFormatting sqref="E1:E1048576">
    <cfRule type="cellIs" dxfId="117" priority="454" operator="equal">
      <formula>$E$7</formula>
    </cfRule>
  </conditionalFormatting>
  <conditionalFormatting sqref="E442">
    <cfRule type="containsText" dxfId="116" priority="401" operator="containsText" text="Radio">
      <formula>NOT(ISERROR(SEARCH("Radio",E442)))</formula>
    </cfRule>
    <cfRule type="containsText" dxfId="115" priority="400" operator="containsText" text="domo">
      <formula>NOT(ISERROR(SEARCH("domo",E442)))</formula>
    </cfRule>
    <cfRule type="containsText" dxfId="114" priority="399" operator="containsText" text="fija">
      <formula>NOT(ISERROR(SEARCH("fija",E442)))</formula>
    </cfRule>
  </conditionalFormatting>
  <conditionalFormatting sqref="E442:E443">
    <cfRule type="containsText" dxfId="113" priority="395" operator="containsText" text="domo">
      <formula>NOT(ISERROR(SEARCH("domo",E442)))</formula>
    </cfRule>
    <cfRule type="containsText" dxfId="112" priority="394" operator="containsText" text="fija">
      <formula>NOT(ISERROR(SEARCH("fija",E442)))</formula>
    </cfRule>
  </conditionalFormatting>
  <conditionalFormatting sqref="E443">
    <cfRule type="containsText" dxfId="111" priority="396" operator="containsText" text="Radio">
      <formula>NOT(ISERROR(SEARCH("Radio",E443)))</formula>
    </cfRule>
    <cfRule type="containsText" dxfId="110" priority="393" operator="containsText" text="domo">
      <formula>NOT(ISERROR(SEARCH("domo",E443)))</formula>
    </cfRule>
    <cfRule type="containsText" dxfId="109" priority="392" operator="containsText" text="fija">
      <formula>NOT(ISERROR(SEARCH("fija",E443)))</formula>
    </cfRule>
  </conditionalFormatting>
  <conditionalFormatting sqref="E446">
    <cfRule type="containsText" dxfId="108" priority="391" operator="containsText" text="Radio">
      <formula>NOT(ISERROR(SEARCH("Radio",E446)))</formula>
    </cfRule>
    <cfRule type="containsText" dxfId="107" priority="390" operator="containsText" text="domo">
      <formula>NOT(ISERROR(SEARCH("domo",E446)))</formula>
    </cfRule>
    <cfRule type="containsText" dxfId="106" priority="389" operator="containsText" text="fija">
      <formula>NOT(ISERROR(SEARCH("fija",E446)))</formula>
    </cfRule>
  </conditionalFormatting>
  <conditionalFormatting sqref="E446:E447">
    <cfRule type="containsText" dxfId="105" priority="385" operator="containsText" text="domo">
      <formula>NOT(ISERROR(SEARCH("domo",E446)))</formula>
    </cfRule>
    <cfRule type="containsText" dxfId="104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103" priority="386" operator="containsText" text="Radio">
      <formula>NOT(ISERROR(SEARCH("Radio",E27)))</formula>
    </cfRule>
  </conditionalFormatting>
  <conditionalFormatting sqref="E447:E448">
    <cfRule type="containsText" dxfId="102" priority="379" operator="containsText" text="fija">
      <formula>NOT(ISERROR(SEARCH("fija",E447)))</formula>
    </cfRule>
    <cfRule type="containsText" dxfId="101" priority="380" operator="containsText" text="domo">
      <formula>NOT(ISERROR(SEARCH("domo",E447)))</formula>
    </cfRule>
  </conditionalFormatting>
  <conditionalFormatting sqref="E448">
    <cfRule type="containsText" dxfId="100" priority="381" operator="containsText" text="Radio">
      <formula>NOT(ISERROR(SEARCH("Radio",E448)))</formula>
    </cfRule>
  </conditionalFormatting>
  <conditionalFormatting sqref="E448:E449">
    <cfRule type="containsText" dxfId="99" priority="374" operator="containsText" text="fija">
      <formula>NOT(ISERROR(SEARCH("fija",E448)))</formula>
    </cfRule>
    <cfRule type="containsText" dxfId="98" priority="375" operator="containsText" text="domo">
      <formula>NOT(ISERROR(SEARCH("domo",E448)))</formula>
    </cfRule>
  </conditionalFormatting>
  <conditionalFormatting sqref="E449">
    <cfRule type="containsText" dxfId="97" priority="372" operator="containsText" text="fija">
      <formula>NOT(ISERROR(SEARCH("fija",E449)))</formula>
    </cfRule>
    <cfRule type="containsText" dxfId="96" priority="373" operator="containsText" text="domo">
      <formula>NOT(ISERROR(SEARCH("domo",E449)))</formula>
    </cfRule>
    <cfRule type="containsText" dxfId="95" priority="376" operator="containsText" text="Radio">
      <formula>NOT(ISERROR(SEARCH("Radio",E449)))</formula>
    </cfRule>
  </conditionalFormatting>
  <conditionalFormatting sqref="E451">
    <cfRule type="containsText" dxfId="94" priority="670" operator="containsText" text="fija">
      <formula>NOT(ISERROR(SEARCH("fija",E451)))</formula>
    </cfRule>
    <cfRule type="containsText" dxfId="93" priority="671" operator="containsText" text="domo">
      <formula>NOT(ISERROR(SEARCH("domo",E451)))</formula>
    </cfRule>
  </conditionalFormatting>
  <conditionalFormatting sqref="E454:E456">
    <cfRule type="containsText" dxfId="92" priority="403" operator="containsText" text="domo">
      <formula>NOT(ISERROR(SEARCH("domo",E454)))</formula>
    </cfRule>
    <cfRule type="containsText" dxfId="91" priority="402" operator="containsText" text="fija">
      <formula>NOT(ISERROR(SEARCH("fija",E454)))</formula>
    </cfRule>
  </conditionalFormatting>
  <conditionalFormatting sqref="E461:F480">
    <cfRule type="containsText" dxfId="90" priority="1" operator="containsText" text="Radio">
      <formula>NOT(ISERROR(SEARCH("Radio",E461)))</formula>
    </cfRule>
  </conditionalFormatting>
  <conditionalFormatting sqref="E491:G512">
    <cfRule type="containsText" dxfId="8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8" priority="927" operator="containsText" text="Radio">
      <formula>NOT(ISERROR(SEARCH("Radio",E1)))</formula>
    </cfRule>
  </conditionalFormatting>
  <conditionalFormatting sqref="F441">
    <cfRule type="cellIs" dxfId="87" priority="50" operator="equal">
      <formula>"PTP A FO"</formula>
    </cfRule>
    <cfRule type="containsText" dxfId="86" priority="49" operator="containsText" text="Radio">
      <formula>NOT(ISERROR(SEARCH("Radio",F441)))</formula>
    </cfRule>
  </conditionalFormatting>
  <conditionalFormatting sqref="F1:G440 F451:G451 F453:G491 F492:F497 F498:G1048576">
    <cfRule type="cellIs" dxfId="85" priority="651" operator="equal">
      <formula>"PTP A FO"</formula>
    </cfRule>
  </conditionalFormatting>
  <conditionalFormatting sqref="F1:G491 F492:F497 F498:G1048576">
    <cfRule type="cellIs" dxfId="84" priority="456" operator="equal">
      <formula>"PTP A FO"</formula>
    </cfRule>
  </conditionalFormatting>
  <conditionalFormatting sqref="F1:G491 F498:G1048576 F492:F497">
    <cfRule type="cellIs" dxfId="83" priority="455" operator="equal">
      <formula>$F$10</formula>
    </cfRule>
  </conditionalFormatting>
  <conditionalFormatting sqref="G492:G497">
    <cfRule type="cellIs" dxfId="82" priority="30" operator="equal">
      <formula>"PTP A FO"</formula>
    </cfRule>
    <cfRule type="cellIs" dxfId="81" priority="29" operator="equal">
      <formula>"PTP A FO"</formula>
    </cfRule>
    <cfRule type="cellIs" dxfId="80" priority="28" operator="equal">
      <formula>$F$10</formula>
    </cfRule>
  </conditionalFormatting>
  <conditionalFormatting sqref="H492 H494 H496 H498 H500 H502">
    <cfRule type="containsText" dxfId="79" priority="27" operator="containsText" text="Radio">
      <formula>NOT(ISERROR(SEARCH("Radio",H492)))</formula>
    </cfRule>
  </conditionalFormatting>
  <conditionalFormatting sqref="H504">
    <cfRule type="containsText" dxfId="78" priority="26" operator="containsText" text="Radio">
      <formula>NOT(ISERROR(SEARCH("Radio",H504)))</formula>
    </cfRule>
  </conditionalFormatting>
  <conditionalFormatting sqref="H508 H510:H512">
    <cfRule type="containsText" dxfId="77" priority="25" operator="containsText" text="Radio">
      <formula>NOT(ISERROR(SEARCH("Radio",H508)))</formula>
    </cfRule>
  </conditionalFormatting>
  <conditionalFormatting sqref="K4:K538">
    <cfRule type="cellIs" dxfId="76" priority="886" operator="lessThan">
      <formula>0.8</formula>
    </cfRule>
    <cfRule type="cellIs" dxfId="75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3" operator="containsText" text="Caida">
      <formula>NOT(ISERROR(SEARCH("Caida",L513)))</formula>
    </cfRule>
  </conditionalFormatting>
  <conditionalFormatting sqref="N513:N1070">
    <cfRule type="cellIs" dxfId="72" priority="215" operator="greaterThan">
      <formula>0.8</formula>
    </cfRule>
    <cfRule type="cellIs" dxfId="71" priority="214" operator="lessThan">
      <formula>0.8</formula>
    </cfRule>
    <cfRule type="containsText" dxfId="70" priority="213" operator="containsText" text="Caida">
      <formula>NOT(ISERROR(SEARCH("Caida",N513)))</formula>
    </cfRule>
    <cfRule type="notContainsText" dxfId="69" priority="212" operator="notContains" text="Caida">
      <formula>ISERROR(SEARCH("Caida",N513))</formula>
    </cfRule>
    <cfRule type="cellIs" dxfId="68" priority="342" operator="equal">
      <formula>"APAGADO"</formula>
    </cfRule>
    <cfRule type="cellIs" dxfId="67" priority="238" operator="greaterThan">
      <formula>0.8</formula>
    </cfRule>
  </conditionalFormatting>
  <conditionalFormatting sqref="N513:N1048576 N2">
    <cfRule type="cellIs" dxfId="66" priority="232" operator="equal">
      <formula>$N$13</formula>
    </cfRule>
  </conditionalFormatting>
  <conditionalFormatting sqref="V3:AG3">
    <cfRule type="cellIs" dxfId="65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3" operator="equal">
      <formula>"apagado"</formula>
    </cfRule>
  </conditionalFormatting>
  <conditionalFormatting sqref="AP513:AP538 AO513:AO1048576">
    <cfRule type="containsText" dxfId="62" priority="165" operator="containsText" text="Caida">
      <formula>NOT(ISERROR(SEARCH("Caida",AO513)))</formula>
    </cfRule>
    <cfRule type="notContainsText" dxfId="61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93" workbookViewId="0">
      <selection activeCell="AD483" sqref="AD483:AJ638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 t="str">
        <f>'RESUMEN TOTAL'!V50</f>
        <v>APAGADO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 t="str">
        <f>'RESUMEN TOTAL'!U104</f>
        <v>APAGADO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 t="str">
        <f>'RESUMEN TOTAL'!U111</f>
        <v>APAGADO</v>
      </c>
      <c r="P108" t="str">
        <f>'RESUMEN TOTAL'!V111</f>
        <v>APAGADO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 t="str">
        <f>'RESUMEN TOTAL'!U113</f>
        <v>APAGADO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3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3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3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 t="str">
        <f>'RESUMEN TOTAL'!U129</f>
        <v xml:space="preserve"> 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3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3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3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3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3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3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3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3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3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3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3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3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3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3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3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3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3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3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3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3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3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3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3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3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3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3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3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3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3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3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3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3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3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3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3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3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3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3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3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3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3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3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3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 t="str">
        <f>'RESUMEN TOTAL'!V172</f>
        <v>APAGADO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3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3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3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3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3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3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3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3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3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3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3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3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3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3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3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3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3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3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3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3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3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3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3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3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3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3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3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3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3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3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3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3">
      <c r="A200" t="str">
        <f>'RESUMEN TOTAL'!A204</f>
        <v>MONTE CUDINE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3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3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3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3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3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3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 t="str">
        <f>'RESUMEN TOTAL'!U211</f>
        <v>APAGADO</v>
      </c>
      <c r="P206" t="str">
        <f>'RESUMEN TOTAL'!V211</f>
        <v>APAGADO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3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3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3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3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3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3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3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3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3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3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3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3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3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3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3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3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3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3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3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 t="str">
        <f>'RESUMEN TOTAL'!U230</f>
        <v>APAGADO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3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 t="str">
        <f>'RESUMEN TOTAL'!U231</f>
        <v>APAGADO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3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3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3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3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3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3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3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3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3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3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3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 t="str">
        <f>'RESUMEN TOTAL'!U242</f>
        <v>APAGADO</v>
      </c>
      <c r="P237" t="str">
        <f>'RESUMEN TOTAL'!V242</f>
        <v>APAGADO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3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3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 t="str">
        <f>'RESUMEN TOTAL'!U244</f>
        <v>APAGADO</v>
      </c>
      <c r="P239" t="str">
        <f>'RESUMEN TOTAL'!V244</f>
        <v>APAGADO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3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3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3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3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3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3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3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3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3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3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3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3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3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3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3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3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3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3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3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3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3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3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3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3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3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3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3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3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3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3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3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3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3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3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3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3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3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3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3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3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3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3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3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3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3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3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3">
      <c r="A286" t="str">
        <f>'RESUMEN TOTAL'!A291</f>
        <v>PTE. SARMIENTO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3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3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3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3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3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3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3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3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3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3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3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3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3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3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3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3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3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3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3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3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3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3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3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3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3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3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3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3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3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3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3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3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3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3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3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3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3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3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3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3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3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3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3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3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 t="str">
        <f>'RESUMEN TOTAL'!U336</f>
        <v>APAGADO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3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 t="str">
        <f>'RESUMEN TOTAL'!U337</f>
        <v>APAGADO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3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3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 t="str">
        <f>'RESUMEN TOTAL'!U339</f>
        <v>APAGADO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3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3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 t="str">
        <f>'RESUMEN TOTAL'!U341</f>
        <v>APAGADO</v>
      </c>
      <c r="P335" t="str">
        <f>'RESUMEN TOTAL'!V341</f>
        <v>APAGADO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3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3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3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3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3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3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3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3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3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3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3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3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3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3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3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3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3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3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3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3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3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3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3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3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3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3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3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3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3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3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3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3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3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3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3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3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3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3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3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3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3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3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3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3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3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3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3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3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3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3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3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3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3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3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3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3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3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3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3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3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 t="str">
        <f>'RESUMEN TOTAL'!U401</f>
        <v>APAGADO</v>
      </c>
      <c r="P395" t="str">
        <f>'RESUMEN TOTAL'!V401</f>
        <v>APAGADO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3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3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3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3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3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3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3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3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3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3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3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3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3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3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3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3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3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3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3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3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3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3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3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3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3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3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3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3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3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3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3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3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3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3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3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3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3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3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3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3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3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3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3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3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3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3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3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3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3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3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3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3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3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3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3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3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3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3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3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3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3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3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3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3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3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3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3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3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3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3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3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3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3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3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3">
      <c r="A470" t="str">
        <f>'RESUMEN TOTAL'!A497</f>
        <v>PARADAS SEGURAS</v>
      </c>
      <c r="B470">
        <f>'RESUMEN TOTAL'!B497</f>
        <v>29</v>
      </c>
      <c r="C470" t="str">
        <f>'RESUMEN TOTAL'!D502</f>
        <v>HUDSON Y 830 ESTE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3">
      <c r="A471" t="str">
        <f>'RESUMEN TOTAL'!A498</f>
        <v>PARADAS SEGURAS</v>
      </c>
      <c r="B471" t="str">
        <f>'RESUMEN TOTAL'!B498</f>
        <v>29 I</v>
      </c>
      <c r="C471" t="str">
        <f>'RESUMEN TOTAL'!D503</f>
        <v>Hudson y 834 oeste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3">
      <c r="A472" t="str">
        <f>'RESUMEN TOTAL'!A499</f>
        <v>PARADAS SEGURAS</v>
      </c>
      <c r="B472">
        <f>'RESUMEN TOTAL'!B499</f>
        <v>30</v>
      </c>
      <c r="C472" t="str">
        <f>'RESUMEN TOTAL'!D504</f>
        <v>Hudson y 834 oeste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3">
      <c r="A473" t="str">
        <f>'RESUMEN TOTAL'!A500</f>
        <v>PARADAS SEGURAS</v>
      </c>
      <c r="B473" t="str">
        <f>'RESUMEN TOTAL'!B500</f>
        <v>30 I</v>
      </c>
      <c r="C473" t="str">
        <f>'RESUMEN TOTAL'!D505</f>
        <v>Hudson y 834 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3">
      <c r="A474" t="str">
        <f>'RESUMEN TOTAL'!A501</f>
        <v>PARADAS SEGURAS</v>
      </c>
      <c r="B474">
        <f>'RESUMEN TOTAL'!B501</f>
        <v>31</v>
      </c>
      <c r="C474" t="str">
        <f>'RESUMEN TOTAL'!D506</f>
        <v>Hudson y 834 este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3">
      <c r="A475" t="str">
        <f>'RESUMEN TOTAL'!A502</f>
        <v>PARADAS SEGURAS</v>
      </c>
      <c r="B475" t="str">
        <f>'RESUMEN TOTAL'!B502</f>
        <v>31 I</v>
      </c>
      <c r="C475" t="str">
        <f>'RESUMEN TOTAL'!D507</f>
        <v>Hudson y Suipacha oeste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3">
      <c r="A476" t="str">
        <f>'RESUMEN TOTAL'!A503</f>
        <v>PARADAS SEGURAS</v>
      </c>
      <c r="B476" t="s">
        <v>1487</v>
      </c>
      <c r="C476" t="str">
        <f>'RESUMEN TOTAL'!D508</f>
        <v>Hudson y Suipacha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3">
      <c r="A477" t="str">
        <f>'RESUMEN TOTAL'!A504</f>
        <v>PARADAS SEGURAS</v>
      </c>
      <c r="B477" t="str">
        <f>'RESUMEN TOTAL'!B504</f>
        <v>32 I</v>
      </c>
      <c r="C477" t="str">
        <f>'RESUMEN TOTAL'!D509</f>
        <v>Hudson y Suipacha 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3">
      <c r="A478" t="str">
        <f>'RESUMEN TOTAL'!A505</f>
        <v>PARADAS SEGURAS</v>
      </c>
      <c r="B478" t="str">
        <f>'RESUMEN TOTAL'!B505</f>
        <v>33 C</v>
      </c>
      <c r="C478" t="str">
        <f>'RESUMEN TOTAL'!D510</f>
        <v>Hudson y Suipacha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3">
      <c r="A479" t="str">
        <f>'RESUMEN TOTAL'!A506</f>
        <v>PARADAS SEGURAS</v>
      </c>
      <c r="B479" t="str">
        <f>'RESUMEN TOTAL'!B506</f>
        <v>33 I</v>
      </c>
      <c r="C479" t="str">
        <f>'RESUMEN TOTAL'!D511</f>
        <v>Hubson y Transol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3">
      <c r="A480" t="str">
        <f>'RESUMEN TOTAL'!A507</f>
        <v>PARADAS SEGURAS</v>
      </c>
      <c r="B480" t="str">
        <f>'RESUMEN TOTAL'!B507</f>
        <v>34 C</v>
      </c>
      <c r="C480" t="str">
        <f>'RESUMEN TOTAL'!D512</f>
        <v>Hubson y Transol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3">
      <c r="A481" t="str">
        <f>'RESUMEN TOTAL'!A508</f>
        <v>PARADAS SEGURAS</v>
      </c>
      <c r="B481" t="str">
        <f>'RESUMEN TOTAL'!B508</f>
        <v>34 I</v>
      </c>
      <c r="C481" t="str">
        <f>'RESUMEN TOTAL'!D513</f>
        <v>Hudson y Jose Ingeniero 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 t="str">
        <f>'RESUMEN TOTAL'!V508</f>
        <v>APAGADO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3">
      <c r="A482" t="str">
        <f>'RESUMEN TOTAL'!A509</f>
        <v>PARADAS SEGURAS</v>
      </c>
      <c r="B482" t="str">
        <f>'RESUMEN TOTAL'!B509</f>
        <v>35 C</v>
      </c>
      <c r="C482" t="str">
        <f>'RESUMEN TOTAL'!D514</f>
        <v>Hudson y Jose Ingeniero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3">
      <c r="A483" t="str">
        <f>'RESUMEN TOTAL'!A510</f>
        <v>PARADAS SEGURAS</v>
      </c>
      <c r="B483" t="str">
        <f>'RESUMEN TOTAL'!B510</f>
        <v>35 I</v>
      </c>
      <c r="C483" t="str">
        <f>'RESUMEN TOTAL'!D515</f>
        <v>Hudson y Cacheuta Oeste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3">
      <c r="A484" t="str">
        <f>'RESUMEN TOTAL'!A511</f>
        <v>PARADAS SEGURAS</v>
      </c>
      <c r="B484" t="str">
        <f>'RESUMEN TOTAL'!B511</f>
        <v>36 C</v>
      </c>
      <c r="C484" t="str">
        <f>'RESUMEN TOTAL'!D516</f>
        <v>Hudson y Cacheuta Oeste</v>
      </c>
      <c r="D484" t="str">
        <f>'RESUMEN TOTAL'!E511</f>
        <v>GFIJA</v>
      </c>
      <c r="E484" t="str">
        <f>'RESUMEN TOTAL'!F511</f>
        <v>GPON</v>
      </c>
      <c r="F484" t="str">
        <f>'RESUMEN TOTAL'!L511</f>
        <v>APAGADO</v>
      </c>
      <c r="G484" t="str">
        <f>'RESUMEN TOTAL'!M511</f>
        <v>APAGADO</v>
      </c>
      <c r="H484" t="str">
        <f>'RESUMEN TOTAL'!N511</f>
        <v>APAGADO</v>
      </c>
      <c r="I484" t="str">
        <f>'RESUMEN TOTAL'!O511</f>
        <v>APAGADO</v>
      </c>
      <c r="J484" t="str">
        <f>'RESUMEN TOTAL'!P511</f>
        <v>APAGADO</v>
      </c>
      <c r="K484" t="str">
        <f>'RESUMEN TOTAL'!Q511</f>
        <v>APAGADO</v>
      </c>
      <c r="L484">
        <f>'RESUMEN TOTAL'!R511</f>
        <v>0</v>
      </c>
      <c r="M484">
        <f>'RESUMEN TOTAL'!S511</f>
        <v>0</v>
      </c>
      <c r="N484">
        <f>'RESUMEN TOTAL'!T511</f>
        <v>0</v>
      </c>
      <c r="O484">
        <f>'RESUMEN TOTAL'!U511</f>
        <v>0</v>
      </c>
      <c r="P484">
        <f>'RESUMEN TOTAL'!V511</f>
        <v>0</v>
      </c>
      <c r="Q484">
        <f>'RESUMEN TOTAL'!W511</f>
        <v>0</v>
      </c>
      <c r="R484">
        <f>'RESUMEN TOTAL'!X511</f>
        <v>0</v>
      </c>
      <c r="S484">
        <f>'RESUMEN TOTAL'!Y511</f>
        <v>0</v>
      </c>
      <c r="T484">
        <f>'RESUMEN TOTAL'!Z511</f>
        <v>0</v>
      </c>
      <c r="U484">
        <f>'RESUMEN TOTAL'!AA511</f>
        <v>0</v>
      </c>
      <c r="V484">
        <f>'RESUMEN TOTAL'!AB513</f>
        <v>0</v>
      </c>
      <c r="W484">
        <f>'RESUMEN TOTAL'!AC511</f>
        <v>0</v>
      </c>
      <c r="X484">
        <f>'RESUMEN TOTAL'!AD511</f>
        <v>0</v>
      </c>
      <c r="Y484">
        <f>'RESUMEN TOTAL'!AE511</f>
        <v>0</v>
      </c>
      <c r="Z484">
        <f>'RESUMEN TOTAL'!AF511</f>
        <v>0</v>
      </c>
      <c r="AA484">
        <f>'RESUMEN TOTAL'!AG511</f>
        <v>0</v>
      </c>
      <c r="AB484">
        <f>'RESUMEN TOTAL'!AH511</f>
        <v>0</v>
      </c>
      <c r="AC484">
        <f>'RESUMEN TOTAL'!AI511</f>
        <v>0</v>
      </c>
      <c r="AD484">
        <f>'RESUMEN TOTAL'!AJ511</f>
        <v>0</v>
      </c>
      <c r="AE484">
        <f>'RESUMEN TOTAL'!AK511</f>
        <v>0</v>
      </c>
      <c r="AF484">
        <f>'RESUMEN TOTAL'!AL511</f>
        <v>0</v>
      </c>
      <c r="AG484">
        <f>'RESUMEN TOTAL'!AM511</f>
        <v>0</v>
      </c>
      <c r="AH484">
        <f>'RESUMEN TOTAL'!AN511</f>
        <v>0</v>
      </c>
      <c r="AI484">
        <f>'RESUMEN TOTAL'!AO511</f>
        <v>0</v>
      </c>
      <c r="AJ484" t="e">
        <f>'RESUMEN TOTAL'!#REF!</f>
        <v>#REF!</v>
      </c>
    </row>
    <row r="485" spans="1:36" x14ac:dyDescent="0.3">
      <c r="A485" t="str">
        <f>'RESUMEN TOTAL'!A512</f>
        <v>PARADAS SEGURAS</v>
      </c>
      <c r="B485" t="str">
        <f>'RESUMEN TOTAL'!B512</f>
        <v>36 I</v>
      </c>
      <c r="C485" t="str">
        <f>'RESUMEN TOTAL'!D517</f>
        <v>Hudson y Groussac Este</v>
      </c>
      <c r="D485" t="str">
        <f>'RESUMEN TOTAL'!E512</f>
        <v>INTERCOMUNICADOR</v>
      </c>
      <c r="E485" t="str">
        <f>'RESUMEN TOTAL'!F512</f>
        <v>GPON</v>
      </c>
      <c r="F485" t="str">
        <f>'RESUMEN TOTAL'!L512</f>
        <v>APAGADO</v>
      </c>
      <c r="G485" t="str">
        <f>'RESUMEN TOTAL'!M512</f>
        <v>APAGADO</v>
      </c>
      <c r="H485" t="str">
        <f>'RESUMEN TOTAL'!N512</f>
        <v>APAGADO</v>
      </c>
      <c r="I485" t="str">
        <f>'RESUMEN TOTAL'!O512</f>
        <v>APAGADO</v>
      </c>
      <c r="J485" t="str">
        <f>'RESUMEN TOTAL'!P512</f>
        <v>APAGADO</v>
      </c>
      <c r="K485" t="str">
        <f>'RESUMEN TOTAL'!Q512</f>
        <v>APAGADO</v>
      </c>
      <c r="L485">
        <f>'RESUMEN TOTAL'!R512</f>
        <v>0</v>
      </c>
      <c r="M485">
        <f>'RESUMEN TOTAL'!S512</f>
        <v>0</v>
      </c>
      <c r="N485">
        <f>'RESUMEN TOTAL'!T512</f>
        <v>0</v>
      </c>
      <c r="O485">
        <f>'RESUMEN TOTAL'!U512</f>
        <v>0</v>
      </c>
      <c r="P485">
        <f>'RESUMEN TOTAL'!V512</f>
        <v>0</v>
      </c>
      <c r="Q485">
        <f>'RESUMEN TOTAL'!W512</f>
        <v>0</v>
      </c>
      <c r="R485">
        <f>'RESUMEN TOTAL'!X512</f>
        <v>0</v>
      </c>
      <c r="S485">
        <f>'RESUMEN TOTAL'!Y512</f>
        <v>0</v>
      </c>
      <c r="T485">
        <f>'RESUMEN TOTAL'!Z512</f>
        <v>0</v>
      </c>
      <c r="U485">
        <f>'RESUMEN TOTAL'!AA512</f>
        <v>0</v>
      </c>
      <c r="V485">
        <f>'RESUMEN TOTAL'!AB514</f>
        <v>0</v>
      </c>
      <c r="W485">
        <f>'RESUMEN TOTAL'!AC512</f>
        <v>0</v>
      </c>
      <c r="X485">
        <f>'RESUMEN TOTAL'!AD512</f>
        <v>0</v>
      </c>
      <c r="Y485">
        <f>'RESUMEN TOTAL'!AE512</f>
        <v>0</v>
      </c>
      <c r="Z485">
        <f>'RESUMEN TOTAL'!AF512</f>
        <v>0</v>
      </c>
      <c r="AA485">
        <f>'RESUMEN TOTAL'!AG512</f>
        <v>0</v>
      </c>
      <c r="AB485">
        <f>'RESUMEN TOTAL'!AH512</f>
        <v>0</v>
      </c>
      <c r="AC485">
        <f>'RESUMEN TOTAL'!AI512</f>
        <v>0</v>
      </c>
      <c r="AD485">
        <f>'RESUMEN TOTAL'!AJ512</f>
        <v>0</v>
      </c>
      <c r="AE485">
        <f>'RESUMEN TOTAL'!AK512</f>
        <v>0</v>
      </c>
      <c r="AF485">
        <f>'RESUMEN TOTAL'!AL512</f>
        <v>0</v>
      </c>
      <c r="AG485">
        <f>'RESUMEN TOTAL'!AM512</f>
        <v>0</v>
      </c>
      <c r="AH485">
        <f>'RESUMEN TOTAL'!AN512</f>
        <v>0</v>
      </c>
      <c r="AI485">
        <f>'RESUMEN TOTAL'!AO512</f>
        <v>0</v>
      </c>
      <c r="AJ485" t="e">
        <f>'RESUMEN TOTAL'!#REF!</f>
        <v>#REF!</v>
      </c>
    </row>
    <row r="486" spans="1:36" x14ac:dyDescent="0.3">
      <c r="A486" t="str">
        <f>'RESUMEN TOTAL'!A513</f>
        <v>PARADAS SEGURAS</v>
      </c>
      <c r="B486" t="str">
        <f>'RESUMEN TOTAL'!B513</f>
        <v>37 C</v>
      </c>
      <c r="C486" t="str">
        <f>'RESUMEN TOTAL'!D518</f>
        <v>Hudson y Groussac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TOTAL'!AB515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3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TOTAL'!D519</f>
        <v>Hudson y Groussac Oeste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TOTAL'!AB516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3">
      <c r="A488" t="str">
        <f>'RESUMEN TOTAL'!A515</f>
        <v>PARADAS SEGURAS</v>
      </c>
      <c r="B488" t="str">
        <f>'RESUMEN TOTAL'!B515</f>
        <v>38 C</v>
      </c>
      <c r="C488" t="str">
        <f>'RESUMEN TOTAL'!D520</f>
        <v>Hudson y Groussac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TOTAL'!AB517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3">
      <c r="A489" t="str">
        <f>'RESUMEN TOTAL'!A516</f>
        <v>PARADAS SEGURAS</v>
      </c>
      <c r="B489" t="str">
        <f>'RESUMEN TOTAL'!B516</f>
        <v>38 I</v>
      </c>
      <c r="C489" t="str">
        <f>'RESUMEN TOTAL'!D521</f>
        <v>Hudson y Dumas 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TOTAL'!AB518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3">
      <c r="A490" t="str">
        <f>'RESUMEN TOTAL'!A517</f>
        <v>PARADAS SEGURAS</v>
      </c>
      <c r="B490" t="str">
        <f>'RESUMEN TOTAL'!B517</f>
        <v>39 C</v>
      </c>
      <c r="C490" t="str">
        <f>'RESUMEN TOTAL'!D522</f>
        <v>Hudson y Dumas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TOTAL'!AB519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3">
      <c r="A491" t="str">
        <f>'RESUMEN TOTAL'!A518</f>
        <v>PARADAS SEGURAS</v>
      </c>
      <c r="B491" t="str">
        <f>'RESUMEN TOTAL'!B518</f>
        <v>39 I</v>
      </c>
      <c r="C491" t="str">
        <f>'RESUMEN TOTAL'!D523</f>
        <v>Hudson y Dumas Oeste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TOTAL'!AB520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3">
      <c r="A492" t="str">
        <f>'RESUMEN TOTAL'!A519</f>
        <v>PARADAS SEGURAS</v>
      </c>
      <c r="B492" t="str">
        <f>'RESUMEN TOTAL'!B519</f>
        <v>40 C</v>
      </c>
      <c r="C492" t="str">
        <f>'RESUMEN TOTAL'!D524</f>
        <v>Hudson y Dumas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TOTAL'!AB521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3">
      <c r="A493" t="str">
        <f>'RESUMEN TOTAL'!A520</f>
        <v>PARADAS SEGURAS</v>
      </c>
      <c r="B493" t="str">
        <f>'RESUMEN TOTAL'!B520</f>
        <v>40 I</v>
      </c>
      <c r="C493" t="str">
        <f>'RESUMEN TOTAL'!D525</f>
        <v>Hudson y Manuel de Falla 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TOTAL'!AB522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3">
      <c r="A494" t="str">
        <f>'RESUMEN TOTAL'!A521</f>
        <v>PARADAS SEGURAS</v>
      </c>
      <c r="B494" t="str">
        <f>'RESUMEN TOTAL'!B521</f>
        <v>41 C</v>
      </c>
      <c r="C494" t="str">
        <f>'RESUMEN TOTAL'!D526</f>
        <v>Hudson y Manuel de Falla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TOTAL'!AB523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3">
      <c r="A495" t="str">
        <f>'RESUMEN TOTAL'!A522</f>
        <v>PARADAS SEGURAS</v>
      </c>
      <c r="B495" t="str">
        <f>'RESUMEN TOTAL'!B522</f>
        <v>41 I</v>
      </c>
      <c r="C495" t="str">
        <f>'RESUMEN TOTAL'!D527</f>
        <v>Hudson y Benito Perez Galdos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TOTAL'!AB524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3">
      <c r="A496" t="str">
        <f>'RESUMEN TOTAL'!A523</f>
        <v>PARADAS SEGURAS</v>
      </c>
      <c r="B496" t="str">
        <f>'RESUMEN TOTAL'!B523</f>
        <v>42 C</v>
      </c>
      <c r="C496" t="str">
        <f>'RESUMEN TOTAL'!D528</f>
        <v>Hudson y Benito Perez Galdos 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TOTAL'!AB525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3">
      <c r="A497" t="str">
        <f>'RESUMEN TOTAL'!A524</f>
        <v>PARADAS SEGURAS</v>
      </c>
      <c r="B497" t="str">
        <f>'RESUMEN TOTAL'!B524</f>
        <v>42 I</v>
      </c>
      <c r="C497" t="str">
        <f>'RESUMEN TOTAL'!D529</f>
        <v>Hudson y Avenida Bosques 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TOTAL'!AB526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3">
      <c r="A498" t="str">
        <f>'RESUMEN TOTAL'!A525</f>
        <v>PARADAS SEGURAS</v>
      </c>
      <c r="B498" t="str">
        <f>'RESUMEN TOTAL'!B525</f>
        <v>43 C</v>
      </c>
      <c r="C498" t="str">
        <f>'RESUMEN TOTAL'!D530</f>
        <v>Hudson y Avenida Bosques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TOTAL'!AB527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3">
      <c r="A499" t="str">
        <f>'RESUMEN TOTAL'!A526</f>
        <v>PARADAS SEGURAS</v>
      </c>
      <c r="B499" t="str">
        <f>'RESUMEN TOTAL'!B526</f>
        <v>43 I</v>
      </c>
      <c r="C499" t="str">
        <f>'RESUMEN TOTAL'!D531</f>
        <v>Hudson y Avenida Bosques Oeste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TOTAL'!AB528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3">
      <c r="A500" t="str">
        <f>'RESUMEN TOTAL'!A527</f>
        <v>PARADAS SEGURAS</v>
      </c>
      <c r="B500" t="str">
        <f>'RESUMEN TOTAL'!B527</f>
        <v>45 C</v>
      </c>
      <c r="C500" t="str">
        <f>'RESUMEN TOTAL'!D532</f>
        <v>Hudson y Avenida Bosques Oeste</v>
      </c>
      <c r="D500" t="str">
        <f>'RESUMEN TOTAL'!E527</f>
        <v>GFIJA</v>
      </c>
      <c r="E500" t="str">
        <f>'RESUMEN TOTAL'!F527</f>
        <v>GPON</v>
      </c>
      <c r="F500">
        <f>'RESUMEN TOTAL'!L527</f>
        <v>0</v>
      </c>
      <c r="G500">
        <f>'RESUMEN TOTAL'!M527</f>
        <v>0</v>
      </c>
      <c r="H500">
        <f>'RESUMEN TOTAL'!N527</f>
        <v>0</v>
      </c>
      <c r="I500">
        <f>'RESUMEN TOTAL'!O527</f>
        <v>0</v>
      </c>
      <c r="J500">
        <f>'RESUMEN TOTAL'!P527</f>
        <v>0</v>
      </c>
      <c r="K500">
        <f>'RESUMEN TOTAL'!Q527</f>
        <v>0</v>
      </c>
      <c r="L500">
        <f>'RESUMEN TOTAL'!R527</f>
        <v>0</v>
      </c>
      <c r="M500">
        <f>'RESUMEN TOTAL'!S527</f>
        <v>0</v>
      </c>
      <c r="N500">
        <f>'RESUMEN TOTAL'!T527</f>
        <v>0</v>
      </c>
      <c r="O500">
        <f>'RESUMEN TOTAL'!U527</f>
        <v>0</v>
      </c>
      <c r="P500">
        <f>'RESUMEN TOTAL'!V527</f>
        <v>0</v>
      </c>
      <c r="Q500">
        <f>'RESUMEN TOTAL'!W527</f>
        <v>0</v>
      </c>
      <c r="R500">
        <f>'RESUMEN TOTAL'!X527</f>
        <v>0</v>
      </c>
      <c r="S500">
        <f>'RESUMEN TOTAL'!Y527</f>
        <v>0</v>
      </c>
      <c r="T500">
        <f>'RESUMEN TOTAL'!Z527</f>
        <v>0</v>
      </c>
      <c r="U500">
        <f>'RESUMEN TOTAL'!AA527</f>
        <v>0</v>
      </c>
      <c r="V500">
        <f>'RESUMEN TOTAL'!AB529</f>
        <v>0</v>
      </c>
      <c r="W500">
        <f>'RESUMEN TOTAL'!AC527</f>
        <v>0</v>
      </c>
      <c r="X500">
        <f>'RESUMEN TOTAL'!AD527</f>
        <v>0</v>
      </c>
      <c r="Y500">
        <f>'RESUMEN TOTAL'!AE527</f>
        <v>0</v>
      </c>
      <c r="Z500">
        <f>'RESUMEN TOTAL'!AF527</f>
        <v>0</v>
      </c>
      <c r="AA500">
        <f>'RESUMEN TOTAL'!AG527</f>
        <v>0</v>
      </c>
      <c r="AB500">
        <f>'RESUMEN TOTAL'!AH527</f>
        <v>0</v>
      </c>
      <c r="AC500">
        <f>'RESUMEN TOTAL'!AI527</f>
        <v>0</v>
      </c>
      <c r="AD500">
        <f>'RESUMEN TOTAL'!AJ527</f>
        <v>0</v>
      </c>
      <c r="AE500">
        <f>'RESUMEN TOTAL'!AK527</f>
        <v>0</v>
      </c>
      <c r="AF500">
        <f>'RESUMEN TOTAL'!AL527</f>
        <v>0</v>
      </c>
      <c r="AG500">
        <f>'RESUMEN TOTAL'!AM527</f>
        <v>0</v>
      </c>
      <c r="AH500">
        <f>'RESUMEN TOTAL'!AN527</f>
        <v>0</v>
      </c>
      <c r="AI500">
        <f>'RESUMEN TOTAL'!AO527</f>
        <v>0</v>
      </c>
      <c r="AJ500" t="e">
        <f>'RESUMEN TOTAL'!#REF!</f>
        <v>#REF!</v>
      </c>
    </row>
    <row r="501" spans="1:36" x14ac:dyDescent="0.3">
      <c r="A501" t="str">
        <f>'RESUMEN TOTAL'!A528</f>
        <v>PARADAS SEGURAS</v>
      </c>
      <c r="B501" t="str">
        <f>'RESUMEN TOTAL'!B528</f>
        <v>45 I</v>
      </c>
      <c r="C501" t="str">
        <f>'RESUMEN TOTAL'!D533</f>
        <v>Lujan y Combate de los Pozos</v>
      </c>
      <c r="D501" t="str">
        <f>'RESUMEN TOTAL'!E528</f>
        <v>INTERCOMUNICADOR</v>
      </c>
      <c r="E501" t="str">
        <f>'RESUMEN TOTAL'!F528</f>
        <v>GPON</v>
      </c>
      <c r="F501">
        <f>'RESUMEN TOTAL'!L528</f>
        <v>0</v>
      </c>
      <c r="G501">
        <f>'RESUMEN TOTAL'!M528</f>
        <v>0</v>
      </c>
      <c r="H501">
        <f>'RESUMEN TOTAL'!N528</f>
        <v>0</v>
      </c>
      <c r="I501">
        <f>'RESUMEN TOTAL'!O528</f>
        <v>0</v>
      </c>
      <c r="J501">
        <f>'RESUMEN TOTAL'!P528</f>
        <v>0</v>
      </c>
      <c r="K501">
        <f>'RESUMEN TOTAL'!Q528</f>
        <v>0</v>
      </c>
      <c r="L501">
        <f>'RESUMEN TOTAL'!R528</f>
        <v>0</v>
      </c>
      <c r="M501">
        <f>'RESUMEN TOTAL'!S528</f>
        <v>0</v>
      </c>
      <c r="N501">
        <f>'RESUMEN TOTAL'!T528</f>
        <v>0</v>
      </c>
      <c r="O501">
        <f>'RESUMEN TOTAL'!U528</f>
        <v>0</v>
      </c>
      <c r="P501">
        <f>'RESUMEN TOTAL'!V528</f>
        <v>0</v>
      </c>
      <c r="Q501">
        <f>'RESUMEN TOTAL'!W528</f>
        <v>0</v>
      </c>
      <c r="R501">
        <f>'RESUMEN TOTAL'!X528</f>
        <v>0</v>
      </c>
      <c r="S501">
        <f>'RESUMEN TOTAL'!Y528</f>
        <v>0</v>
      </c>
      <c r="T501">
        <f>'RESUMEN TOTAL'!Z528</f>
        <v>0</v>
      </c>
      <c r="U501">
        <f>'RESUMEN TOTAL'!AA528</f>
        <v>0</v>
      </c>
      <c r="V501">
        <f>'RESUMEN TOTAL'!AB530</f>
        <v>0</v>
      </c>
      <c r="W501">
        <f>'RESUMEN TOTAL'!AC528</f>
        <v>0</v>
      </c>
      <c r="X501">
        <f>'RESUMEN TOTAL'!AD528</f>
        <v>0</v>
      </c>
      <c r="Y501">
        <f>'RESUMEN TOTAL'!AE528</f>
        <v>0</v>
      </c>
      <c r="Z501">
        <f>'RESUMEN TOTAL'!AF528</f>
        <v>0</v>
      </c>
      <c r="AA501">
        <f>'RESUMEN TOTAL'!AG528</f>
        <v>0</v>
      </c>
      <c r="AB501">
        <f>'RESUMEN TOTAL'!AH528</f>
        <v>0</v>
      </c>
      <c r="AC501">
        <f>'RESUMEN TOTAL'!AI528</f>
        <v>0</v>
      </c>
      <c r="AD501">
        <f>'RESUMEN TOTAL'!AJ528</f>
        <v>0</v>
      </c>
      <c r="AE501">
        <f>'RESUMEN TOTAL'!AK528</f>
        <v>0</v>
      </c>
      <c r="AF501">
        <f>'RESUMEN TOTAL'!AL528</f>
        <v>0</v>
      </c>
      <c r="AG501">
        <f>'RESUMEN TOTAL'!AM528</f>
        <v>0</v>
      </c>
      <c r="AH501">
        <f>'RESUMEN TOTAL'!AN528</f>
        <v>0</v>
      </c>
      <c r="AI501">
        <f>'RESUMEN TOTAL'!AO528</f>
        <v>0</v>
      </c>
      <c r="AJ501" t="e">
        <f>'RESUMEN TOTAL'!#REF!</f>
        <v>#REF!</v>
      </c>
    </row>
    <row r="502" spans="1:36" x14ac:dyDescent="0.3">
      <c r="A502" t="str">
        <f>'RESUMEN TOTAL'!A529</f>
        <v>PARADAS SEGURAS</v>
      </c>
      <c r="B502" t="str">
        <f>'RESUMEN TOTAL'!B529</f>
        <v>46 C</v>
      </c>
      <c r="C502" t="str">
        <f>'RESUMEN TOTAL'!D534</f>
        <v>Lujan y Combate de los Pozos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TOTAL'!AB531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 t="e">
        <f>'RESUMEN TOTAL'!#REF!</f>
        <v>#REF!</v>
      </c>
    </row>
    <row r="503" spans="1:36" x14ac:dyDescent="0.3">
      <c r="A503" t="str">
        <f>'RESUMEN TOTAL'!A530</f>
        <v>PARADAS SEGURAS</v>
      </c>
      <c r="B503" t="str">
        <f>'RESUMEN TOTAL'!B530</f>
        <v>46 I</v>
      </c>
      <c r="C503" t="str">
        <f>'RESUMEN TOTAL'!D535</f>
        <v>Lujan y Combate de los Pozos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TOTAL'!AB532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 t="e">
        <f>'RESUMEN TOTAL'!#REF!</f>
        <v>#REF!</v>
      </c>
    </row>
    <row r="504" spans="1:36" x14ac:dyDescent="0.3">
      <c r="A504" t="str">
        <f>'RESUMEN TOTAL'!A531</f>
        <v>PARADAS SEGURAS</v>
      </c>
      <c r="B504" t="str">
        <f>'RESUMEN TOTAL'!B531</f>
        <v>47 C</v>
      </c>
      <c r="C504" t="str">
        <f>'RESUMEN TOTAL'!D536</f>
        <v>Lujan y Combate de los Pozos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TOTAL'!AB533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 t="e">
        <f>'RESUMEN TOTAL'!#REF!</f>
        <v>#REF!</v>
      </c>
    </row>
    <row r="505" spans="1:36" x14ac:dyDescent="0.3">
      <c r="A505" t="str">
        <f>'RESUMEN TOTAL'!A532</f>
        <v>PARADAS SEGURAS</v>
      </c>
      <c r="B505" t="str">
        <f>'RESUMEN TOTAL'!B532</f>
        <v>47 I</v>
      </c>
      <c r="C505" t="str">
        <f>'RESUMEN TOTAL'!D537</f>
        <v>Lujan y 907 A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TOTAL'!AB534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 t="e">
        <f>'RESUMEN TOTAL'!#REF!</f>
        <v>#REF!</v>
      </c>
    </row>
    <row r="506" spans="1:36" x14ac:dyDescent="0.3">
      <c r="A506" t="str">
        <f>'RESUMEN TOTAL'!A533</f>
        <v>PARADAS SEGURAS</v>
      </c>
      <c r="B506" t="str">
        <f>'RESUMEN TOTAL'!B533</f>
        <v>64 C</v>
      </c>
      <c r="C506" t="str">
        <f>'RESUMEN TOTAL'!D538</f>
        <v>Lujan y 907 A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TOTAL'!AB535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 t="e">
        <f>'RESUMEN TOTAL'!#REF!</f>
        <v>#REF!</v>
      </c>
    </row>
    <row r="507" spans="1:36" x14ac:dyDescent="0.3">
      <c r="A507" t="str">
        <f>'RESUMEN TOTAL'!A534</f>
        <v>PARADAS SEGURAS</v>
      </c>
      <c r="B507" t="str">
        <f>'RESUMEN TOTAL'!B534</f>
        <v>64 I</v>
      </c>
      <c r="C507">
        <f>'RESUMEN TOTAL'!D539</f>
        <v>0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TOTAL'!AB536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 t="e">
        <f>'RESUMEN TOTAL'!#REF!</f>
        <v>#REF!</v>
      </c>
    </row>
    <row r="508" spans="1:36" x14ac:dyDescent="0.3">
      <c r="A508" t="str">
        <f>'RESUMEN TOTAL'!A535</f>
        <v>PARADAS SEGURAS</v>
      </c>
      <c r="B508" t="str">
        <f>'RESUMEN TOTAL'!B535</f>
        <v>65 C</v>
      </c>
      <c r="C508">
        <f>'RESUMEN TOTAL'!D540</f>
        <v>0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TOTAL'!AB537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 t="e">
        <f>'RESUMEN TOTAL'!#REF!</f>
        <v>#REF!</v>
      </c>
    </row>
    <row r="509" spans="1:36" x14ac:dyDescent="0.3">
      <c r="A509" t="str">
        <f>'RESUMEN TOTAL'!A536</f>
        <v>PARADAS SEGURAS</v>
      </c>
      <c r="B509" t="str">
        <f>'RESUMEN TOTAL'!B536</f>
        <v>65 I</v>
      </c>
      <c r="C509">
        <f>'RESUMEN TOTAL'!D541</f>
        <v>0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TOTAL'!AB538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 t="e">
        <f>'RESUMEN TOTAL'!#REF!</f>
        <v>#REF!</v>
      </c>
    </row>
    <row r="510" spans="1:36" x14ac:dyDescent="0.3">
      <c r="A510" t="str">
        <f>'RESUMEN TOTAL'!A537</f>
        <v>PARADAS SEGURAS</v>
      </c>
      <c r="B510" t="str">
        <f>'RESUMEN TOTAL'!B537</f>
        <v>67 C</v>
      </c>
      <c r="C510">
        <f>'RESUMEN TOTAL'!D542</f>
        <v>0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TOTAL'!AB539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 t="e">
        <f>'RESUMEN TOTAL'!#REF!</f>
        <v>#REF!</v>
      </c>
    </row>
    <row r="511" spans="1:36" x14ac:dyDescent="0.3">
      <c r="A511" t="str">
        <f>'RESUMEN TOTAL'!A538</f>
        <v>PARADAS SEGURAS</v>
      </c>
      <c r="B511" t="str">
        <f>'RESUMEN TOTAL'!B538</f>
        <v>67 I</v>
      </c>
      <c r="C511">
        <f>'RESUMEN TOTAL'!D543</f>
        <v>0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TOTAL'!AB540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 t="e">
        <f>'RESUMEN TOTAL'!#REF!</f>
        <v>#REF!</v>
      </c>
    </row>
    <row r="512" spans="1:36" x14ac:dyDescent="0.3">
      <c r="A512">
        <f>'RESUMEN TOTAL'!A539</f>
        <v>0</v>
      </c>
      <c r="B512">
        <f>'RESUMEN TOTAL'!B539</f>
        <v>0</v>
      </c>
      <c r="C512">
        <f>'RESUMEN TOTAL'!D544</f>
        <v>0</v>
      </c>
      <c r="D512">
        <f>'RESUMEN TOTAL'!E539</f>
        <v>0</v>
      </c>
      <c r="E512">
        <f>'RESUMEN TOTAL'!F539</f>
        <v>0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TOTAL'!AB541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 t="e">
        <f>'RESUMEN TOTAL'!#REF!</f>
        <v>#REF!</v>
      </c>
    </row>
    <row r="513" spans="1:36" x14ac:dyDescent="0.3">
      <c r="A513">
        <f>'RESUMEN TOTAL'!A540</f>
        <v>0</v>
      </c>
      <c r="B513">
        <f>'RESUMEN TOTAL'!B540</f>
        <v>0</v>
      </c>
      <c r="C513">
        <f>'RESUMEN TOTAL'!D545</f>
        <v>0</v>
      </c>
      <c r="D513">
        <f>'RESUMEN TOTAL'!E540</f>
        <v>0</v>
      </c>
      <c r="E513">
        <f>'RESUMEN TOTAL'!F540</f>
        <v>0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TOTAL'!AB542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 t="e">
        <f>'RESUMEN TOTAL'!#REF!</f>
        <v>#REF!</v>
      </c>
    </row>
    <row r="514" spans="1:36" x14ac:dyDescent="0.3">
      <c r="A514">
        <f>'RESUMEN TOTAL'!A541</f>
        <v>0</v>
      </c>
      <c r="B514">
        <f>'RESUMEN TOTAL'!B541</f>
        <v>0</v>
      </c>
      <c r="C514">
        <f>'RESUMEN TOTAL'!D546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TOTAL'!AB543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  <c r="AJ514" t="e">
        <f>'RESUMEN TOTAL'!#REF!</f>
        <v>#REF!</v>
      </c>
    </row>
    <row r="515" spans="1:36" x14ac:dyDescent="0.3">
      <c r="A515">
        <f>'RESUMEN TOTAL'!A542</f>
        <v>0</v>
      </c>
      <c r="B515">
        <f>'RESUMEN TOTAL'!B542</f>
        <v>0</v>
      </c>
      <c r="C515">
        <f>'RESUMEN TOTAL'!D547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TOTAL'!AB544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  <c r="AJ515" t="e">
        <f>'RESUMEN TOTAL'!#REF!</f>
        <v>#REF!</v>
      </c>
    </row>
    <row r="516" spans="1:36" x14ac:dyDescent="0.3">
      <c r="A516">
        <f>'RESUMEN TOTAL'!A543</f>
        <v>0</v>
      </c>
      <c r="B516">
        <f>'RESUMEN TOTAL'!B543</f>
        <v>0</v>
      </c>
      <c r="C516">
        <f>'RESUMEN TOTAL'!D548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TOTAL'!AB545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  <c r="AJ516" t="e">
        <f>'RESUMEN TOTAL'!#REF!</f>
        <v>#REF!</v>
      </c>
    </row>
    <row r="517" spans="1:36" x14ac:dyDescent="0.3">
      <c r="A517">
        <f>'RESUMEN TOTAL'!A544</f>
        <v>0</v>
      </c>
      <c r="B517">
        <f>'RESUMEN TOTAL'!B544</f>
        <v>0</v>
      </c>
      <c r="C517">
        <f>'RESUMEN TOTAL'!D549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TOTAL'!AB546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  <c r="AJ517" t="e">
        <f>'RESUMEN TOTAL'!#REF!</f>
        <v>#REF!</v>
      </c>
    </row>
    <row r="518" spans="1:36" x14ac:dyDescent="0.3">
      <c r="A518">
        <f>'RESUMEN TOTAL'!A545</f>
        <v>0</v>
      </c>
      <c r="B518">
        <f>'RESUMEN TOTAL'!B545</f>
        <v>0</v>
      </c>
      <c r="C518">
        <f>'RESUMEN TOTAL'!D550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TOTAL'!AB547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  <c r="AJ518" t="e">
        <f>'RESUMEN TOTAL'!#REF!</f>
        <v>#REF!</v>
      </c>
    </row>
    <row r="519" spans="1:36" x14ac:dyDescent="0.3">
      <c r="A519">
        <f>'RESUMEN TOTAL'!A546</f>
        <v>0</v>
      </c>
      <c r="B519">
        <f>'RESUMEN TOTAL'!B546</f>
        <v>0</v>
      </c>
      <c r="C519">
        <f>'RESUMEN TOTAL'!D551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TOTAL'!AB548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  <c r="AJ519" t="e">
        <f>'RESUMEN TOTAL'!#REF!</f>
        <v>#REF!</v>
      </c>
    </row>
    <row r="520" spans="1:36" x14ac:dyDescent="0.3">
      <c r="A520">
        <f>'RESUMEN TOTAL'!A547</f>
        <v>0</v>
      </c>
      <c r="B520">
        <f>'RESUMEN TOTAL'!B547</f>
        <v>0</v>
      </c>
      <c r="C520">
        <f>'RESUMEN TOTAL'!D552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TOTAL'!AB549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  <c r="AJ520" t="e">
        <f>'RESUMEN TOTAL'!#REF!</f>
        <v>#REF!</v>
      </c>
    </row>
    <row r="521" spans="1:36" x14ac:dyDescent="0.3">
      <c r="A521">
        <f>'RESUMEN TOTAL'!A548</f>
        <v>0</v>
      </c>
      <c r="B521">
        <f>'RESUMEN TOTAL'!B548</f>
        <v>0</v>
      </c>
      <c r="C521">
        <f>'RESUMEN TOTAL'!D553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TOTAL'!AB550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  <c r="AJ521" t="e">
        <f>'RESUMEN TOTAL'!#REF!</f>
        <v>#REF!</v>
      </c>
    </row>
    <row r="522" spans="1:36" x14ac:dyDescent="0.3">
      <c r="A522" t="str">
        <f>'RESUMEN TOTAL'!A549</f>
        <v>franco</v>
      </c>
      <c r="B522">
        <f>'RESUMEN TOTAL'!B549</f>
        <v>0</v>
      </c>
      <c r="C522">
        <f>'RESUMEN TOTAL'!D554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TOTAL'!AB551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  <c r="AJ522" t="e">
        <f>'RESUMEN TOTAL'!#REF!</f>
        <v>#REF!</v>
      </c>
    </row>
    <row r="523" spans="1:36" x14ac:dyDescent="0.3">
      <c r="A523">
        <f>'RESUMEN TOTAL'!A550</f>
        <v>0</v>
      </c>
      <c r="B523">
        <f>'RESUMEN TOTAL'!B550</f>
        <v>0</v>
      </c>
      <c r="C523">
        <f>'RESUMEN TOTAL'!D555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TOTAL'!AB552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  <c r="AJ523" t="e">
        <f>'RESUMEN TOTAL'!#REF!</f>
        <v>#REF!</v>
      </c>
    </row>
    <row r="524" spans="1:36" x14ac:dyDescent="0.3">
      <c r="A524">
        <f>'RESUMEN TOTAL'!A551</f>
        <v>0</v>
      </c>
      <c r="B524">
        <f>'RESUMEN TOTAL'!B551</f>
        <v>0</v>
      </c>
      <c r="C524">
        <f>'RESUMEN TOTAL'!D556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TOTAL'!AB553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  <c r="AJ524" t="e">
        <f>'RESUMEN TOTAL'!#REF!</f>
        <v>#REF!</v>
      </c>
    </row>
    <row r="525" spans="1:36" x14ac:dyDescent="0.3">
      <c r="A525">
        <f>'RESUMEN TOTAL'!A552</f>
        <v>0</v>
      </c>
      <c r="B525">
        <f>'RESUMEN TOTAL'!B552</f>
        <v>0</v>
      </c>
      <c r="C525">
        <f>'RESUMEN TOTAL'!D557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TOTAL'!AB554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  <c r="AJ525" t="e">
        <f>'RESUMEN TOTAL'!#REF!</f>
        <v>#REF!</v>
      </c>
    </row>
    <row r="526" spans="1:36" x14ac:dyDescent="0.3">
      <c r="A526">
        <f>'RESUMEN TOTAL'!A553</f>
        <v>0</v>
      </c>
      <c r="B526">
        <f>'RESUMEN TOTAL'!B553</f>
        <v>0</v>
      </c>
      <c r="C526">
        <f>'RESUMEN TOTAL'!D558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TOTAL'!AB555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  <c r="AJ526" t="e">
        <f>'RESUMEN TOTAL'!#REF!</f>
        <v>#REF!</v>
      </c>
    </row>
    <row r="527" spans="1:36" x14ac:dyDescent="0.3">
      <c r="A527">
        <f>'RESUMEN TOTAL'!A554</f>
        <v>0</v>
      </c>
      <c r="B527">
        <f>'RESUMEN TOTAL'!B554</f>
        <v>0</v>
      </c>
      <c r="C527">
        <f>'RESUMEN TOTAL'!D559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TOTAL'!AB556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  <c r="AJ527" t="e">
        <f>'RESUMEN TOTAL'!#REF!</f>
        <v>#REF!</v>
      </c>
    </row>
    <row r="528" spans="1:36" x14ac:dyDescent="0.3">
      <c r="A528">
        <f>'RESUMEN TOTAL'!A555</f>
        <v>0</v>
      </c>
      <c r="B528">
        <f>'RESUMEN TOTAL'!B555</f>
        <v>0</v>
      </c>
      <c r="C528">
        <f>'RESUMEN TOTAL'!D560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TOTAL'!AB557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  <c r="AJ528" t="e">
        <f>'RESUMEN TOTAL'!#REF!</f>
        <v>#REF!</v>
      </c>
    </row>
    <row r="529" spans="1:36" x14ac:dyDescent="0.3">
      <c r="A529">
        <f>'RESUMEN TOTAL'!A556</f>
        <v>0</v>
      </c>
      <c r="B529">
        <f>'RESUMEN TOTAL'!B556</f>
        <v>0</v>
      </c>
      <c r="C529">
        <f>'RESUMEN TOTAL'!D561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TOTAL'!AB558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  <c r="AJ529" t="e">
        <f>'RESUMEN TOTAL'!#REF!</f>
        <v>#REF!</v>
      </c>
    </row>
    <row r="530" spans="1:36" x14ac:dyDescent="0.3">
      <c r="A530">
        <f>'RESUMEN TOTAL'!A557</f>
        <v>0</v>
      </c>
      <c r="B530">
        <f>'RESUMEN TOTAL'!B557</f>
        <v>0</v>
      </c>
      <c r="C530">
        <f>'RESUMEN TOTAL'!D562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TOTAL'!AB559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  <c r="AJ530" t="e">
        <f>'RESUMEN TOTAL'!#REF!</f>
        <v>#REF!</v>
      </c>
    </row>
    <row r="531" spans="1:36" x14ac:dyDescent="0.3">
      <c r="A531">
        <f>'RESUMEN TOTAL'!A558</f>
        <v>0</v>
      </c>
      <c r="B531">
        <f>'RESUMEN TOTAL'!B558</f>
        <v>0</v>
      </c>
      <c r="C531">
        <f>'RESUMEN TOTAL'!D563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TOTAL'!AB560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  <c r="AJ531" t="e">
        <f>'RESUMEN TOTAL'!#REF!</f>
        <v>#REF!</v>
      </c>
    </row>
    <row r="532" spans="1:36" x14ac:dyDescent="0.3">
      <c r="A532">
        <f>'RESUMEN TOTAL'!A559</f>
        <v>0</v>
      </c>
      <c r="B532">
        <f>'RESUMEN TOTAL'!B559</f>
        <v>0</v>
      </c>
      <c r="C532">
        <f>'RESUMEN TOTAL'!D564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TOTAL'!AB561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  <c r="AJ532" t="e">
        <f>'RESUMEN TOTAL'!#REF!</f>
        <v>#REF!</v>
      </c>
    </row>
    <row r="533" spans="1:36" x14ac:dyDescent="0.3">
      <c r="A533">
        <f>'RESUMEN TOTAL'!A560</f>
        <v>0</v>
      </c>
      <c r="B533">
        <f>'RESUMEN TOTAL'!B560</f>
        <v>0</v>
      </c>
      <c r="C533">
        <f>'RESUMEN TOTAL'!D565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TOTAL'!AB562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  <c r="AJ533" t="e">
        <f>'RESUMEN TOTAL'!#REF!</f>
        <v>#REF!</v>
      </c>
    </row>
    <row r="534" spans="1:36" x14ac:dyDescent="0.3">
      <c r="A534">
        <f>'RESUMEN TOTAL'!A561</f>
        <v>0</v>
      </c>
      <c r="B534">
        <f>'RESUMEN TOTAL'!B561</f>
        <v>0</v>
      </c>
      <c r="C534">
        <f>'RESUMEN TOTAL'!D566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TOTAL'!AB563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  <c r="AJ534" t="e">
        <f>'RESUMEN TOTAL'!#REF!</f>
        <v>#REF!</v>
      </c>
    </row>
    <row r="535" spans="1:36" x14ac:dyDescent="0.3">
      <c r="A535">
        <f>'RESUMEN TOTAL'!A562</f>
        <v>0</v>
      </c>
      <c r="B535">
        <f>'RESUMEN TOTAL'!B562</f>
        <v>0</v>
      </c>
      <c r="C535">
        <f>'RESUMEN TOTAL'!D567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TOTAL'!AB564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  <c r="AJ535" t="e">
        <f>'RESUMEN TOTAL'!#REF!</f>
        <v>#REF!</v>
      </c>
    </row>
    <row r="536" spans="1:36" x14ac:dyDescent="0.3">
      <c r="A536">
        <f>'RESUMEN TOTAL'!A563</f>
        <v>0</v>
      </c>
      <c r="B536">
        <f>'RESUMEN TOTAL'!B563</f>
        <v>0</v>
      </c>
      <c r="C536">
        <f>'RESUMEN TOTAL'!D568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TOTAL'!AB565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  <c r="AJ536" t="e">
        <f>'RESUMEN TOTAL'!#REF!</f>
        <v>#REF!</v>
      </c>
    </row>
    <row r="537" spans="1:36" x14ac:dyDescent="0.3">
      <c r="A537">
        <f>'RESUMEN TOTAL'!A564</f>
        <v>0</v>
      </c>
      <c r="B537">
        <f>'RESUMEN TOTAL'!B564</f>
        <v>0</v>
      </c>
      <c r="C537">
        <f>'RESUMEN TOTAL'!D569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TOTAL'!AB566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  <c r="AJ537" t="e">
        <f>'RESUMEN TOTAL'!#REF!</f>
        <v>#REF!</v>
      </c>
    </row>
    <row r="538" spans="1:36" x14ac:dyDescent="0.3">
      <c r="A538">
        <f>'RESUMEN TOTAL'!A565</f>
        <v>0</v>
      </c>
      <c r="B538">
        <f>'RESUMEN TOTAL'!B565</f>
        <v>0</v>
      </c>
      <c r="C538">
        <f>'RESUMEN TOTAL'!D570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TOTAL'!AB567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  <c r="AJ538" t="e">
        <f>'RESUMEN TOTAL'!#REF!</f>
        <v>#REF!</v>
      </c>
    </row>
    <row r="539" spans="1:36" x14ac:dyDescent="0.3">
      <c r="A539">
        <f>'RESUMEN TOTAL'!A566</f>
        <v>0</v>
      </c>
      <c r="B539">
        <f>'RESUMEN TOTAL'!B566</f>
        <v>0</v>
      </c>
      <c r="C539">
        <f>'RESUMEN TOTAL'!D571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TOTAL'!AB568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  <c r="AJ539" t="e">
        <f>'RESUMEN TOTAL'!#REF!</f>
        <v>#REF!</v>
      </c>
    </row>
    <row r="540" spans="1:36" x14ac:dyDescent="0.3">
      <c r="A540">
        <f>'RESUMEN TOTAL'!A567</f>
        <v>0</v>
      </c>
      <c r="B540">
        <f>'RESUMEN TOTAL'!B567</f>
        <v>0</v>
      </c>
      <c r="C540">
        <f>'RESUMEN TOTAL'!D572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TOTAL'!AB569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  <c r="AJ540" t="e">
        <f>'RESUMEN TOTAL'!#REF!</f>
        <v>#REF!</v>
      </c>
    </row>
    <row r="541" spans="1:36" x14ac:dyDescent="0.3">
      <c r="A541">
        <f>'RESUMEN TOTAL'!A568</f>
        <v>0</v>
      </c>
      <c r="B541">
        <f>'RESUMEN TOTAL'!B568</f>
        <v>0</v>
      </c>
      <c r="C541">
        <f>'RESUMEN TOTAL'!D573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TOTAL'!AB570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  <c r="AJ541" t="e">
        <f>'RESUMEN TOTAL'!#REF!</f>
        <v>#REF!</v>
      </c>
    </row>
    <row r="542" spans="1:36" x14ac:dyDescent="0.3">
      <c r="A542">
        <f>'RESUMEN TOTAL'!A569</f>
        <v>0</v>
      </c>
      <c r="B542">
        <f>'RESUMEN TOTAL'!B569</f>
        <v>0</v>
      </c>
      <c r="C542">
        <f>'RESUMEN TOTAL'!D574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TOTAL'!AB571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  <c r="AJ542" t="e">
        <f>'RESUMEN TOTAL'!#REF!</f>
        <v>#REF!</v>
      </c>
    </row>
    <row r="543" spans="1:36" x14ac:dyDescent="0.3">
      <c r="A543">
        <f>'RESUMEN TOTAL'!A570</f>
        <v>0</v>
      </c>
      <c r="B543">
        <f>'RESUMEN TOTAL'!B570</f>
        <v>0</v>
      </c>
      <c r="C543">
        <f>'RESUMEN TOTAL'!D575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TOTAL'!AB572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  <c r="AJ543" t="e">
        <f>'RESUMEN TOTAL'!#REF!</f>
        <v>#REF!</v>
      </c>
    </row>
    <row r="544" spans="1:36" x14ac:dyDescent="0.3">
      <c r="A544">
        <f>'RESUMEN TOTAL'!A571</f>
        <v>0</v>
      </c>
      <c r="B544">
        <f>'RESUMEN TOTAL'!B571</f>
        <v>0</v>
      </c>
      <c r="C544">
        <f>'RESUMEN TOTAL'!D576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TOTAL'!AB573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  <c r="AJ544" t="e">
        <f>'RESUMEN TOTAL'!#REF!</f>
        <v>#REF!</v>
      </c>
    </row>
    <row r="545" spans="1:36" x14ac:dyDescent="0.3">
      <c r="A545">
        <f>'RESUMEN TOTAL'!A572</f>
        <v>0</v>
      </c>
      <c r="B545">
        <f>'RESUMEN TOTAL'!B572</f>
        <v>0</v>
      </c>
      <c r="C545">
        <f>'RESUMEN TOTAL'!D577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TOTAL'!AB574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  <c r="AJ545" t="e">
        <f>'RESUMEN TOTAL'!#REF!</f>
        <v>#REF!</v>
      </c>
    </row>
    <row r="546" spans="1:36" x14ac:dyDescent="0.3">
      <c r="A546">
        <f>'RESUMEN TOTAL'!A573</f>
        <v>0</v>
      </c>
      <c r="B546">
        <f>'RESUMEN TOTAL'!B573</f>
        <v>0</v>
      </c>
      <c r="C546">
        <f>'RESUMEN TOTAL'!D578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TOTAL'!AB575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  <c r="AJ546" t="e">
        <f>'RESUMEN TOTAL'!#REF!</f>
        <v>#REF!</v>
      </c>
    </row>
    <row r="547" spans="1:36" x14ac:dyDescent="0.3">
      <c r="A547">
        <f>'RESUMEN TOTAL'!A574</f>
        <v>0</v>
      </c>
      <c r="B547">
        <f>'RESUMEN TOTAL'!B574</f>
        <v>0</v>
      </c>
      <c r="C547">
        <f>'RESUMEN TOTAL'!D579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TOTAL'!AB576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  <c r="AJ547" t="e">
        <f>'RESUMEN TOTAL'!#REF!</f>
        <v>#REF!</v>
      </c>
    </row>
    <row r="548" spans="1:36" x14ac:dyDescent="0.3">
      <c r="A548">
        <f>'RESUMEN TOTAL'!A575</f>
        <v>0</v>
      </c>
      <c r="B548">
        <f>'RESUMEN TOTAL'!B575</f>
        <v>0</v>
      </c>
      <c r="C548">
        <f>'RESUMEN TOTAL'!D580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TOTAL'!AB577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  <c r="AJ548" t="e">
        <f>'RESUMEN TOTAL'!#REF!</f>
        <v>#REF!</v>
      </c>
    </row>
    <row r="549" spans="1:36" x14ac:dyDescent="0.3">
      <c r="A549">
        <f>'RESUMEN TOTAL'!A576</f>
        <v>0</v>
      </c>
      <c r="B549">
        <f>'RESUMEN TOTAL'!B576</f>
        <v>0</v>
      </c>
      <c r="C549">
        <f>'RESUMEN TOTAL'!D581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TOTAL'!AB578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  <c r="AJ549" t="e">
        <f>'RESUMEN TOTAL'!#REF!</f>
        <v>#REF!</v>
      </c>
    </row>
    <row r="550" spans="1:36" x14ac:dyDescent="0.3">
      <c r="A550">
        <f>'RESUMEN TOTAL'!A577</f>
        <v>0</v>
      </c>
      <c r="B550">
        <f>'RESUMEN TOTAL'!B577</f>
        <v>0</v>
      </c>
      <c r="C550">
        <f>'RESUMEN TOTAL'!D582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TOTAL'!AB579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  <c r="AJ550" t="e">
        <f>'RESUMEN TOTAL'!#REF!</f>
        <v>#REF!</v>
      </c>
    </row>
    <row r="551" spans="1:36" x14ac:dyDescent="0.3">
      <c r="A551">
        <f>'RESUMEN TOTAL'!A578</f>
        <v>0</v>
      </c>
      <c r="B551">
        <f>'RESUMEN TOTAL'!B578</f>
        <v>0</v>
      </c>
      <c r="C551">
        <f>'RESUMEN TOTAL'!D583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TOTAL'!AB580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  <c r="AJ551" t="e">
        <f>'RESUMEN TOTAL'!#REF!</f>
        <v>#REF!</v>
      </c>
    </row>
    <row r="552" spans="1:36" x14ac:dyDescent="0.3">
      <c r="A552">
        <f>'RESUMEN TOTAL'!A579</f>
        <v>0</v>
      </c>
      <c r="B552">
        <f>'RESUMEN TOTAL'!B579</f>
        <v>0</v>
      </c>
      <c r="C552">
        <f>'RESUMEN TOTAL'!D584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TOTAL'!AB581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  <c r="AJ552" t="e">
        <f>'RESUMEN TOTAL'!#REF!</f>
        <v>#REF!</v>
      </c>
    </row>
    <row r="553" spans="1:36" x14ac:dyDescent="0.3">
      <c r="A553">
        <f>'RESUMEN TOTAL'!A580</f>
        <v>0</v>
      </c>
      <c r="B553">
        <f>'RESUMEN TOTAL'!B580</f>
        <v>0</v>
      </c>
      <c r="C553">
        <f>'RESUMEN TOTAL'!D585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TOTAL'!AB582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  <c r="AJ553" t="e">
        <f>'RESUMEN TOTAL'!#REF!</f>
        <v>#REF!</v>
      </c>
    </row>
    <row r="554" spans="1:36" x14ac:dyDescent="0.3">
      <c r="A554">
        <f>'RESUMEN TOTAL'!A581</f>
        <v>0</v>
      </c>
      <c r="B554">
        <f>'RESUMEN TOTAL'!B581</f>
        <v>0</v>
      </c>
      <c r="C554">
        <f>'RESUMEN TOTAL'!D586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TOTAL'!AB583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  <c r="AJ554" t="e">
        <f>'RESUMEN TOTAL'!#REF!</f>
        <v>#REF!</v>
      </c>
    </row>
    <row r="555" spans="1:36" x14ac:dyDescent="0.3">
      <c r="A555">
        <f>'RESUMEN TOTAL'!A582</f>
        <v>0</v>
      </c>
      <c r="B555">
        <f>'RESUMEN TOTAL'!B582</f>
        <v>0</v>
      </c>
      <c r="C555">
        <f>'RESUMEN TOTAL'!D587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TOTAL'!AB584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  <c r="AJ555" t="e">
        <f>'RESUMEN TOTAL'!#REF!</f>
        <v>#REF!</v>
      </c>
    </row>
    <row r="556" spans="1:36" x14ac:dyDescent="0.3">
      <c r="A556">
        <f>'RESUMEN TOTAL'!A583</f>
        <v>0</v>
      </c>
      <c r="B556">
        <f>'RESUMEN TOTAL'!B583</f>
        <v>0</v>
      </c>
      <c r="C556">
        <f>'RESUMEN TOTAL'!D588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TOTAL'!AB585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  <c r="AJ556" t="e">
        <f>'RESUMEN TOTAL'!#REF!</f>
        <v>#REF!</v>
      </c>
    </row>
    <row r="557" spans="1:36" x14ac:dyDescent="0.3">
      <c r="A557">
        <f>'RESUMEN TOTAL'!A584</f>
        <v>0</v>
      </c>
      <c r="B557">
        <f>'RESUMEN TOTAL'!B584</f>
        <v>0</v>
      </c>
      <c r="C557">
        <f>'RESUMEN TOTAL'!D589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TOTAL'!AB586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  <c r="AJ557" t="e">
        <f>'RESUMEN TOTAL'!#REF!</f>
        <v>#REF!</v>
      </c>
    </row>
    <row r="558" spans="1:36" x14ac:dyDescent="0.3">
      <c r="A558">
        <f>'RESUMEN TOTAL'!A585</f>
        <v>0</v>
      </c>
      <c r="B558">
        <f>'RESUMEN TOTAL'!B585</f>
        <v>0</v>
      </c>
      <c r="C558">
        <f>'RESUMEN TOTAL'!D590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TOTAL'!AB587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  <c r="AJ558" t="e">
        <f>'RESUMEN TOTAL'!#REF!</f>
        <v>#REF!</v>
      </c>
    </row>
    <row r="559" spans="1:36" x14ac:dyDescent="0.3">
      <c r="A559">
        <f>'RESUMEN TOTAL'!A586</f>
        <v>0</v>
      </c>
      <c r="B559">
        <f>'RESUMEN TOTAL'!B586</f>
        <v>0</v>
      </c>
      <c r="C559">
        <f>'RESUMEN TOTAL'!D591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TOTAL'!AB588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  <c r="AJ559" t="e">
        <f>'RESUMEN TOTAL'!#REF!</f>
        <v>#REF!</v>
      </c>
    </row>
    <row r="560" spans="1:36" x14ac:dyDescent="0.3">
      <c r="A560">
        <f>'RESUMEN TOTAL'!A587</f>
        <v>0</v>
      </c>
      <c r="B560">
        <f>'RESUMEN TOTAL'!B587</f>
        <v>0</v>
      </c>
      <c r="C560">
        <f>'RESUMEN TOTAL'!D592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TOTAL'!AB589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  <c r="AJ560" t="e">
        <f>'RESUMEN TOTAL'!#REF!</f>
        <v>#REF!</v>
      </c>
    </row>
    <row r="561" spans="1:36" x14ac:dyDescent="0.3">
      <c r="A561">
        <f>'RESUMEN TOTAL'!A588</f>
        <v>0</v>
      </c>
      <c r="B561">
        <f>'RESUMEN TOTAL'!B588</f>
        <v>0</v>
      </c>
      <c r="C561">
        <f>'RESUMEN TOTAL'!D593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TOTAL'!AB590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  <c r="AJ561" t="e">
        <f>'RESUMEN TOTAL'!#REF!</f>
        <v>#REF!</v>
      </c>
    </row>
    <row r="562" spans="1:36" x14ac:dyDescent="0.3">
      <c r="A562">
        <f>'RESUMEN TOTAL'!A589</f>
        <v>0</v>
      </c>
      <c r="B562">
        <f>'RESUMEN TOTAL'!B589</f>
        <v>0</v>
      </c>
      <c r="C562">
        <f>'RESUMEN TOTAL'!D594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TOTAL'!AB591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  <c r="AJ562" t="e">
        <f>'RESUMEN TOTAL'!#REF!</f>
        <v>#REF!</v>
      </c>
    </row>
    <row r="563" spans="1:36" x14ac:dyDescent="0.3">
      <c r="A563">
        <f>'RESUMEN TOTAL'!A590</f>
        <v>0</v>
      </c>
      <c r="B563">
        <f>'RESUMEN TOTAL'!B590</f>
        <v>0</v>
      </c>
      <c r="C563">
        <f>'RESUMEN TOTAL'!D595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TOTAL'!AB592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  <c r="AJ563" t="e">
        <f>'RESUMEN TOTAL'!#REF!</f>
        <v>#REF!</v>
      </c>
    </row>
    <row r="564" spans="1:36" x14ac:dyDescent="0.3">
      <c r="A564">
        <f>'RESUMEN TOTAL'!A591</f>
        <v>0</v>
      </c>
      <c r="B564">
        <f>'RESUMEN TOTAL'!B591</f>
        <v>0</v>
      </c>
      <c r="C564">
        <f>'RESUMEN TOTAL'!D596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TOTAL'!AB593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  <c r="AJ564" t="e">
        <f>'RESUMEN TOTAL'!#REF!</f>
        <v>#REF!</v>
      </c>
    </row>
    <row r="565" spans="1:36" x14ac:dyDescent="0.3">
      <c r="A565">
        <f>'RESUMEN TOTAL'!A592</f>
        <v>0</v>
      </c>
      <c r="B565">
        <f>'RESUMEN TOTAL'!B592</f>
        <v>0</v>
      </c>
      <c r="C565">
        <f>'RESUMEN TOTAL'!D597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TOTAL'!AB594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  <c r="AJ565" t="e">
        <f>'RESUMEN TOTAL'!#REF!</f>
        <v>#REF!</v>
      </c>
    </row>
    <row r="566" spans="1:36" x14ac:dyDescent="0.3">
      <c r="A566">
        <f>'RESUMEN TOTAL'!A593</f>
        <v>0</v>
      </c>
      <c r="B566">
        <f>'RESUMEN TOTAL'!B593</f>
        <v>0</v>
      </c>
      <c r="C566">
        <f>'RESUMEN TOTAL'!D598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TOTAL'!AB595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  <c r="AJ566" t="e">
        <f>'RESUMEN TOTAL'!#REF!</f>
        <v>#REF!</v>
      </c>
    </row>
    <row r="567" spans="1:36" x14ac:dyDescent="0.3">
      <c r="A567">
        <f>'RESUMEN TOTAL'!A594</f>
        <v>0</v>
      </c>
      <c r="B567">
        <f>'RESUMEN TOTAL'!B594</f>
        <v>0</v>
      </c>
      <c r="C567">
        <f>'RESUMEN TOTAL'!D599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TOTAL'!AB596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  <c r="AJ567" t="e">
        <f>'RESUMEN TOTAL'!#REF!</f>
        <v>#REF!</v>
      </c>
    </row>
    <row r="568" spans="1:36" x14ac:dyDescent="0.3">
      <c r="A568">
        <f>'RESUMEN TOTAL'!A595</f>
        <v>0</v>
      </c>
      <c r="B568">
        <f>'RESUMEN TOTAL'!B595</f>
        <v>0</v>
      </c>
      <c r="C568">
        <f>'RESUMEN TOTAL'!D600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TOTAL'!AB597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  <c r="AJ568" t="e">
        <f>'RESUMEN TOTAL'!#REF!</f>
        <v>#REF!</v>
      </c>
    </row>
    <row r="569" spans="1:36" x14ac:dyDescent="0.3">
      <c r="A569">
        <f>'RESUMEN TOTAL'!A596</f>
        <v>0</v>
      </c>
      <c r="B569">
        <f>'RESUMEN TOTAL'!B596</f>
        <v>0</v>
      </c>
      <c r="C569">
        <f>'RESUMEN TOTAL'!D601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TOTAL'!AB598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  <c r="AJ569" t="e">
        <f>'RESUMEN TOTAL'!#REF!</f>
        <v>#REF!</v>
      </c>
    </row>
    <row r="570" spans="1:36" x14ac:dyDescent="0.3">
      <c r="A570">
        <f>'RESUMEN TOTAL'!A597</f>
        <v>0</v>
      </c>
      <c r="B570">
        <f>'RESUMEN TOTAL'!B597</f>
        <v>0</v>
      </c>
      <c r="C570">
        <f>'RESUMEN TOTAL'!D602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TOTAL'!AB599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  <c r="AJ570" t="e">
        <f>'RESUMEN TOTAL'!#REF!</f>
        <v>#REF!</v>
      </c>
    </row>
    <row r="571" spans="1:36" x14ac:dyDescent="0.3">
      <c r="A571">
        <f>'RESUMEN TOTAL'!A598</f>
        <v>0</v>
      </c>
      <c r="B571">
        <f>'RESUMEN TOTAL'!B598</f>
        <v>0</v>
      </c>
      <c r="C571">
        <f>'RESUMEN TOTAL'!D603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TOTAL'!AB600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  <c r="AJ571" t="e">
        <f>'RESUMEN TOTAL'!#REF!</f>
        <v>#REF!</v>
      </c>
    </row>
    <row r="572" spans="1:36" x14ac:dyDescent="0.3">
      <c r="A572">
        <f>'RESUMEN TOTAL'!A599</f>
        <v>0</v>
      </c>
      <c r="B572">
        <f>'RESUMEN TOTAL'!B599</f>
        <v>0</v>
      </c>
      <c r="C572">
        <f>'RESUMEN TOTAL'!D604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TOTAL'!AB601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  <c r="AJ572" t="e">
        <f>'RESUMEN TOTAL'!#REF!</f>
        <v>#REF!</v>
      </c>
    </row>
    <row r="573" spans="1:36" x14ac:dyDescent="0.3">
      <c r="A573">
        <f>'RESUMEN TOTAL'!A600</f>
        <v>0</v>
      </c>
      <c r="B573">
        <f>'RESUMEN TOTAL'!B600</f>
        <v>0</v>
      </c>
      <c r="C573">
        <f>'RESUMEN TOTAL'!D605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TOTAL'!AB602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  <c r="AJ573" t="e">
        <f>'RESUMEN TOTAL'!#REF!</f>
        <v>#REF!</v>
      </c>
    </row>
    <row r="574" spans="1:36" x14ac:dyDescent="0.3">
      <c r="A574">
        <f>'RESUMEN TOTAL'!A601</f>
        <v>0</v>
      </c>
      <c r="B574">
        <f>'RESUMEN TOTAL'!B601</f>
        <v>0</v>
      </c>
      <c r="C574">
        <f>'RESUMEN TOTAL'!D606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TOTAL'!AB603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  <c r="AJ574" t="e">
        <f>'RESUMEN TOTAL'!#REF!</f>
        <v>#REF!</v>
      </c>
    </row>
    <row r="575" spans="1:36" x14ac:dyDescent="0.3">
      <c r="A575">
        <f>'RESUMEN TOTAL'!A602</f>
        <v>0</v>
      </c>
      <c r="B575">
        <f>'RESUMEN TOTAL'!B602</f>
        <v>0</v>
      </c>
      <c r="C575">
        <f>'RESUMEN TOTAL'!D607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TOTAL'!AB604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  <c r="AJ575" t="e">
        <f>'RESUMEN TOTAL'!#REF!</f>
        <v>#REF!</v>
      </c>
    </row>
    <row r="576" spans="1:36" x14ac:dyDescent="0.3">
      <c r="A576">
        <f>'RESUMEN TOTAL'!A603</f>
        <v>0</v>
      </c>
      <c r="B576">
        <f>'RESUMEN TOTAL'!B603</f>
        <v>0</v>
      </c>
      <c r="C576">
        <f>'RESUMEN TOTAL'!D608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TOTAL'!AB605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  <c r="AJ576" t="e">
        <f>'RESUMEN TOTAL'!#REF!</f>
        <v>#REF!</v>
      </c>
    </row>
    <row r="577" spans="1:36" x14ac:dyDescent="0.3">
      <c r="A577">
        <f>'RESUMEN TOTAL'!A604</f>
        <v>0</v>
      </c>
      <c r="B577">
        <f>'RESUMEN TOTAL'!B604</f>
        <v>0</v>
      </c>
      <c r="C577">
        <f>'RESUMEN TOTAL'!D609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TOTAL'!AB606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  <c r="AJ577" t="e">
        <f>'RESUMEN TOTAL'!#REF!</f>
        <v>#REF!</v>
      </c>
    </row>
    <row r="578" spans="1:36" x14ac:dyDescent="0.3">
      <c r="A578">
        <f>'RESUMEN TOTAL'!A605</f>
        <v>0</v>
      </c>
      <c r="B578">
        <f>'RESUMEN TOTAL'!B605</f>
        <v>0</v>
      </c>
      <c r="C578">
        <f>'RESUMEN TOTAL'!D610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TOTAL'!AB607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  <c r="AJ578" t="e">
        <f>'RESUMEN TOTAL'!#REF!</f>
        <v>#REF!</v>
      </c>
    </row>
    <row r="579" spans="1:36" x14ac:dyDescent="0.3">
      <c r="A579">
        <f>'RESUMEN TOTAL'!A606</f>
        <v>0</v>
      </c>
      <c r="B579">
        <f>'RESUMEN TOTAL'!B606</f>
        <v>0</v>
      </c>
      <c r="C579">
        <f>'RESUMEN TOTAL'!D611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TOTAL'!AB608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  <c r="AJ579" t="e">
        <f>'RESUMEN TOTAL'!#REF!</f>
        <v>#REF!</v>
      </c>
    </row>
    <row r="580" spans="1:36" x14ac:dyDescent="0.3">
      <c r="A580">
        <f>'RESUMEN TOTAL'!A607</f>
        <v>0</v>
      </c>
      <c r="B580">
        <f>'RESUMEN TOTAL'!B607</f>
        <v>0</v>
      </c>
      <c r="C580">
        <f>'RESUMEN TOTAL'!D612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TOTAL'!AB609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  <c r="AJ580" t="e">
        <f>'RESUMEN TOTAL'!#REF!</f>
        <v>#REF!</v>
      </c>
    </row>
    <row r="581" spans="1:36" x14ac:dyDescent="0.3">
      <c r="A581">
        <f>'RESUMEN TOTAL'!A608</f>
        <v>0</v>
      </c>
      <c r="B581">
        <f>'RESUMEN TOTAL'!B608</f>
        <v>0</v>
      </c>
      <c r="C581">
        <f>'RESUMEN TOTAL'!D613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TOTAL'!AB610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  <c r="AJ581" t="e">
        <f>'RESUMEN TOTAL'!#REF!</f>
        <v>#REF!</v>
      </c>
    </row>
    <row r="582" spans="1:36" x14ac:dyDescent="0.3">
      <c r="A582">
        <f>'RESUMEN TOTAL'!A609</f>
        <v>0</v>
      </c>
      <c r="B582">
        <f>'RESUMEN TOTAL'!B609</f>
        <v>0</v>
      </c>
      <c r="C582">
        <f>'RESUMEN TOTAL'!D614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TOTAL'!AB611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  <c r="AJ582" t="e">
        <f>'RESUMEN TOTAL'!#REF!</f>
        <v>#REF!</v>
      </c>
    </row>
    <row r="583" spans="1:36" x14ac:dyDescent="0.3">
      <c r="A583">
        <f>'RESUMEN TOTAL'!A610</f>
        <v>0</v>
      </c>
      <c r="B583">
        <f>'RESUMEN TOTAL'!B610</f>
        <v>0</v>
      </c>
      <c r="C583">
        <f>'RESUMEN TOTAL'!D615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TOTAL'!AB612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  <c r="AJ583" t="e">
        <f>'RESUMEN TOTAL'!#REF!</f>
        <v>#REF!</v>
      </c>
    </row>
    <row r="584" spans="1:36" x14ac:dyDescent="0.3">
      <c r="A584">
        <f>'RESUMEN TOTAL'!A611</f>
        <v>0</v>
      </c>
      <c r="B584">
        <f>'RESUMEN TOTAL'!B611</f>
        <v>0</v>
      </c>
      <c r="C584">
        <f>'RESUMEN TOTAL'!D616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TOTAL'!AB613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  <c r="AJ584" t="e">
        <f>'RESUMEN TOTAL'!#REF!</f>
        <v>#REF!</v>
      </c>
    </row>
    <row r="585" spans="1:36" x14ac:dyDescent="0.3">
      <c r="A585">
        <f>'RESUMEN TOTAL'!A612</f>
        <v>0</v>
      </c>
      <c r="B585">
        <f>'RESUMEN TOTAL'!B612</f>
        <v>0</v>
      </c>
      <c r="C585">
        <f>'RESUMEN TOTAL'!D617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TOTAL'!AB614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  <c r="AJ585" t="e">
        <f>'RESUMEN TOTAL'!#REF!</f>
        <v>#REF!</v>
      </c>
    </row>
    <row r="586" spans="1:36" x14ac:dyDescent="0.3">
      <c r="A586">
        <f>'RESUMEN TOTAL'!A613</f>
        <v>0</v>
      </c>
      <c r="B586">
        <f>'RESUMEN TOTAL'!B613</f>
        <v>0</v>
      </c>
      <c r="C586">
        <f>'RESUMEN TOTAL'!D618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TOTAL'!AB615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  <c r="AJ586" t="e">
        <f>'RESUMEN TOTAL'!#REF!</f>
        <v>#REF!</v>
      </c>
    </row>
    <row r="587" spans="1:36" x14ac:dyDescent="0.3">
      <c r="A587">
        <f>'RESUMEN TOTAL'!A614</f>
        <v>0</v>
      </c>
      <c r="B587">
        <f>'RESUMEN TOTAL'!B614</f>
        <v>0</v>
      </c>
      <c r="C587">
        <f>'RESUMEN TOTAL'!D619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TOTAL'!AB616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  <c r="AJ587" t="e">
        <f>'RESUMEN TOTAL'!#REF!</f>
        <v>#REF!</v>
      </c>
    </row>
    <row r="588" spans="1:36" x14ac:dyDescent="0.3">
      <c r="A588">
        <f>'RESUMEN TOTAL'!A615</f>
        <v>0</v>
      </c>
      <c r="B588">
        <f>'RESUMEN TOTAL'!B615</f>
        <v>0</v>
      </c>
      <c r="C588">
        <f>'RESUMEN TOTAL'!D620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TOTAL'!AB617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  <c r="AJ588" t="e">
        <f>'RESUMEN TOTAL'!#REF!</f>
        <v>#REF!</v>
      </c>
    </row>
    <row r="589" spans="1:36" x14ac:dyDescent="0.3">
      <c r="A589">
        <f>'RESUMEN TOTAL'!A616</f>
        <v>0</v>
      </c>
      <c r="B589">
        <f>'RESUMEN TOTAL'!B616</f>
        <v>0</v>
      </c>
      <c r="C589">
        <f>'RESUMEN TOTAL'!D621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TOTAL'!AB618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  <c r="AJ589" t="e">
        <f>'RESUMEN TOTAL'!#REF!</f>
        <v>#REF!</v>
      </c>
    </row>
    <row r="590" spans="1:36" x14ac:dyDescent="0.3">
      <c r="A590">
        <f>'RESUMEN TOTAL'!A617</f>
        <v>0</v>
      </c>
      <c r="B590">
        <f>'RESUMEN TOTAL'!B617</f>
        <v>0</v>
      </c>
      <c r="C590">
        <f>'RESUMEN TOTAL'!D622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TOTAL'!AB619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  <c r="AJ590" t="e">
        <f>'RESUMEN TOTAL'!#REF!</f>
        <v>#REF!</v>
      </c>
    </row>
    <row r="591" spans="1:36" x14ac:dyDescent="0.3">
      <c r="A591">
        <f>'RESUMEN TOTAL'!A618</f>
        <v>0</v>
      </c>
      <c r="B591">
        <f>'RESUMEN TOTAL'!B618</f>
        <v>0</v>
      </c>
      <c r="C591">
        <f>'RESUMEN TOTAL'!D623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TOTAL'!AB620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  <c r="AJ591" t="e">
        <f>'RESUMEN TOTAL'!#REF!</f>
        <v>#REF!</v>
      </c>
    </row>
    <row r="592" spans="1:36" x14ac:dyDescent="0.3">
      <c r="A592">
        <f>'RESUMEN TOTAL'!A619</f>
        <v>0</v>
      </c>
      <c r="B592">
        <f>'RESUMEN TOTAL'!B619</f>
        <v>0</v>
      </c>
      <c r="C592">
        <f>'RESUMEN TOTAL'!D624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TOTAL'!AB621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  <c r="AJ592" t="e">
        <f>'RESUMEN TOTAL'!#REF!</f>
        <v>#REF!</v>
      </c>
    </row>
    <row r="593" spans="1:36" x14ac:dyDescent="0.3">
      <c r="A593">
        <f>'RESUMEN TOTAL'!A620</f>
        <v>0</v>
      </c>
      <c r="B593">
        <f>'RESUMEN TOTAL'!B620</f>
        <v>0</v>
      </c>
      <c r="C593">
        <f>'RESUMEN TOTAL'!D625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TOTAL'!AB622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  <c r="AJ593" t="e">
        <f>'RESUMEN TOTAL'!#REF!</f>
        <v>#REF!</v>
      </c>
    </row>
    <row r="594" spans="1:36" x14ac:dyDescent="0.3">
      <c r="A594">
        <f>'RESUMEN TOTAL'!A621</f>
        <v>0</v>
      </c>
      <c r="B594">
        <f>'RESUMEN TOTAL'!B621</f>
        <v>0</v>
      </c>
      <c r="C594">
        <f>'RESUMEN TOTAL'!D626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TOTAL'!AB623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  <c r="AJ594" t="e">
        <f>'RESUMEN TOTAL'!#REF!</f>
        <v>#REF!</v>
      </c>
    </row>
    <row r="595" spans="1:36" x14ac:dyDescent="0.3">
      <c r="A595">
        <f>'RESUMEN TOTAL'!A622</f>
        <v>0</v>
      </c>
      <c r="B595">
        <f>'RESUMEN TOTAL'!B622</f>
        <v>0</v>
      </c>
      <c r="C595">
        <f>'RESUMEN TOTAL'!D627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TOTAL'!AB624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  <c r="AJ595" t="e">
        <f>'RESUMEN TOTAL'!#REF!</f>
        <v>#REF!</v>
      </c>
    </row>
    <row r="596" spans="1:36" x14ac:dyDescent="0.3">
      <c r="A596">
        <f>'RESUMEN TOTAL'!A623</f>
        <v>0</v>
      </c>
      <c r="B596">
        <f>'RESUMEN TOTAL'!B623</f>
        <v>0</v>
      </c>
      <c r="C596">
        <f>'RESUMEN TOTAL'!D628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TOTAL'!AB625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  <c r="AJ596" t="e">
        <f>'RESUMEN TOTAL'!#REF!</f>
        <v>#REF!</v>
      </c>
    </row>
    <row r="597" spans="1:36" x14ac:dyDescent="0.3">
      <c r="A597">
        <f>'RESUMEN TOTAL'!A624</f>
        <v>0</v>
      </c>
      <c r="B597">
        <f>'RESUMEN TOTAL'!B624</f>
        <v>0</v>
      </c>
      <c r="C597">
        <f>'RESUMEN TOTAL'!D629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TOTAL'!AB626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  <c r="AJ597" t="e">
        <f>'RESUMEN TOTAL'!#REF!</f>
        <v>#REF!</v>
      </c>
    </row>
    <row r="598" spans="1:36" x14ac:dyDescent="0.3">
      <c r="A598">
        <f>'RESUMEN TOTAL'!A625</f>
        <v>0</v>
      </c>
      <c r="B598">
        <f>'RESUMEN TOTAL'!B625</f>
        <v>0</v>
      </c>
      <c r="C598">
        <f>'RESUMEN TOTAL'!D630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TOTAL'!AB627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  <c r="AJ598" t="e">
        <f>'RESUMEN TOTAL'!#REF!</f>
        <v>#REF!</v>
      </c>
    </row>
    <row r="599" spans="1:36" x14ac:dyDescent="0.3">
      <c r="A599">
        <f>'RESUMEN TOTAL'!A626</f>
        <v>0</v>
      </c>
      <c r="B599">
        <f>'RESUMEN TOTAL'!B626</f>
        <v>0</v>
      </c>
      <c r="C599">
        <f>'RESUMEN TOTAL'!D631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TOTAL'!AB628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  <c r="AJ599" t="e">
        <f>'RESUMEN TOTAL'!#REF!</f>
        <v>#REF!</v>
      </c>
    </row>
    <row r="600" spans="1:36" x14ac:dyDescent="0.3">
      <c r="A600">
        <f>'RESUMEN TOTAL'!A627</f>
        <v>0</v>
      </c>
      <c r="B600">
        <f>'RESUMEN TOTAL'!B627</f>
        <v>0</v>
      </c>
      <c r="C600">
        <f>'RESUMEN TOTAL'!D632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TOTAL'!AB629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  <c r="AJ600" t="e">
        <f>'RESUMEN TOTAL'!#REF!</f>
        <v>#REF!</v>
      </c>
    </row>
    <row r="601" spans="1:36" x14ac:dyDescent="0.3">
      <c r="A601">
        <f>'RESUMEN TOTAL'!A628</f>
        <v>0</v>
      </c>
      <c r="B601">
        <f>'RESUMEN TOTAL'!B628</f>
        <v>0</v>
      </c>
      <c r="C601">
        <f>'RESUMEN TOTAL'!D633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TOTAL'!AB630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  <c r="AJ601" t="e">
        <f>'RESUMEN TOTAL'!#REF!</f>
        <v>#REF!</v>
      </c>
    </row>
    <row r="602" spans="1:36" x14ac:dyDescent="0.3">
      <c r="A602">
        <f>'RESUMEN TOTAL'!A629</f>
        <v>0</v>
      </c>
      <c r="B602">
        <f>'RESUMEN TOTAL'!B629</f>
        <v>0</v>
      </c>
      <c r="C602">
        <f>'RESUMEN TOTAL'!D634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TOTAL'!AB631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  <c r="AJ602" t="e">
        <f>'RESUMEN TOTAL'!#REF!</f>
        <v>#REF!</v>
      </c>
    </row>
    <row r="603" spans="1:36" x14ac:dyDescent="0.3">
      <c r="A603">
        <f>'RESUMEN TOTAL'!A630</f>
        <v>0</v>
      </c>
      <c r="B603">
        <f>'RESUMEN TOTAL'!B630</f>
        <v>0</v>
      </c>
      <c r="C603">
        <f>'RESUMEN TOTAL'!D635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TOTAL'!AB632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  <c r="AJ603" t="e">
        <f>'RESUMEN TOTAL'!#REF!</f>
        <v>#REF!</v>
      </c>
    </row>
    <row r="604" spans="1:36" x14ac:dyDescent="0.3">
      <c r="A604">
        <f>'RESUMEN TOTAL'!A631</f>
        <v>0</v>
      </c>
      <c r="B604">
        <f>'RESUMEN TOTAL'!B631</f>
        <v>0</v>
      </c>
      <c r="C604">
        <f>'RESUMEN TOTAL'!D636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TOTAL'!AB633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  <c r="AI604">
        <f>'RESUMEN TOTAL'!AO631</f>
        <v>0</v>
      </c>
      <c r="AJ604" t="e">
        <f>'RESUMEN TOTAL'!#REF!</f>
        <v>#REF!</v>
      </c>
    </row>
    <row r="605" spans="1:36" x14ac:dyDescent="0.3">
      <c r="A605">
        <f>'RESUMEN TOTAL'!A632</f>
        <v>0</v>
      </c>
      <c r="B605">
        <f>'RESUMEN TOTAL'!B632</f>
        <v>0</v>
      </c>
      <c r="C605">
        <f>'RESUMEN TOTAL'!D637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TOTAL'!AB634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  <c r="AI605">
        <f>'RESUMEN TOTAL'!AO632</f>
        <v>0</v>
      </c>
      <c r="AJ605" t="e">
        <f>'RESUMEN TOTAL'!#REF!</f>
        <v>#REF!</v>
      </c>
    </row>
    <row r="606" spans="1:36" x14ac:dyDescent="0.3">
      <c r="A606">
        <f>'RESUMEN TOTAL'!A633</f>
        <v>0</v>
      </c>
      <c r="B606">
        <f>'RESUMEN TOTAL'!B633</f>
        <v>0</v>
      </c>
      <c r="C606">
        <f>'RESUMEN TOTAL'!D638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TOTAL'!AB635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  <c r="AI606">
        <f>'RESUMEN TOTAL'!AO633</f>
        <v>0</v>
      </c>
      <c r="AJ606" t="e">
        <f>'RESUMEN TOTAL'!#REF!</f>
        <v>#REF!</v>
      </c>
    </row>
    <row r="607" spans="1:36" x14ac:dyDescent="0.3">
      <c r="A607">
        <f>'RESUMEN TOTAL'!A634</f>
        <v>0</v>
      </c>
      <c r="B607">
        <f>'RESUMEN TOTAL'!B634</f>
        <v>0</v>
      </c>
      <c r="C607">
        <f>'RESUMEN TOTAL'!D639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TOTAL'!AB636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  <c r="AI607">
        <f>'RESUMEN TOTAL'!AO634</f>
        <v>0</v>
      </c>
      <c r="AJ607" t="e">
        <f>'RESUMEN TOTAL'!#REF!</f>
        <v>#REF!</v>
      </c>
    </row>
    <row r="608" spans="1:36" x14ac:dyDescent="0.3">
      <c r="A608">
        <f>'RESUMEN TOTAL'!A635</f>
        <v>0</v>
      </c>
      <c r="B608">
        <f>'RESUMEN TOTAL'!B635</f>
        <v>0</v>
      </c>
      <c r="C608">
        <f>'RESUMEN TOTAL'!D640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TOTAL'!AB637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  <c r="AI608">
        <f>'RESUMEN TOTAL'!AO635</f>
        <v>0</v>
      </c>
      <c r="AJ608" t="e">
        <f>'RESUMEN TOTAL'!#REF!</f>
        <v>#REF!</v>
      </c>
    </row>
    <row r="609" spans="1:36" x14ac:dyDescent="0.3">
      <c r="A609">
        <f>'RESUMEN TOTAL'!A636</f>
        <v>0</v>
      </c>
      <c r="B609">
        <f>'RESUMEN TOTAL'!B636</f>
        <v>0</v>
      </c>
      <c r="C609">
        <f>'RESUMEN TOTAL'!D641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TOTAL'!AB638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  <c r="AI609">
        <f>'RESUMEN TOTAL'!AO636</f>
        <v>0</v>
      </c>
      <c r="AJ609" t="e">
        <f>'RESUMEN TOTAL'!#REF!</f>
        <v>#REF!</v>
      </c>
    </row>
    <row r="610" spans="1:36" x14ac:dyDescent="0.3">
      <c r="A610">
        <f>'RESUMEN TOTAL'!A637</f>
        <v>0</v>
      </c>
      <c r="B610">
        <f>'RESUMEN TOTAL'!B637</f>
        <v>0</v>
      </c>
      <c r="C610">
        <f>'RESUMEN TOTAL'!D642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TOTAL'!AB639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  <c r="AI610">
        <f>'RESUMEN TOTAL'!AO637</f>
        <v>0</v>
      </c>
      <c r="AJ610" t="e">
        <f>'RESUMEN TOTAL'!#REF!</f>
        <v>#REF!</v>
      </c>
    </row>
    <row r="611" spans="1:36" x14ac:dyDescent="0.3">
      <c r="A611">
        <f>'RESUMEN TOTAL'!A638</f>
        <v>0</v>
      </c>
      <c r="B611">
        <f>'RESUMEN TOTAL'!B638</f>
        <v>0</v>
      </c>
      <c r="C611">
        <f>'RESUMEN TOTAL'!D643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TOTAL'!AB640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  <c r="AI611">
        <f>'RESUMEN TOTAL'!AO638</f>
        <v>0</v>
      </c>
      <c r="AJ611" t="e">
        <f>'RESUMEN TOTAL'!#REF!</f>
        <v>#REF!</v>
      </c>
    </row>
    <row r="612" spans="1:36" x14ac:dyDescent="0.3">
      <c r="A612">
        <f>'RESUMEN TOTAL'!A639</f>
        <v>0</v>
      </c>
      <c r="B612">
        <f>'RESUMEN TOTAL'!B639</f>
        <v>0</v>
      </c>
      <c r="C612">
        <f>'RESUMEN TOTAL'!D644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TOTAL'!AB641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  <c r="AI612">
        <f>'RESUMEN TOTAL'!AO639</f>
        <v>0</v>
      </c>
      <c r="AJ612" t="e">
        <f>'RESUMEN TOTAL'!#REF!</f>
        <v>#REF!</v>
      </c>
    </row>
    <row r="613" spans="1:36" x14ac:dyDescent="0.3">
      <c r="A613">
        <f>'RESUMEN TOTAL'!A640</f>
        <v>0</v>
      </c>
      <c r="B613">
        <f>'RESUMEN TOTAL'!B640</f>
        <v>0</v>
      </c>
      <c r="C613">
        <f>'RESUMEN TOTAL'!D645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TOTAL'!AB642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  <c r="AI613">
        <f>'RESUMEN TOTAL'!AO640</f>
        <v>0</v>
      </c>
      <c r="AJ613" t="e">
        <f>'RESUMEN TOTAL'!#REF!</f>
        <v>#REF!</v>
      </c>
    </row>
    <row r="614" spans="1:36" x14ac:dyDescent="0.3">
      <c r="A614">
        <f>'RESUMEN TOTAL'!A641</f>
        <v>0</v>
      </c>
      <c r="B614">
        <f>'RESUMEN TOTAL'!B641</f>
        <v>0</v>
      </c>
      <c r="C614">
        <f>'RESUMEN TOTAL'!D646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TOTAL'!AB643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  <c r="AI614">
        <f>'RESUMEN TOTAL'!AO641</f>
        <v>0</v>
      </c>
      <c r="AJ614" t="e">
        <f>'RESUMEN TOTAL'!#REF!</f>
        <v>#REF!</v>
      </c>
    </row>
    <row r="615" spans="1:36" x14ac:dyDescent="0.3">
      <c r="A615">
        <f>'RESUMEN TOTAL'!A642</f>
        <v>0</v>
      </c>
      <c r="B615">
        <f>'RESUMEN TOTAL'!B642</f>
        <v>0</v>
      </c>
      <c r="C615">
        <f>'RESUMEN TOTAL'!D647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TOTAL'!AB644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  <c r="AI615">
        <f>'RESUMEN TOTAL'!AO642</f>
        <v>0</v>
      </c>
      <c r="AJ615" t="e">
        <f>'RESUMEN TOTAL'!#REF!</f>
        <v>#REF!</v>
      </c>
    </row>
    <row r="616" spans="1:36" x14ac:dyDescent="0.3">
      <c r="A616">
        <f>'RESUMEN TOTAL'!A643</f>
        <v>0</v>
      </c>
      <c r="B616">
        <f>'RESUMEN TOTAL'!B643</f>
        <v>0</v>
      </c>
      <c r="C616">
        <f>'RESUMEN TOTAL'!D648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TOTAL'!AB645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  <c r="AI616">
        <f>'RESUMEN TOTAL'!AO643</f>
        <v>0</v>
      </c>
      <c r="AJ616" t="e">
        <f>'RESUMEN TOTAL'!#REF!</f>
        <v>#REF!</v>
      </c>
    </row>
    <row r="617" spans="1:36" x14ac:dyDescent="0.3">
      <c r="A617">
        <f>'RESUMEN TOTAL'!A644</f>
        <v>0</v>
      </c>
      <c r="B617">
        <f>'RESUMEN TOTAL'!B644</f>
        <v>0</v>
      </c>
      <c r="C617">
        <f>'RESUMEN TOTAL'!D649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TOTAL'!AB646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  <c r="AI617">
        <f>'RESUMEN TOTAL'!AO644</f>
        <v>0</v>
      </c>
      <c r="AJ617" t="e">
        <f>'RESUMEN TOTAL'!#REF!</f>
        <v>#REF!</v>
      </c>
    </row>
    <row r="618" spans="1:36" x14ac:dyDescent="0.3">
      <c r="A618">
        <f>'RESUMEN TOTAL'!A645</f>
        <v>0</v>
      </c>
      <c r="B618">
        <f>'RESUMEN TOTAL'!B645</f>
        <v>0</v>
      </c>
      <c r="C618">
        <f>'RESUMEN TOTAL'!D650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TOTAL'!AB647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  <c r="AI618">
        <f>'RESUMEN TOTAL'!AO645</f>
        <v>0</v>
      </c>
      <c r="AJ618" t="e">
        <f>'RESUMEN TOTAL'!#REF!</f>
        <v>#REF!</v>
      </c>
    </row>
    <row r="619" spans="1:36" x14ac:dyDescent="0.3">
      <c r="A619">
        <f>'RESUMEN TOTAL'!A646</f>
        <v>0</v>
      </c>
      <c r="B619">
        <f>'RESUMEN TOTAL'!B646</f>
        <v>0</v>
      </c>
      <c r="C619">
        <f>'RESUMEN TOTAL'!D651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TOTAL'!AB648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  <c r="AI619">
        <f>'RESUMEN TOTAL'!AO646</f>
        <v>0</v>
      </c>
      <c r="AJ619" t="e">
        <f>'RESUMEN TOTAL'!#REF!</f>
        <v>#REF!</v>
      </c>
    </row>
    <row r="620" spans="1:36" x14ac:dyDescent="0.3">
      <c r="A620">
        <f>'RESUMEN TOTAL'!A647</f>
        <v>0</v>
      </c>
      <c r="B620">
        <f>'RESUMEN TOTAL'!B647</f>
        <v>0</v>
      </c>
      <c r="C620">
        <f>'RESUMEN TOTAL'!D652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TOTAL'!AB649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  <c r="AI620">
        <f>'RESUMEN TOTAL'!AO647</f>
        <v>0</v>
      </c>
      <c r="AJ620" t="e">
        <f>'RESUMEN TOTAL'!#REF!</f>
        <v>#REF!</v>
      </c>
    </row>
    <row r="621" spans="1:36" x14ac:dyDescent="0.3">
      <c r="A621">
        <f>'RESUMEN TOTAL'!A648</f>
        <v>0</v>
      </c>
      <c r="B621">
        <f>'RESUMEN TOTAL'!B648</f>
        <v>0</v>
      </c>
      <c r="C621">
        <f>'RESUMEN TOTAL'!D653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TOTAL'!AB650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  <c r="AI621">
        <f>'RESUMEN TOTAL'!AO648</f>
        <v>0</v>
      </c>
      <c r="AJ621" t="e">
        <f>'RESUMEN TOTAL'!#REF!</f>
        <v>#REF!</v>
      </c>
    </row>
    <row r="622" spans="1:36" x14ac:dyDescent="0.3">
      <c r="A622">
        <f>'RESUMEN TOTAL'!A649</f>
        <v>0</v>
      </c>
      <c r="B622">
        <f>'RESUMEN TOTAL'!B649</f>
        <v>0</v>
      </c>
      <c r="C622">
        <f>'RESUMEN TOTAL'!D654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TOTAL'!AB651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  <c r="AI622">
        <f>'RESUMEN TOTAL'!AO649</f>
        <v>0</v>
      </c>
      <c r="AJ622" t="e">
        <f>'RESUMEN TOTAL'!#REF!</f>
        <v>#REF!</v>
      </c>
    </row>
    <row r="623" spans="1:36" x14ac:dyDescent="0.3">
      <c r="A623">
        <f>'RESUMEN TOTAL'!A650</f>
        <v>0</v>
      </c>
      <c r="B623">
        <f>'RESUMEN TOTAL'!B650</f>
        <v>0</v>
      </c>
      <c r="C623">
        <f>'RESUMEN TOTAL'!D655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TOTAL'!AB652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  <c r="AI623">
        <f>'RESUMEN TOTAL'!AO650</f>
        <v>0</v>
      </c>
      <c r="AJ623" t="e">
        <f>'RESUMEN TOTAL'!#REF!</f>
        <v>#REF!</v>
      </c>
    </row>
    <row r="624" spans="1:36" x14ac:dyDescent="0.3">
      <c r="A624">
        <f>'RESUMEN TOTAL'!A651</f>
        <v>0</v>
      </c>
      <c r="B624">
        <f>'RESUMEN TOTAL'!B651</f>
        <v>0</v>
      </c>
      <c r="C624">
        <f>'RESUMEN TOTAL'!D656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TOTAL'!AB653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  <c r="AI624">
        <f>'RESUMEN TOTAL'!AO651</f>
        <v>0</v>
      </c>
      <c r="AJ624" t="e">
        <f>'RESUMEN TOTAL'!#REF!</f>
        <v>#REF!</v>
      </c>
    </row>
    <row r="625" spans="1:36" x14ac:dyDescent="0.3">
      <c r="A625">
        <f>'RESUMEN TOTAL'!A652</f>
        <v>0</v>
      </c>
      <c r="B625">
        <f>'RESUMEN TOTAL'!B652</f>
        <v>0</v>
      </c>
      <c r="C625">
        <f>'RESUMEN TOTAL'!D657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TOTAL'!AB654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  <c r="AI625">
        <f>'RESUMEN TOTAL'!AO652</f>
        <v>0</v>
      </c>
      <c r="AJ625" t="e">
        <f>'RESUMEN TOTAL'!#REF!</f>
        <v>#REF!</v>
      </c>
    </row>
    <row r="626" spans="1:36" x14ac:dyDescent="0.3">
      <c r="A626">
        <f>'RESUMEN TOTAL'!A653</f>
        <v>0</v>
      </c>
      <c r="B626">
        <f>'RESUMEN TOTAL'!B653</f>
        <v>0</v>
      </c>
      <c r="C626">
        <f>'RESUMEN TOTAL'!D658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TOTAL'!AB655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  <c r="AI626">
        <f>'RESUMEN TOTAL'!AO653</f>
        <v>0</v>
      </c>
      <c r="AJ626" t="e">
        <f>'RESUMEN TOTAL'!#REF!</f>
        <v>#REF!</v>
      </c>
    </row>
    <row r="627" spans="1:36" x14ac:dyDescent="0.3">
      <c r="A627">
        <f>'RESUMEN TOTAL'!A654</f>
        <v>0</v>
      </c>
      <c r="B627">
        <f>'RESUMEN TOTAL'!B654</f>
        <v>0</v>
      </c>
      <c r="C627">
        <f>'RESUMEN TOTAL'!D659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TOTAL'!AB656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  <c r="AI627">
        <f>'RESUMEN TOTAL'!AO654</f>
        <v>0</v>
      </c>
      <c r="AJ627" t="e">
        <f>'RESUMEN TOTAL'!#REF!</f>
        <v>#REF!</v>
      </c>
    </row>
    <row r="628" spans="1:36" x14ac:dyDescent="0.3">
      <c r="A628">
        <f>'RESUMEN TOTAL'!A655</f>
        <v>0</v>
      </c>
      <c r="B628">
        <f>'RESUMEN TOTAL'!B655</f>
        <v>0</v>
      </c>
      <c r="C628">
        <f>'RESUMEN TOTAL'!D660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TOTAL'!AB657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  <c r="AI628">
        <f>'RESUMEN TOTAL'!AO655</f>
        <v>0</v>
      </c>
      <c r="AJ628" t="e">
        <f>'RESUMEN TOTAL'!#REF!</f>
        <v>#REF!</v>
      </c>
    </row>
    <row r="629" spans="1:36" x14ac:dyDescent="0.3">
      <c r="A629">
        <f>'RESUMEN TOTAL'!A656</f>
        <v>0</v>
      </c>
      <c r="B629">
        <f>'RESUMEN TOTAL'!B656</f>
        <v>0</v>
      </c>
      <c r="C629">
        <f>'RESUMEN TOTAL'!D661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TOTAL'!AB658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  <c r="AI629">
        <f>'RESUMEN TOTAL'!AO656</f>
        <v>0</v>
      </c>
      <c r="AJ629" t="e">
        <f>'RESUMEN TOTAL'!#REF!</f>
        <v>#REF!</v>
      </c>
    </row>
    <row r="630" spans="1:36" x14ac:dyDescent="0.3">
      <c r="A630">
        <f>'RESUMEN TOTAL'!A657</f>
        <v>0</v>
      </c>
      <c r="B630">
        <f>'RESUMEN TOTAL'!B657</f>
        <v>0</v>
      </c>
      <c r="C630">
        <f>'RESUMEN TOTAL'!D662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TOTAL'!AB659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  <c r="AI630">
        <f>'RESUMEN TOTAL'!AO657</f>
        <v>0</v>
      </c>
      <c r="AJ630" t="e">
        <f>'RESUMEN TOTAL'!#REF!</f>
        <v>#REF!</v>
      </c>
    </row>
    <row r="631" spans="1:36" x14ac:dyDescent="0.3">
      <c r="A631">
        <f>'RESUMEN TOTAL'!A658</f>
        <v>0</v>
      </c>
      <c r="B631">
        <f>'RESUMEN TOTAL'!B658</f>
        <v>0</v>
      </c>
      <c r="C631">
        <f>'RESUMEN TOTAL'!D663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TOTAL'!AB660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  <c r="AI631">
        <f>'RESUMEN TOTAL'!AO658</f>
        <v>0</v>
      </c>
      <c r="AJ631" t="e">
        <f>'RESUMEN TOTAL'!#REF!</f>
        <v>#REF!</v>
      </c>
    </row>
    <row r="632" spans="1:36" x14ac:dyDescent="0.3">
      <c r="A632">
        <f>'RESUMEN TOTAL'!A659</f>
        <v>0</v>
      </c>
      <c r="B632">
        <f>'RESUMEN TOTAL'!B659</f>
        <v>0</v>
      </c>
      <c r="C632">
        <f>'RESUMEN TOTAL'!D664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TOTAL'!AB661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  <c r="AI632">
        <f>'RESUMEN TOTAL'!AO659</f>
        <v>0</v>
      </c>
      <c r="AJ632" t="e">
        <f>'RESUMEN TOTAL'!#REF!</f>
        <v>#REF!</v>
      </c>
    </row>
    <row r="633" spans="1:36" x14ac:dyDescent="0.3">
      <c r="A633">
        <f>'RESUMEN TOTAL'!A660</f>
        <v>0</v>
      </c>
      <c r="B633">
        <f>'RESUMEN TOTAL'!B660</f>
        <v>0</v>
      </c>
      <c r="C633">
        <f>'RESUMEN TOTAL'!D665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TOTAL'!AB662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  <c r="AI633">
        <f>'RESUMEN TOTAL'!AO660</f>
        <v>0</v>
      </c>
      <c r="AJ633" t="e">
        <f>'RESUMEN TOTAL'!#REF!</f>
        <v>#REF!</v>
      </c>
    </row>
    <row r="634" spans="1:36" x14ac:dyDescent="0.3">
      <c r="A634">
        <f>'RESUMEN TOTAL'!A661</f>
        <v>0</v>
      </c>
      <c r="B634">
        <f>'RESUMEN TOTAL'!B661</f>
        <v>0</v>
      </c>
      <c r="C634">
        <f>'RESUMEN TOTAL'!D666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TOTAL'!AB663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  <c r="AI634">
        <f>'RESUMEN TOTAL'!AO661</f>
        <v>0</v>
      </c>
      <c r="AJ634" t="e">
        <f>'RESUMEN TOTAL'!#REF!</f>
        <v>#REF!</v>
      </c>
    </row>
    <row r="635" spans="1:36" x14ac:dyDescent="0.3">
      <c r="A635">
        <f>'RESUMEN TOTAL'!A662</f>
        <v>0</v>
      </c>
      <c r="B635">
        <f>'RESUMEN TOTAL'!B662</f>
        <v>0</v>
      </c>
      <c r="C635">
        <f>'RESUMEN TOTAL'!D667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TOTAL'!AB664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  <c r="AI635">
        <f>'RESUMEN TOTAL'!AO662</f>
        <v>0</v>
      </c>
      <c r="AJ635" t="e">
        <f>'RESUMEN TOTAL'!#REF!</f>
        <v>#REF!</v>
      </c>
    </row>
    <row r="636" spans="1:36" x14ac:dyDescent="0.3">
      <c r="A636">
        <f>'RESUMEN TOTAL'!A663</f>
        <v>0</v>
      </c>
      <c r="B636">
        <f>'RESUMEN TOTAL'!B663</f>
        <v>0</v>
      </c>
      <c r="C636">
        <f>'RESUMEN TOTAL'!D668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TOTAL'!AB665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  <c r="AI636">
        <f>'RESUMEN TOTAL'!AO663</f>
        <v>0</v>
      </c>
      <c r="AJ636" t="e">
        <f>'RESUMEN TOTAL'!#REF!</f>
        <v>#REF!</v>
      </c>
    </row>
    <row r="637" spans="1:36" x14ac:dyDescent="0.3">
      <c r="A637">
        <f>'RESUMEN TOTAL'!A664</f>
        <v>0</v>
      </c>
      <c r="B637">
        <f>'RESUMEN TOTAL'!B664</f>
        <v>0</v>
      </c>
      <c r="C637">
        <f>'RESUMEN TOTAL'!D669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TOTAL'!AB666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  <c r="AI637">
        <f>'RESUMEN TOTAL'!AO664</f>
        <v>0</v>
      </c>
      <c r="AJ637" t="e">
        <f>'RESUMEN TOTAL'!#REF!</f>
        <v>#REF!</v>
      </c>
    </row>
    <row r="638" spans="1:36" x14ac:dyDescent="0.3">
      <c r="A638">
        <f>'RESUMEN TOTAL'!A665</f>
        <v>0</v>
      </c>
      <c r="B638">
        <f>'RESUMEN TOTAL'!B665</f>
        <v>0</v>
      </c>
      <c r="C638">
        <f>'RESUMEN TOTAL'!D670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TOTAL'!AB667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  <c r="AI638">
        <f>'RESUMEN TOTAL'!AO665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92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6" ht="21" x14ac:dyDescent="0.4">
      <c r="E1" s="18" t="s">
        <v>616</v>
      </c>
      <c r="F1" s="18">
        <f>COUNTIF(F3:F403, "APAGADO")</f>
        <v>70</v>
      </c>
      <c r="G1" s="18">
        <f t="shared" ref="G1:AG1" si="0">COUNTIF(G3:G403, "APAGADO")</f>
        <v>66</v>
      </c>
      <c r="H1" s="18">
        <f>COUNTIF(H3:H503, "APAGADO")</f>
        <v>80</v>
      </c>
      <c r="I1" s="18">
        <f t="shared" si="0"/>
        <v>53</v>
      </c>
      <c r="J1" s="18">
        <f t="shared" si="0"/>
        <v>57</v>
      </c>
      <c r="K1" s="18">
        <f t="shared" si="0"/>
        <v>57</v>
      </c>
      <c r="L1" s="18">
        <f t="shared" si="0"/>
        <v>60</v>
      </c>
      <c r="M1" s="18">
        <f t="shared" si="0"/>
        <v>61</v>
      </c>
      <c r="N1" s="18">
        <f t="shared" si="0"/>
        <v>52</v>
      </c>
      <c r="O1" s="18">
        <f t="shared" si="0"/>
        <v>55</v>
      </c>
      <c r="P1" s="18">
        <f t="shared" si="0"/>
        <v>46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 t="str">
        <f>ESTADISTICA!L40</f>
        <v>APAGADO</v>
      </c>
      <c r="M41" t="str">
        <f>ESTADISTICA!M40</f>
        <v>APAGADO</v>
      </c>
      <c r="N41" t="str">
        <f>ESTADISTICA!N40</f>
        <v>APAGADO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 t="str">
        <f>ESTADISTICA!F42</f>
        <v>APAGADO</v>
      </c>
      <c r="G43" t="str">
        <f>ESTADISTICA!G42</f>
        <v>APAGADO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>
        <f>ESTADISTICA!L47</f>
        <v>0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 t="str">
        <f>ESTADISTICA!L71</f>
        <v>APAGADO</v>
      </c>
      <c r="M72" t="str">
        <f>ESTADISTICA!M71</f>
        <v>APAGADO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 t="str">
        <f>ESTADISTICA!M74</f>
        <v>APAGADO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 t="str">
        <f>ESTADISTICA!O101</f>
        <v>APAGADO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 xml:space="preserve"> 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3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3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>
        <f>ESTADISTICA!G108</f>
        <v>0</v>
      </c>
      <c r="H109">
        <f>ESTADISTICA!H108</f>
        <v>0</v>
      </c>
      <c r="I109">
        <f>ESTADISTICA!I108</f>
        <v>0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 t="str">
        <f>ESTADISTICA!N108</f>
        <v>APAGADO</v>
      </c>
      <c r="O109" t="str">
        <f>ESTADISTICA!O108</f>
        <v>APAGADO</v>
      </c>
      <c r="P109" t="str">
        <f>ESTADISTICA!P108</f>
        <v>APAGADO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3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3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 t="str">
        <f>ESTADISTICA!J110</f>
        <v>APAGADO</v>
      </c>
      <c r="K111" t="str">
        <f>ESTADISTICA!K110</f>
        <v>APAGADO</v>
      </c>
      <c r="L111" t="str">
        <f>ESTADISTICA!L110</f>
        <v>APAGADO</v>
      </c>
      <c r="M111" t="str">
        <f>ESTADISTICA!M110</f>
        <v>APAGADO</v>
      </c>
      <c r="N111" t="str">
        <f>ESTADISTICA!N110</f>
        <v>APAGADO</v>
      </c>
      <c r="O111" t="str">
        <f>ESTADISTICA!O110</f>
        <v>APAGADO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3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3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3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3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3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3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3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3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3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3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3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3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3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3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 t="str">
        <f>ESTADISTICA!P124</f>
        <v>APAGADO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3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 xml:space="preserve"> 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3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3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3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3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3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3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3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3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3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3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3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3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3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3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3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3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3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3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3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3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3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3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3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3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3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3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3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3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3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3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3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3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3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3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3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3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3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3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3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 t="str">
        <f>ESTADISTICA!O165</f>
        <v>APAGADO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3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3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3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 t="str">
        <f>ESTADISTICA!N168</f>
        <v>APAGADO</v>
      </c>
      <c r="O169" t="str">
        <f>ESTADISTICA!O168</f>
        <v>APAGADO</v>
      </c>
      <c r="P169" t="str">
        <f>ESTADISTICA!P168</f>
        <v>APAGADO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3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 t="str">
        <f>ESTADISTICA!N169</f>
        <v>APAGADO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3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3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3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3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3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3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3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3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3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3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3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3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3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3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3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3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3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3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3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3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3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3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3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3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3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3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3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3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3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 t="str">
        <f>ESTADISTICA!O198</f>
        <v>APAGADO</v>
      </c>
      <c r="P199" t="str">
        <f>ESTADISTICA!P198</f>
        <v>APAGADO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3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3">
      <c r="A201" t="str">
        <f>ESTADISTICA!A200</f>
        <v>MONTE CUDINE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3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3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3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3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3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3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3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3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3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3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3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3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3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3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3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3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3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3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3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3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3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3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3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3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 t="str">
        <f>ESTADISTICA!O225</f>
        <v>APAGADO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3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 t="str">
        <f>ESTADISTICA!O226</f>
        <v>APAGADO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3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3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3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3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>
        <f>ESTADISTICA!M230</f>
        <v>0</v>
      </c>
      <c r="N230">
        <f>ESTADISTICA!N230</f>
        <v>0</v>
      </c>
      <c r="O230" t="str">
        <f>ESTADISTICA!O230</f>
        <v>APAGADO</v>
      </c>
      <c r="P230" t="str">
        <f>ESTADISTICA!P230</f>
        <v>APAGADO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3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3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3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3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3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3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3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 t="str">
        <f>ESTADISTICA!N237</f>
        <v>APAGADO</v>
      </c>
      <c r="O237" t="str">
        <f>ESTADISTICA!O237</f>
        <v>APAGADO</v>
      </c>
      <c r="P237" t="str">
        <f>ESTADISTICA!P237</f>
        <v>APAGADO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3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3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 t="str">
        <f>ESTADISTICA!F239</f>
        <v>APAGADO</v>
      </c>
      <c r="G239" t="str">
        <f>ESTADISTICA!G239</f>
        <v>APAGADO</v>
      </c>
      <c r="H239" t="str">
        <f>ESTADISTICA!H239</f>
        <v>APAGADO</v>
      </c>
      <c r="I239" t="str">
        <f>ESTADISTICA!I239</f>
        <v>APAGADO</v>
      </c>
      <c r="J239" t="str">
        <f>ESTADISTICA!J239</f>
        <v>APAGADO</v>
      </c>
      <c r="K239" t="str">
        <f>ESTADISTICA!K239</f>
        <v>APAGADO</v>
      </c>
      <c r="L239" t="str">
        <f>ESTADISTICA!L239</f>
        <v>APAGADO</v>
      </c>
      <c r="M239" t="str">
        <f>ESTADISTICA!M239</f>
        <v>APAGADO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3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3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3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3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3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3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3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3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3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3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3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3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 t="str">
        <f>ESTADISTICA!L251</f>
        <v>APAGADO</v>
      </c>
      <c r="M251" t="str">
        <f>ESTADISTICA!M251</f>
        <v>APAGADO</v>
      </c>
      <c r="N251" t="str">
        <f>ESTADISTICA!N251</f>
        <v>APAGADO</v>
      </c>
      <c r="O251" t="str">
        <f>ESTADISTICA!O251</f>
        <v>APAGADO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3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3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3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3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3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3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3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3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3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3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3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3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3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3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3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3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3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3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3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3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3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3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3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3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3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3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 t="str">
        <f>ESTADISTICA!F277</f>
        <v>APAGADO</v>
      </c>
      <c r="G277" t="str">
        <f>ESTADISTICA!G277</f>
        <v>APAGADO</v>
      </c>
      <c r="H277" t="str">
        <f>ESTADISTICA!H277</f>
        <v>APAGADO</v>
      </c>
      <c r="I277" t="str">
        <f>ESTADISTICA!I277</f>
        <v>APAGADO</v>
      </c>
      <c r="J277" t="str">
        <f>ESTADISTICA!J277</f>
        <v>APAGADO</v>
      </c>
      <c r="K277" t="str">
        <f>ESTADISTICA!K277</f>
        <v>APAGADO</v>
      </c>
      <c r="L277" t="str">
        <f>ESTADISTICA!L277</f>
        <v>APAGADO</v>
      </c>
      <c r="M277" t="str">
        <f>ESTADISTICA!M277</f>
        <v>APAGADO</v>
      </c>
      <c r="N277" t="str">
        <f>ESTADISTICA!N277</f>
        <v>APAGADO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3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3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3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3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3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3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3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3">
      <c r="A285" t="str">
        <f>ESTADISTICA!A285</f>
        <v>MONTE CUDINE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3">
      <c r="A286" t="str">
        <f>ESTADISTICA!A286</f>
        <v>PTE. SARMIENTO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3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3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3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3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3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3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3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3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3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3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3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3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3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3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3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3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3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 t="str">
        <f>ESTADISTICA!F303</f>
        <v>APAGADO</v>
      </c>
      <c r="G303" t="str">
        <f>ESTADISTICA!G303</f>
        <v>APAGADO</v>
      </c>
      <c r="H303" t="str">
        <f>ESTADISTICA!H303</f>
        <v>APAGADO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3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 t="str">
        <f>ESTADISTICA!F304</f>
        <v>APAGADO</v>
      </c>
      <c r="G304" t="str">
        <f>ESTADISTICA!G304</f>
        <v>APAGADO</v>
      </c>
      <c r="H304" t="str">
        <f>ESTADISTICA!H304</f>
        <v>APAGADO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3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3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3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3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3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3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3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3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3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3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3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3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3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3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3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3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3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3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3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3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3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3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3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3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3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3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 t="str">
        <f>ESTADISTICA!J330</f>
        <v>APAGADO</v>
      </c>
      <c r="K330" t="str">
        <f>ESTADISTICA!K330</f>
        <v>APAGADO</v>
      </c>
      <c r="L330" t="str">
        <f>ESTADISTICA!L330</f>
        <v>APAGADO</v>
      </c>
      <c r="M330" t="str">
        <f>ESTADISTICA!M330</f>
        <v>APAGADO</v>
      </c>
      <c r="N330" t="str">
        <f>ESTADISTICA!N330</f>
        <v>APAGADO</v>
      </c>
      <c r="O330" t="str">
        <f>ESTADISTICA!O330</f>
        <v>APAGADO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3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 t="str">
        <f>ESTADISTICA!J331</f>
        <v>APAGADO</v>
      </c>
      <c r="K331" t="str">
        <f>ESTADISTICA!K331</f>
        <v>APAGADO</v>
      </c>
      <c r="L331" t="str">
        <f>ESTADISTICA!L331</f>
        <v>APAGADO</v>
      </c>
      <c r="M331" t="str">
        <f>ESTADISTICA!M331</f>
        <v>APAGADO</v>
      </c>
      <c r="N331" t="str">
        <f>ESTADISTICA!N331</f>
        <v>APAGADO</v>
      </c>
      <c r="O331" t="str">
        <f>ESTADISTICA!O331</f>
        <v>APAGADO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3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 t="str">
        <f>ESTADISTICA!J332</f>
        <v>APAGADO</v>
      </c>
      <c r="K332" t="str">
        <f>ESTADISTICA!K332</f>
        <v>APAGADO</v>
      </c>
      <c r="L332" t="str">
        <f>ESTADISTICA!L332</f>
        <v>APAGADO</v>
      </c>
      <c r="M332" t="str">
        <f>ESTADISTICA!M332</f>
        <v>APAGADO</v>
      </c>
      <c r="N332" t="str">
        <f>ESTADISTICA!N332</f>
        <v>APAGADO</v>
      </c>
      <c r="O332" t="str">
        <f>ESTADISTICA!O332</f>
        <v>APAGADO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3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 t="str">
        <f>ESTADISTICA!N333</f>
        <v>APAGADO</v>
      </c>
      <c r="O333" t="str">
        <f>ESTADISTICA!O333</f>
        <v>APAGADO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3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3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 t="str">
        <f>ESTADISTICA!O335</f>
        <v>APAGADO</v>
      </c>
      <c r="P335" t="str">
        <f>ESTADISTICA!P335</f>
        <v>APAGADO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3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3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3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 t="str">
        <f>ESTADISTICA!P338</f>
        <v>APAGADO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3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3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3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3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3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3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3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 t="str">
        <f>ESTADISTICA!G345</f>
        <v>APAGADO</v>
      </c>
      <c r="H345" t="str">
        <f>ESTADISTICA!H345</f>
        <v>APAGADO</v>
      </c>
      <c r="I345" t="str">
        <f>ESTADISTICA!I345</f>
        <v>APAGADO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3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3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 t="str">
        <f>ESTADISTICA!F347</f>
        <v>APAGADO</v>
      </c>
      <c r="G347" t="str">
        <f>ESTADISTICA!G347</f>
        <v>APAGADO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3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3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3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3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 t="str">
        <f>ESTADISTICA!L351</f>
        <v>APAGADO</v>
      </c>
      <c r="M351" t="str">
        <f>ESTADISTICA!M351</f>
        <v>APAGADO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3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 t="str">
        <f>ESTADISTICA!L352</f>
        <v>APAGADO</v>
      </c>
      <c r="M352" t="str">
        <f>ESTADISTICA!M352</f>
        <v>APAGADO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3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3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3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3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3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3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3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3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3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3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3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3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 t="str">
        <f>ESTADISTICA!G364</f>
        <v>APAGADO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3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 t="str">
        <f>ESTADISTICA!H365</f>
        <v>APAGADO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3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3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3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3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 t="str">
        <f>ESTADISTICA!O369</f>
        <v>APAGADO</v>
      </c>
      <c r="P369" t="str">
        <f>ESTADISTICA!P369</f>
        <v>APAGADO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3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 t="str">
        <f>ESTADISTICA!O370</f>
        <v>APAGADO</v>
      </c>
      <c r="P370" t="str">
        <f>ESTADISTICA!P370</f>
        <v>APAGADO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3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3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3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3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3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3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3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3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3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3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3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3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3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3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3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 t="str">
        <f>ESTADISTICA!O385</f>
        <v>APAGADO</v>
      </c>
      <c r="P385" t="str">
        <f>ESTADISTICA!P385</f>
        <v>APAGADO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3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3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3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3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3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3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3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 t="str">
        <f>ESTADISTICA!O392</f>
        <v>APAGADO</v>
      </c>
      <c r="P392" t="str">
        <f>ESTADISTICA!P392</f>
        <v>APAGADO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3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3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3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>
        <f>ESTADISTICA!J395</f>
        <v>0</v>
      </c>
      <c r="K395">
        <f>ESTADISTICA!K395</f>
        <v>0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 t="str">
        <f>ESTADISTICA!O395</f>
        <v>APAGADO</v>
      </c>
      <c r="P395" t="str">
        <f>ESTADISTICA!P395</f>
        <v>APAGADO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3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3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 t="str">
        <f>ESTADISTICA!O397</f>
        <v>APAGADO</v>
      </c>
      <c r="P397" t="str">
        <f>ESTADISTICA!P397</f>
        <v>APAGADO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3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 t="str">
        <f>ESTADISTICA!O398</f>
        <v>APAGADO</v>
      </c>
      <c r="P398" t="str">
        <f>ESTADISTICA!P398</f>
        <v>APAGADO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3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3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3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 t="str">
        <f>ESTADISTICA!O401</f>
        <v>APAGADO</v>
      </c>
      <c r="P401" t="str">
        <f>ESTADISTICA!P401</f>
        <v>APAGADO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3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3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 t="str">
        <f>ESTADISTICA!O403</f>
        <v>APAGADO</v>
      </c>
      <c r="P403" t="str">
        <f>ESTADISTICA!P403</f>
        <v>APAGADO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3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3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3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3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3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3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 t="str">
        <f>ESTADISTICA!P409</f>
        <v>APAGADO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3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 t="str">
        <f>ESTADISTICA!P410</f>
        <v>APAGADO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3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3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3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3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3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3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3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3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3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3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3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 t="str">
        <f>ESTADISTICA!G421</f>
        <v>APAGADO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3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3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3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3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3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3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3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3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3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3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3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3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3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3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3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3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3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3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3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3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3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3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3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3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3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3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3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3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3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3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 t="str">
        <f>ESTADISTICA!F451</f>
        <v>APAGADO</v>
      </c>
      <c r="G451" t="str">
        <f>ESTADISTICA!G451</f>
        <v>APAGADO</v>
      </c>
      <c r="H451" t="str">
        <f>ESTADISTICA!H451</f>
        <v>APAGADO</v>
      </c>
      <c r="I451" t="str">
        <f>ESTADISTICA!I451</f>
        <v>APAGADO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3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3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3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3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3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 t="str">
        <f>ESTADISTICA!G456</f>
        <v>APAGADO</v>
      </c>
      <c r="H456" t="str">
        <f>ESTADISTICA!H456</f>
        <v>APAGADO</v>
      </c>
      <c r="I456" t="str">
        <f>ESTADISTICA!I456</f>
        <v>APAGADO</v>
      </c>
      <c r="J456" t="str">
        <f>ESTADISTICA!J456</f>
        <v>APAGADO</v>
      </c>
      <c r="K456" t="str">
        <f>ESTADISTICA!K456</f>
        <v>APAGADO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3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 t="str">
        <f>ESTADISTICA!G457</f>
        <v>APAGADO</v>
      </c>
      <c r="H457" t="str">
        <f>ESTADISTICA!H457</f>
        <v>APAGADO</v>
      </c>
      <c r="I457" t="str">
        <f>ESTADISTICA!I457</f>
        <v>APAGADO</v>
      </c>
      <c r="J457" t="str">
        <f>ESTADISTICA!J457</f>
        <v>APAGADO</v>
      </c>
      <c r="K457" t="str">
        <f>ESTADISTICA!K457</f>
        <v>APAGADO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3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3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3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3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3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3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3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3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3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3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3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3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3">
      <c r="A470" t="str">
        <f>ESTADISTICA!A470</f>
        <v>PARADAS SEGURAS</v>
      </c>
      <c r="B470">
        <f>ESTADISTICA!B470</f>
        <v>29</v>
      </c>
      <c r="C470" t="str">
        <f>ESTADISTICA!C470</f>
        <v>HUDSON Y 830 ESTE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3">
      <c r="A471" t="str">
        <f>ESTADISTICA!A471</f>
        <v>PARADAS SEGURAS</v>
      </c>
      <c r="B471" t="str">
        <f>ESTADISTICA!B471</f>
        <v>29 I</v>
      </c>
      <c r="C471" t="str">
        <f>ESTADISTICA!C471</f>
        <v>Hudson y 834 oeste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3">
      <c r="A472" t="str">
        <f>ESTADISTICA!A472</f>
        <v>PARADAS SEGURAS</v>
      </c>
      <c r="B472">
        <f>ESTADISTICA!B472</f>
        <v>30</v>
      </c>
      <c r="C472" t="str">
        <f>ESTADISTICA!C472</f>
        <v>Hudson y 834 oeste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3">
      <c r="A473" t="str">
        <f>ESTADISTICA!A473</f>
        <v>PARADAS SEGURAS</v>
      </c>
      <c r="B473" t="str">
        <f>ESTADISTICA!B473</f>
        <v>30 I</v>
      </c>
      <c r="C473" t="str">
        <f>ESTADISTICA!C473</f>
        <v>Hudson y 834 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3">
      <c r="A474" t="str">
        <f>ESTADISTICA!A474</f>
        <v>PARADAS SEGURAS</v>
      </c>
      <c r="B474">
        <f>ESTADISTICA!B474</f>
        <v>31</v>
      </c>
      <c r="C474" t="str">
        <f>ESTADISTICA!C474</f>
        <v>Hudson y 834 este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3">
      <c r="A475" t="str">
        <f>ESTADISTICA!A475</f>
        <v>PARADAS SEGURAS</v>
      </c>
      <c r="B475" t="str">
        <f>ESTADISTICA!B475</f>
        <v>31 I</v>
      </c>
      <c r="C475" t="str">
        <f>ESTADISTICA!C475</f>
        <v>Hudson y Suipacha oeste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3">
      <c r="A476" t="str">
        <f>ESTADISTICA!A476</f>
        <v>PARADAS SEGURAS</v>
      </c>
      <c r="B476" t="str">
        <f>ESTADISTICA!B476</f>
        <v>32 C</v>
      </c>
      <c r="C476" t="str">
        <f>ESTADISTICA!C476</f>
        <v>Hudson y Suipacha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3">
      <c r="A477" t="str">
        <f>ESTADISTICA!A477</f>
        <v>PARADAS SEGURAS</v>
      </c>
      <c r="B477" t="str">
        <f>ESTADISTICA!B477</f>
        <v>32 I</v>
      </c>
      <c r="C477" t="str">
        <f>ESTADISTICA!C477</f>
        <v>Hudson y Suipacha 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3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3">
      <c r="A479" t="str">
        <f>ESTADISTICA!A479</f>
        <v>PARADAS SEGURAS</v>
      </c>
      <c r="B479" t="str">
        <f>ESTADISTICA!B479</f>
        <v>33 I</v>
      </c>
      <c r="C479" t="str">
        <f>ESTADISTICA!C479</f>
        <v>Hubson y Transol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3">
      <c r="A480" t="str">
        <f>ESTADISTICA!A480</f>
        <v>PARADAS SEGURAS</v>
      </c>
      <c r="B480" t="str">
        <f>ESTADISTICA!B480</f>
        <v>34 C</v>
      </c>
      <c r="C480" t="str">
        <f>ESTADISTICA!C480</f>
        <v>Hubson y Transol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 t="str">
        <f>ESTADISTICA!N480</f>
        <v>APAGADO</v>
      </c>
      <c r="O480" t="str">
        <f>ESTADISTICA!O480</f>
        <v>APAGADO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3">
      <c r="A481" t="str">
        <f>ESTADISTICA!A481</f>
        <v>PARADAS SEGURAS</v>
      </c>
      <c r="B481" t="str">
        <f>ESTADISTICA!B481</f>
        <v>34 I</v>
      </c>
      <c r="C481" t="str">
        <f>ESTADISTICA!C481</f>
        <v>Hudson y Jose Ingeniero 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3">
      <c r="A482" t="str">
        <f>ESTADISTICA!A482</f>
        <v>PARADAS SEGURAS</v>
      </c>
      <c r="B482" t="str">
        <f>ESTADISTICA!B482</f>
        <v>35 C</v>
      </c>
      <c r="C482" t="str">
        <f>ESTADISTICA!C482</f>
        <v>Hudson y Jose Ingeniero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3">
      <c r="A483" t="str">
        <f>ESTADISTICA!A483</f>
        <v>PARADAS SEGURAS</v>
      </c>
      <c r="B483" t="str">
        <f>ESTADISTICA!B483</f>
        <v>35 I</v>
      </c>
      <c r="C483" t="str">
        <f>ESTADISTICA!C483</f>
        <v>Hudson y Cacheuta Oeste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3">
      <c r="A484" t="str">
        <f>ESTADISTICA!A484</f>
        <v>PARADAS SEGURAS</v>
      </c>
      <c r="B484" t="str">
        <f>ESTADISTICA!B484</f>
        <v>36 C</v>
      </c>
      <c r="C484" t="str">
        <f>ESTADISTICA!C484</f>
        <v>Hudson y Cacheuta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 t="str">
        <f>ESTADISTICA!G484</f>
        <v>APAGADO</v>
      </c>
      <c r="H484" t="str">
        <f>ESTADISTICA!H484</f>
        <v>APAGADO</v>
      </c>
      <c r="I484" t="str">
        <f>ESTADISTICA!I484</f>
        <v>APAGADO</v>
      </c>
      <c r="J484" t="str">
        <f>ESTADISTICA!J484</f>
        <v>APAGADO</v>
      </c>
      <c r="K484" t="str">
        <f>ESTADISTICA!K484</f>
        <v>APAGADO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3">
      <c r="A485" t="str">
        <f>ESTADISTICA!A485</f>
        <v>PARADAS SEGURAS</v>
      </c>
      <c r="B485" t="str">
        <f>ESTADISTICA!B485</f>
        <v>36 I</v>
      </c>
      <c r="C485" t="str">
        <f>ESTADISTICA!C485</f>
        <v>Hudson y Groussac 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 t="str">
        <f>ESTADISTICA!G485</f>
        <v>APAGADO</v>
      </c>
      <c r="H485" t="str">
        <f>ESTADISTICA!H485</f>
        <v>APAGADO</v>
      </c>
      <c r="I485" t="str">
        <f>ESTADISTICA!I485</f>
        <v>APAGADO</v>
      </c>
      <c r="J485" t="str">
        <f>ESTADISTICA!J485</f>
        <v>APAGADO</v>
      </c>
      <c r="K485" t="str">
        <f>ESTADISTICA!K485</f>
        <v>APAGADO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3">
      <c r="A486" t="str">
        <f>ESTADISTICA!A486</f>
        <v>PARADAS SEGURAS</v>
      </c>
      <c r="B486" t="str">
        <f>ESTADISTICA!B486</f>
        <v>37 C</v>
      </c>
      <c r="C486" t="str">
        <f>ESTADISTICA!C486</f>
        <v>Hudson y Groussac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3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Groussac Oeste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3">
      <c r="A488" t="str">
        <f>ESTADISTICA!A488</f>
        <v>PARADAS SEGURAS</v>
      </c>
      <c r="B488" t="str">
        <f>ESTADISTICA!B488</f>
        <v>38 C</v>
      </c>
      <c r="C488" t="str">
        <f>ESTADISTICA!C488</f>
        <v>Hudson y Groussac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3">
      <c r="A489" t="str">
        <f>ESTADISTICA!A489</f>
        <v>PARADAS SEGURAS</v>
      </c>
      <c r="B489" t="str">
        <f>ESTADISTICA!B489</f>
        <v>38 I</v>
      </c>
      <c r="C489" t="str">
        <f>ESTADISTICA!C489</f>
        <v>Hudson y Dumas 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3">
      <c r="A490" t="str">
        <f>ESTADISTICA!A490</f>
        <v>PARADAS SEGURAS</v>
      </c>
      <c r="B490" t="str">
        <f>ESTADISTICA!B490</f>
        <v>39 C</v>
      </c>
      <c r="C490" t="str">
        <f>ESTADISTICA!C490</f>
        <v>Hudson y Dumas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3">
      <c r="A491" t="str">
        <f>ESTADISTICA!A491</f>
        <v>PARADAS SEGURAS</v>
      </c>
      <c r="B491" t="str">
        <f>ESTADISTICA!B491</f>
        <v>39 I</v>
      </c>
      <c r="C491" t="str">
        <f>ESTADISTICA!C491</f>
        <v>Hudson y Dumas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3">
      <c r="A492" t="str">
        <f>ESTADISTICA!A492</f>
        <v>PARADAS SEGURAS</v>
      </c>
      <c r="B492" t="str">
        <f>ESTADISTICA!B492</f>
        <v>40 C</v>
      </c>
      <c r="C492" t="str">
        <f>ESTADISTICA!C492</f>
        <v>Hudson y Dumas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3">
      <c r="A493" t="str">
        <f>ESTADISTICA!A493</f>
        <v>PARADAS SEGURAS</v>
      </c>
      <c r="B493" t="str">
        <f>ESTADISTICA!B493</f>
        <v>40 I</v>
      </c>
      <c r="C493" t="str">
        <f>ESTADISTICA!C493</f>
        <v>Hudson y Manuel de Falla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3">
      <c r="A494" t="str">
        <f>ESTADISTICA!A494</f>
        <v>PARADAS SEGURAS</v>
      </c>
      <c r="B494" t="str">
        <f>ESTADISTICA!B494</f>
        <v>41 C</v>
      </c>
      <c r="C494" t="str">
        <f>ESTADISTICA!C494</f>
        <v>Hudson y Manuel de Falla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3">
      <c r="A495" t="str">
        <f>ESTADISTICA!A495</f>
        <v>PARADAS SEGURAS</v>
      </c>
      <c r="B495" t="str">
        <f>ESTADISTICA!B495</f>
        <v>41 I</v>
      </c>
      <c r="C495" t="str">
        <f>ESTADISTICA!C495</f>
        <v>Hudson y Benito Perez Galdos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3">
      <c r="A496" t="str">
        <f>ESTADISTICA!A496</f>
        <v>PARADAS SEGURAS</v>
      </c>
      <c r="B496" t="str">
        <f>ESTADISTICA!B496</f>
        <v>42 C</v>
      </c>
      <c r="C496" t="str">
        <f>ESTADISTICA!C496</f>
        <v>Hudson y Benito Perez Galdos 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3">
      <c r="A497" t="str">
        <f>ESTADISTICA!A497</f>
        <v>PARADAS SEGURAS</v>
      </c>
      <c r="B497" t="str">
        <f>ESTADISTICA!B497</f>
        <v>42 I</v>
      </c>
      <c r="C497" t="str">
        <f>ESTADISTICA!C497</f>
        <v>Hudson y Avenida Bosques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3">
      <c r="A498" t="str">
        <f>ESTADISTICA!A498</f>
        <v>PARADAS SEGURAS</v>
      </c>
      <c r="B498" t="str">
        <f>ESTADISTICA!B498</f>
        <v>43 C</v>
      </c>
      <c r="C498" t="str">
        <f>ESTADISTICA!C498</f>
        <v>Hudson y Avenida Bosques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3">
      <c r="A499" t="str">
        <f>ESTADISTICA!A499</f>
        <v>PARADAS SEGURAS</v>
      </c>
      <c r="B499" t="str">
        <f>ESTADISTICA!B499</f>
        <v>43 I</v>
      </c>
      <c r="C499" t="str">
        <f>ESTADISTICA!C499</f>
        <v>Hudson y Avenida Bosques Oeste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3">
      <c r="A500" t="str">
        <f>ESTADISTICA!A500</f>
        <v>PARADAS SEGURAS</v>
      </c>
      <c r="B500" t="str">
        <f>ESTADISTICA!B500</f>
        <v>45 C</v>
      </c>
      <c r="C500" t="str">
        <f>ESTADISTICA!C500</f>
        <v>Hudson y Avenida Bosques Oeste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3">
      <c r="A501" t="str">
        <f>ESTADISTICA!A501</f>
        <v>PARADAS SEGURAS</v>
      </c>
      <c r="B501" t="str">
        <f>ESTADISTICA!B501</f>
        <v>45 I</v>
      </c>
      <c r="C501" t="str">
        <f>ESTADISTICA!C501</f>
        <v>Lujan y Combate de los Pozos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3">
      <c r="A502" t="str">
        <f>ESTADISTICA!A502</f>
        <v>PARADAS SEGURAS</v>
      </c>
      <c r="B502" t="str">
        <f>ESTADISTICA!B502</f>
        <v>46 C</v>
      </c>
      <c r="C502" t="str">
        <f>ESTADISTICA!C502</f>
        <v>Lujan y Combate de los Pozos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3">
      <c r="A503" t="str">
        <f>ESTADISTICA!A503</f>
        <v>PARADAS SEGURAS</v>
      </c>
      <c r="B503" t="str">
        <f>ESTADISTICA!B503</f>
        <v>46 I</v>
      </c>
      <c r="C503" t="str">
        <f>ESTADISTICA!C503</f>
        <v>Lujan y Combate de los Pozos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3">
      <c r="A504" t="str">
        <f>ESTADISTICA!A504</f>
        <v>PARADAS SEGURAS</v>
      </c>
      <c r="B504" t="str">
        <f>ESTADISTICA!B504</f>
        <v>47 C</v>
      </c>
      <c r="C504" t="str">
        <f>ESTADISTICA!C504</f>
        <v>Lujan y Combate de los Pozos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3">
      <c r="A505" t="str">
        <f>ESTADISTICA!A505</f>
        <v>PARADAS SEGURAS</v>
      </c>
      <c r="B505" t="str">
        <f>ESTADISTICA!B505</f>
        <v>47 I</v>
      </c>
      <c r="C505" t="str">
        <f>ESTADISTICA!C505</f>
        <v>Lujan y 907 A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3">
      <c r="A506" t="str">
        <f>ESTADISTICA!A506</f>
        <v>PARADAS SEGURAS</v>
      </c>
      <c r="B506" t="str">
        <f>ESTADISTICA!B506</f>
        <v>64 C</v>
      </c>
      <c r="C506" t="str">
        <f>ESTADISTICA!C506</f>
        <v>Lujan y 907 A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3">
      <c r="A507" t="str">
        <f>ESTADISTICA!A507</f>
        <v>PARADAS SEGURAS</v>
      </c>
      <c r="B507" t="str">
        <f>ESTADISTICA!B507</f>
        <v>64 I</v>
      </c>
      <c r="C507">
        <f>ESTADISTICA!C507</f>
        <v>0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3">
      <c r="A508" t="str">
        <f>ESTADISTICA!A508</f>
        <v>PARADAS SEGURAS</v>
      </c>
      <c r="B508" t="str">
        <f>ESTADISTICA!B508</f>
        <v>65 C</v>
      </c>
      <c r="C508">
        <f>ESTADISTICA!C508</f>
        <v>0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3">
      <c r="A509" t="str">
        <f>ESTADISTICA!A509</f>
        <v>PARADAS SEGURAS</v>
      </c>
      <c r="B509" t="str">
        <f>ESTADISTICA!B509</f>
        <v>65 I</v>
      </c>
      <c r="C509">
        <f>ESTADISTICA!C509</f>
        <v>0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3">
      <c r="A510" t="str">
        <f>ESTADISTICA!A510</f>
        <v>PARADAS SEGURAS</v>
      </c>
      <c r="B510" t="str">
        <f>ESTADISTICA!B510</f>
        <v>67 C</v>
      </c>
      <c r="C510">
        <f>ESTADISTICA!C510</f>
        <v>0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3">
      <c r="A511" t="str">
        <f>ESTADISTICA!A511</f>
        <v>PARADAS SEGURAS</v>
      </c>
      <c r="B511" t="str">
        <f>ESTADISTICA!B511</f>
        <v>67 I</v>
      </c>
      <c r="C511">
        <f>ESTADISTICA!C511</f>
        <v>0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3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3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3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3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3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29" max="29" width="13.109375" bestFit="1" customWidth="1"/>
    <col min="32" max="32" width="13.109375" bestFit="1" customWidth="1"/>
  </cols>
  <sheetData>
    <row r="1" spans="1:36" ht="18" x14ac:dyDescent="0.35">
      <c r="C1" s="30" t="s">
        <v>980</v>
      </c>
      <c r="D1" s="31">
        <f>COUNTIFS(E4:E401,"=Fibra Optica")</f>
        <v>270</v>
      </c>
    </row>
    <row r="2" spans="1:36" ht="21" x14ac:dyDescent="0.4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48</v>
      </c>
      <c r="H2" s="18">
        <f>COUNTIFS(H4:H501, "=APAGADO",E4:E501,"=Fibra Optica")</f>
        <v>48</v>
      </c>
      <c r="I2" s="18">
        <f>COUNTIFS(I4:I501, "=APAGADO",E4:E501,"=Fibra Optica")</f>
        <v>44</v>
      </c>
      <c r="J2" s="18">
        <f>COUNTIFS(J4:J501, "=APAGADO",E4:E501,"=Fibra Optica")</f>
        <v>47</v>
      </c>
      <c r="K2" s="18">
        <f>COUNTIFS(K4:K501, "=APAGADO",E4:E501,"=Fibra Optica")</f>
        <v>47</v>
      </c>
      <c r="L2" s="18">
        <f>COUNTIFS(L4:L501, "=APAGADO",E4:E501,"=Fibra Optica")</f>
        <v>50</v>
      </c>
      <c r="M2" s="18">
        <f>COUNTIFS(M4:M501, "=APAGADO",E4:E501,"=Fibra Optica")</f>
        <v>50</v>
      </c>
      <c r="N2" s="18">
        <f>COUNTIFS(N4:N501, "=APAGADO",E4:E501,"=Fibra Optica")</f>
        <v>45</v>
      </c>
      <c r="O2" s="18">
        <f>COUNTIFS(O4:O501, "=APAGADO",E4:E501,"=Fibra Optica")</f>
        <v>48</v>
      </c>
      <c r="P2" s="18">
        <f>COUNTIFS(P4:P601, "=APAGADO",E4:E601,"=Fibra Optica")</f>
        <v>38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 t="str">
        <f>'RESUMEN TOTAL'!V50</f>
        <v>APAGADO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 t="str">
        <f>'RESUMEN TOTAL'!U104</f>
        <v>APAGADO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 t="str">
        <f>'RESUMEN TOTAL'!U111</f>
        <v>APAGADO</v>
      </c>
      <c r="P108" t="str">
        <f>'RESUMEN TOTAL'!V111</f>
        <v>APAGADO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 t="str">
        <f>'RESUMEN TOTAL'!U113</f>
        <v>APAGADO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3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3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3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 t="str">
        <f>'RESUMEN TOTAL'!U129</f>
        <v xml:space="preserve"> 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3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3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3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3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3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3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3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3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3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3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3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3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3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3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3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3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3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3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3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3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3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3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3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3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3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3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3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3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3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3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3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3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3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3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3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3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3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3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3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3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3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3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3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 t="str">
        <f>'RESUMEN TOTAL'!V172</f>
        <v>APAGADO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3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3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3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3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3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3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3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3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3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3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3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3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3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3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3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3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3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3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3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3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3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3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3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3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3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3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3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3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3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3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3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3">
      <c r="A200" t="str">
        <f>'RESUMEN TOTAL'!A204</f>
        <v>MONTE CUDINE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3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3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3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3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3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3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 t="str">
        <f>'RESUMEN TOTAL'!U211</f>
        <v>APAGADO</v>
      </c>
      <c r="P206" t="str">
        <f>'RESUMEN TOTAL'!V211</f>
        <v>APAGADO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3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3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3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3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3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3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3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3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3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3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3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3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3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3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3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3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3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3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3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 t="str">
        <f>'RESUMEN TOTAL'!U230</f>
        <v>APAGADO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3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 t="str">
        <f>'RESUMEN TOTAL'!U231</f>
        <v>APAGADO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3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3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3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3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3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3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3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3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3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3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3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 t="str">
        <f>'RESUMEN TOTAL'!U242</f>
        <v>APAGADO</v>
      </c>
      <c r="P237" t="str">
        <f>'RESUMEN TOTAL'!V242</f>
        <v>APAGADO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3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3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 t="str">
        <f>'RESUMEN TOTAL'!U244</f>
        <v>APAGADO</v>
      </c>
      <c r="P239" t="str">
        <f>'RESUMEN TOTAL'!V244</f>
        <v>APAGADO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3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3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3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3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3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3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3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3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3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3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3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3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3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3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3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3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3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3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3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3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3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3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3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3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3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3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3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3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3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3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3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3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3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3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3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3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3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3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3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3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3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3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3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3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3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3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3">
      <c r="A286" t="str">
        <f>'RESUMEN TOTAL'!A291</f>
        <v>PTE. SARMIENTO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3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3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3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3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3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3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3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3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3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3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3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3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3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3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3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3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3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3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3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3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3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3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3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3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3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3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3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3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3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3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3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3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3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3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3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3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3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3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3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3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3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3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3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3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 t="str">
        <f>'RESUMEN TOTAL'!U336</f>
        <v>APAGADO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3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 t="str">
        <f>'RESUMEN TOTAL'!U337</f>
        <v>APAGADO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3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3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 t="str">
        <f>'RESUMEN TOTAL'!U339</f>
        <v>APAGADO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3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3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 t="str">
        <f>'RESUMEN TOTAL'!U341</f>
        <v>APAGADO</v>
      </c>
      <c r="P335" t="str">
        <f>'RESUMEN TOTAL'!V341</f>
        <v>APAGADO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3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3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3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3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3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3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3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3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3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3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3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3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3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3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3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3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3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3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3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3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3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3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3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3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3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3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3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3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3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3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3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3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3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3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3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3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3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3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3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3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3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3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3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3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3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3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3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3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3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3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3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3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3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3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3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3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3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3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3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3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 t="str">
        <f>'RESUMEN TOTAL'!U401</f>
        <v>APAGADO</v>
      </c>
      <c r="P395" t="str">
        <f>'RESUMEN TOTAL'!V401</f>
        <v>APAGADO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3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3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3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3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3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3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3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3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3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3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3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3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3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3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3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3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3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3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3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3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3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3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3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3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3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3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3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3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3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3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3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3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3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3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3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3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3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3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3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3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3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3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3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3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3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3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3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3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3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3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3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3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3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3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3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3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3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3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3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3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3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3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3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3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3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3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3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3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3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3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3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3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3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3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3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3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3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3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3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3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3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3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3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3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3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3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 t="str">
        <f>'RESUMEN TOTAL'!V508</f>
        <v>APAGADO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3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3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3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3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3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3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3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3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3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3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3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3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3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3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3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3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3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3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3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3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3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3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3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3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3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3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3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3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3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3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3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3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3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3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3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3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3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3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3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3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3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3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3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3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3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3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3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3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3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3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3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3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3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3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3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3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3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3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3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3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3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3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3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3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3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3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3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3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3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3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3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3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3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3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3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3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3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3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3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3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3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3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3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3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3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3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3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3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3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3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3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3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3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3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3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3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3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3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3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3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3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3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3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3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3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3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3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3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3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3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3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3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3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3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3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3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6" ht="21" x14ac:dyDescent="0.4">
      <c r="C1" s="32" t="s">
        <v>1146</v>
      </c>
      <c r="D1" s="32"/>
    </row>
    <row r="2" spans="1:36" ht="21" x14ac:dyDescent="0.4">
      <c r="E2" s="18" t="s">
        <v>616</v>
      </c>
      <c r="F2" s="18">
        <f>COUNTIFS(F5:F502, "=APAGADO",E5:E502,"=PTO A FO")</f>
        <v>10</v>
      </c>
      <c r="G2" s="18">
        <f>COUNTIFS(G5:G502, "=APAGADO",E5:E502,"=PTO A FO")</f>
        <v>9</v>
      </c>
      <c r="H2" s="18">
        <f>COUNTIFS(H5:H502, "=APAGADO",E5:E502,"=PTO A FO")</f>
        <v>10</v>
      </c>
      <c r="I2" s="18">
        <f>COUNTIFS(I5:I502, "=APAGADO",E5:E502,"=PTO A FO")</f>
        <v>11</v>
      </c>
      <c r="J2" s="18">
        <f>COUNTIFS(J5:J502, "=APAGADO",E5:E502,"=PTO A FO")</f>
        <v>11</v>
      </c>
      <c r="K2" s="18">
        <f>COUNTIFS(K5:K502, "=APAGADO",E5:E502,"=PTO A FO")</f>
        <v>11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7</v>
      </c>
      <c r="O2" s="18">
        <f>COUNTIFS(O5:O502, "=APAGADO",E5:E502,"=PTO A FO")</f>
        <v>7</v>
      </c>
      <c r="P2" s="18">
        <f>COUNTIFS(P5:P502, "=APAGADO",E5:E502,"=PTO A FO")</f>
        <v>7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 t="str">
        <f>'RESUMEN TOTAL'!P14</f>
        <v>APAGADO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3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3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3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3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3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3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 t="str">
        <f>'RESUMEN TOTAL'!U29</f>
        <v>APAGADO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3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 t="str">
        <f>'RESUMEN TOTAL'!L30</f>
        <v>APAGADO</v>
      </c>
      <c r="G28" t="str">
        <f>'RESUMEN TOTAL'!M30</f>
        <v>APAGADO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3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3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3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3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3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3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3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3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 t="str">
        <f>'RESUMEN TOTAL'!U38</f>
        <v>APAGADO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3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3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3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3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3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 t="str">
        <f>'RESUMEN TOTAL'!P43</f>
        <v>APAGADO</v>
      </c>
      <c r="K41" t="str">
        <f>'RESUMEN TOTAL'!Q43</f>
        <v>APAGADO</v>
      </c>
      <c r="L41" t="str">
        <f>'RESUMEN TOTAL'!R43</f>
        <v>APAGADO</v>
      </c>
      <c r="M41" t="str">
        <f>'RESUMEN TOTAL'!S43</f>
        <v>APAGADO</v>
      </c>
      <c r="N41" t="str">
        <f>'RESUMEN TOTAL'!T43</f>
        <v>APAGADO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3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3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 t="str">
        <f>'RESUMEN TOTAL'!L45</f>
        <v>APAGADO</v>
      </c>
      <c r="G43" t="str">
        <f>'RESUMEN TOTAL'!M45</f>
        <v>APAGADO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3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3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3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3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3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 t="str">
        <f>'RESUMEN TOTAL'!L50</f>
        <v>APAGADO</v>
      </c>
      <c r="G48" t="str">
        <f>'RESUMEN TOTAL'!M50</f>
        <v>APAGADO</v>
      </c>
      <c r="H48" t="str">
        <f>'RESUMEN TOTAL'!N50</f>
        <v>APAGADO</v>
      </c>
      <c r="I48" t="str">
        <f>'RESUMEN TOTAL'!O50</f>
        <v>APAGADO</v>
      </c>
      <c r="J48" t="str">
        <f>'RESUMEN TOTAL'!P50</f>
        <v>APAGADO</v>
      </c>
      <c r="K48" t="str">
        <f>'RESUMEN TOTAL'!Q50</f>
        <v>APAGADO</v>
      </c>
      <c r="L48">
        <f>'RESUMEN TOTAL'!R50</f>
        <v>0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 t="str">
        <f>'RESUMEN TOTAL'!V50</f>
        <v>APAGADO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3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3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3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3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3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3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3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3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3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3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3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3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3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3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3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3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3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3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3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3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3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3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3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3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 t="str">
        <f>'RESUMEN TOTAL'!O74</f>
        <v>APAGADO</v>
      </c>
      <c r="J72" t="str">
        <f>'RESUMEN TOTAL'!P74</f>
        <v>APAGADO</v>
      </c>
      <c r="K72" t="str">
        <f>'RESUMEN TOTAL'!Q74</f>
        <v>APAGADO</v>
      </c>
      <c r="L72" t="str">
        <f>'RESUMEN TOTAL'!R74</f>
        <v>APAGADO</v>
      </c>
      <c r="M72" t="str">
        <f>'RESUMEN TOTAL'!S74</f>
        <v>APAGADO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3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3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3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 t="str">
        <f>'RESUMEN TOTAL'!S77</f>
        <v>APAGADO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3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3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3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3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3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3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 t="str">
        <f>'RESUMEN TOTAL'!O83</f>
        <v>APAGADO</v>
      </c>
      <c r="J81" t="str">
        <f>'RESUMEN TOTAL'!P83</f>
        <v>APAGADO</v>
      </c>
      <c r="K81" t="str">
        <f>'RESUMEN TOTAL'!Q83</f>
        <v>APAGADO</v>
      </c>
      <c r="L81" t="str">
        <f>'RESUMEN TOTAL'!R83</f>
        <v>APAGADO</v>
      </c>
      <c r="M81" t="str">
        <f>'RESUMEN TOTAL'!S83</f>
        <v>APAGADO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3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3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3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3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3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3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3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3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3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3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3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3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3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3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3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3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3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3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3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3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3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 t="str">
        <f>'RESUMEN TOTAL'!U104</f>
        <v>APAGADO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3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3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3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3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 t="str">
        <f>'RESUMEN TOTAL'!T108</f>
        <v xml:space="preserve"> 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3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3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3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 t="str">
        <f>'RESUMEN TOTAL'!T111</f>
        <v>APAGADO</v>
      </c>
      <c r="O109" t="str">
        <f>'RESUMEN TOTAL'!U111</f>
        <v>APAGADO</v>
      </c>
      <c r="P109" t="str">
        <f>'RESUMEN TOTAL'!V111</f>
        <v>APAGADO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3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3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 t="str">
        <f>'RESUMEN TOTAL'!P113</f>
        <v>APAGADO</v>
      </c>
      <c r="K111" t="str">
        <f>'RESUMEN TOTAL'!Q113</f>
        <v>APAGADO</v>
      </c>
      <c r="L111" t="str">
        <f>'RESUMEN TOTAL'!R113</f>
        <v>APAGADO</v>
      </c>
      <c r="M111" t="str">
        <f>'RESUMEN TOTAL'!S113</f>
        <v>APAGADO</v>
      </c>
      <c r="N111" t="str">
        <f>'RESUMEN TOTAL'!T113</f>
        <v>APAGADO</v>
      </c>
      <c r="O111" t="str">
        <f>'RESUMEN TOTAL'!U113</f>
        <v>APAGADO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3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3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3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3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3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3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3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3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 t="str">
        <f>'RESUMEN TOTAL'!L121</f>
        <v>APAGADO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 t="str">
        <f>'RESUMEN TOTAL'!S121</f>
        <v>APAGADO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3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 t="str">
        <f>'RESUMEN TOTAL'!L122</f>
        <v>APAGADO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 t="str">
        <f>'RESUMEN TOTAL'!S122</f>
        <v>APAGADO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3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3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 t="str">
        <f>'RESUMEN TOTAL'!V128</f>
        <v>APAGADO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 xml:space="preserve"> 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 t="str">
        <f>'RESUMEN TOTAL'!M142</f>
        <v>APAGADO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 t="str">
        <f>'RESUMEN TOTAL'!U147</f>
        <v>APAGADO</v>
      </c>
      <c r="P144" t="str">
        <f>'RESUMEN TOTAL'!V147</f>
        <v>APAGADO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 t="str">
        <f>'RESUMEN TOTAL'!O168</f>
        <v>APAGADO</v>
      </c>
      <c r="J165" t="str">
        <f>'RESUMEN TOTAL'!P168</f>
        <v>APAGADO</v>
      </c>
      <c r="K165" t="str">
        <f>'RESUMEN TOTAL'!Q168</f>
        <v>APAGADO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 t="str">
        <f>'RESUMEN TOTAL'!U168</f>
        <v>APAGADO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 t="str">
        <f>'RESUMEN TOTAL'!V169</f>
        <v>APAGADO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 t="str">
        <f>'RESUMEN TOTAL'!R172</f>
        <v>APAGADO</v>
      </c>
      <c r="M169" t="str">
        <f>'RESUMEN TOTAL'!S172</f>
        <v>APAGADO</v>
      </c>
      <c r="N169" t="str">
        <f>'RESUMEN TOTAL'!T172</f>
        <v>APAGADO</v>
      </c>
      <c r="O169" t="str">
        <f>'RESUMEN TOTAL'!U172</f>
        <v>APAGADO</v>
      </c>
      <c r="P169" t="str">
        <f>'RESUMEN TOTAL'!V172</f>
        <v>APAGADO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 t="str">
        <f>'RESUMEN TOTAL'!T173</f>
        <v>APAGADO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 t="str">
        <f>'RESUMEN TOTAL'!U202</f>
        <v>APAGADO</v>
      </c>
      <c r="P199" t="str">
        <f>'RESUMEN TOTAL'!V202</f>
        <v>APAGADO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MONTE CUDINE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3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3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3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3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3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 t="str">
        <f>'RESUMEN TOTAL'!U211</f>
        <v>APAGADO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3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3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3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3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3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3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3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3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3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3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3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3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3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3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3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3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3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3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3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 t="str">
        <f>'RESUMEN TOTAL'!U230</f>
        <v>APAGADO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3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 t="str">
        <f>'RESUMEN TOTAL'!U231</f>
        <v>APAGADO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3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3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3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3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>
        <f>'RESUMEN TOTAL'!S235</f>
        <v>0</v>
      </c>
      <c r="N231">
        <f>'RESUMEN TOTAL'!T235</f>
        <v>0</v>
      </c>
      <c r="O231" t="str">
        <f>'RESUMEN TOTAL'!U235</f>
        <v>APAGADO</v>
      </c>
      <c r="P231" t="str">
        <f>'RESUMEN TOTAL'!V235</f>
        <v>APAGADO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3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3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3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3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3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3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3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 t="str">
        <f>'RESUMEN TOTAL'!L242</f>
        <v>APAGADO</v>
      </c>
      <c r="G238" t="str">
        <f>'RESUMEN TOTAL'!M242</f>
        <v>APAGADO</v>
      </c>
      <c r="H238" t="str">
        <f>'RESUMEN TOTAL'!N242</f>
        <v>APAGADO</v>
      </c>
      <c r="I238" t="str">
        <f>'RESUMEN TOTAL'!O242</f>
        <v>APAGADO</v>
      </c>
      <c r="J238" t="str">
        <f>'RESUMEN TOTAL'!P242</f>
        <v>APAGADO</v>
      </c>
      <c r="K238" t="str">
        <f>'RESUMEN TOTAL'!Q242</f>
        <v>APAGADO</v>
      </c>
      <c r="L238" t="str">
        <f>'RESUMEN TOTAL'!R242</f>
        <v>APAGADO</v>
      </c>
      <c r="M238" t="str">
        <f>'RESUMEN TOTAL'!S242</f>
        <v>APAGADO</v>
      </c>
      <c r="N238" t="str">
        <f>'RESUMEN TOTAL'!T242</f>
        <v>APAGADO</v>
      </c>
      <c r="O238" t="str">
        <f>'RESUMEN TOTAL'!U242</f>
        <v>APAGADO</v>
      </c>
      <c r="P238" t="str">
        <f>'RESUMEN TOTAL'!V242</f>
        <v>APAGADO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3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3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3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3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3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3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3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3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3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3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3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3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3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3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 t="str">
        <f>'RESUMEN TOTAL'!R256</f>
        <v>APAGADO</v>
      </c>
      <c r="M252" t="str">
        <f>'RESUMEN TOTAL'!S256</f>
        <v>APAGADO</v>
      </c>
      <c r="N252" t="str">
        <f>'RESUMEN TOTAL'!T256</f>
        <v>APAGADO</v>
      </c>
      <c r="O252" t="str">
        <f>'RESUMEN TOTAL'!U256</f>
        <v>APAGADO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3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3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3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3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3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3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3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3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3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3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3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3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3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3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3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 t="str">
        <f>'RESUMEN TOTAL'!M271</f>
        <v>APAGADO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3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3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3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3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3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3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3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3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3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3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3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 t="str">
        <f>'RESUMEN TOTAL'!L282</f>
        <v>APAGADO</v>
      </c>
      <c r="G278" t="str">
        <f>'RESUMEN TOTAL'!M282</f>
        <v>APAGADO</v>
      </c>
      <c r="H278" t="str">
        <f>'RESUMEN TOTAL'!N282</f>
        <v>APAGADO</v>
      </c>
      <c r="I278" t="str">
        <f>'RESUMEN TOTAL'!O282</f>
        <v>APAGADO</v>
      </c>
      <c r="J278" t="str">
        <f>'RESUMEN TOTAL'!P282</f>
        <v>APAGADO</v>
      </c>
      <c r="K278" t="str">
        <f>'RESUMEN TOTAL'!Q282</f>
        <v>APAGADO</v>
      </c>
      <c r="L278" t="str">
        <f>'RESUMEN TOTAL'!R282</f>
        <v>APAGADO</v>
      </c>
      <c r="M278" t="str">
        <f>'RESUMEN TOTAL'!S282</f>
        <v>APAGADO</v>
      </c>
      <c r="N278" t="str">
        <f>'RESUMEN TOTAL'!T282</f>
        <v>APAGADO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3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 t="str">
        <f>'RESUMEN TOTAL'!S283</f>
        <v>APAGADO</v>
      </c>
      <c r="N279" t="str">
        <f>'RESUMEN TOTAL'!T283</f>
        <v>APAGADO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3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3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3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3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3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3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3">
      <c r="A286" t="str">
        <f>'RESUMEN TOTAL'!A290</f>
        <v>MONTE CUDINE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3">
      <c r="A287" t="str">
        <f>'RESUMEN TOTAL'!A291</f>
        <v>PTE. SARMIENTO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3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3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3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3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3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3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3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3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3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3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 t="str">
        <f>'RESUMEN TOTAL'!L302</f>
        <v>APAGADO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3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3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3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3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3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3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3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 t="str">
        <f>'RESUMEN TOTAL'!L309</f>
        <v>APAGADO</v>
      </c>
      <c r="G304" t="str">
        <f>'RESUMEN TOTAL'!M309</f>
        <v>APAGADO</v>
      </c>
      <c r="H304" t="str">
        <f>'RESUMEN TOTAL'!N309</f>
        <v>APAGADO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3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 t="str">
        <f>'RESUMEN TOTAL'!L310</f>
        <v>APAGADO</v>
      </c>
      <c r="G305" t="str">
        <f>'RESUMEN TOTAL'!M310</f>
        <v>APAGADO</v>
      </c>
      <c r="H305" t="str">
        <f>'RESUMEN TOTAL'!N310</f>
        <v>APAGADO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3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3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3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3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3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3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3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3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3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3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3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3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3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3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3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3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3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3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3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3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3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3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3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3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3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3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 t="str">
        <f>'RESUMEN TOTAL'!P336</f>
        <v>APAGADO</v>
      </c>
      <c r="K331" t="str">
        <f>'RESUMEN TOTAL'!Q336</f>
        <v>APAGADO</v>
      </c>
      <c r="L331" t="str">
        <f>'RESUMEN TOTAL'!R336</f>
        <v>APAGADO</v>
      </c>
      <c r="M331" t="str">
        <f>'RESUMEN TOTAL'!S336</f>
        <v>APAGADO</v>
      </c>
      <c r="N331" t="str">
        <f>'RESUMEN TOTAL'!T336</f>
        <v>APAGADO</v>
      </c>
      <c r="O331" t="str">
        <f>'RESUMEN TOTAL'!U336</f>
        <v>APAGADO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3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 t="str">
        <f>'RESUMEN TOTAL'!P337</f>
        <v>APAGADO</v>
      </c>
      <c r="K332" t="str">
        <f>'RESUMEN TOTAL'!Q337</f>
        <v>APAGADO</v>
      </c>
      <c r="L332" t="str">
        <f>'RESUMEN TOTAL'!R337</f>
        <v>APAGADO</v>
      </c>
      <c r="M332" t="str">
        <f>'RESUMEN TOTAL'!S337</f>
        <v>APAGADO</v>
      </c>
      <c r="N332" t="str">
        <f>'RESUMEN TOTAL'!T337</f>
        <v>APAGADO</v>
      </c>
      <c r="O332" t="str">
        <f>'RESUMEN TOTAL'!U337</f>
        <v>APAGADO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3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 t="str">
        <f>'RESUMEN TOTAL'!P338</f>
        <v>APAGADO</v>
      </c>
      <c r="K333" t="str">
        <f>'RESUMEN TOTAL'!Q338</f>
        <v>APAGADO</v>
      </c>
      <c r="L333" t="str">
        <f>'RESUMEN TOTAL'!R338</f>
        <v>APAGADO</v>
      </c>
      <c r="M333" t="str">
        <f>'RESUMEN TOTAL'!S338</f>
        <v>APAGADO</v>
      </c>
      <c r="N333" t="str">
        <f>'RESUMEN TOTAL'!T338</f>
        <v>APAGADO</v>
      </c>
      <c r="O333" t="str">
        <f>'RESUMEN TOTAL'!U338</f>
        <v>APAGADO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3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 t="str">
        <f>'RESUMEN TOTAL'!P339</f>
        <v>APAGADO</v>
      </c>
      <c r="K334" t="str">
        <f>'RESUMEN TOTAL'!Q339</f>
        <v>APAGADO</v>
      </c>
      <c r="L334" t="str">
        <f>'RESUMEN TOTAL'!R339</f>
        <v>APAGADO</v>
      </c>
      <c r="M334" t="str">
        <f>'RESUMEN TOTAL'!S339</f>
        <v>APAGADO</v>
      </c>
      <c r="N334" t="str">
        <f>'RESUMEN TOTAL'!T339</f>
        <v>APAGADO</v>
      </c>
      <c r="O334" t="str">
        <f>'RESUMEN TOTAL'!U339</f>
        <v>APAGADO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3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3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 t="str">
        <f>'RESUMEN TOTAL'!U341</f>
        <v>APAGADO</v>
      </c>
      <c r="P336" t="str">
        <f>'RESUMEN TOTAL'!V341</f>
        <v>APAGADO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3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3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3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3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3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3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3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3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3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3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3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3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3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 t="str">
        <f>'RESUMEN TOTAL'!U354</f>
        <v>APAGADO</v>
      </c>
      <c r="P349" t="str">
        <f>'RESUMEN TOTAL'!V354</f>
        <v>APAGADO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3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3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3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3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3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3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3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3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3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3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3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3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3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3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 t="str">
        <f>'RESUMEN TOTAL'!N368</f>
        <v>APAGADO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3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3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 t="str">
        <f>'RESUMEN TOTAL'!M370</f>
        <v>APAGADO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3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 t="str">
        <f>'RESUMEN TOTAL'!N371</f>
        <v>APAGADO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3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3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3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3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 t="str">
        <f>'RESUMEN TOTAL'!U375</f>
        <v>APAGADO</v>
      </c>
      <c r="P370" t="str">
        <f>'RESUMEN TOTAL'!V375</f>
        <v>APAGADO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3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 t="str">
        <f>'RESUMEN TOTAL'!U376</f>
        <v>APAGADO</v>
      </c>
      <c r="P371" t="str">
        <f>'RESUMEN TOTAL'!V376</f>
        <v>APAGADO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3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3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3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3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3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3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3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3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3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3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3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3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3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3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3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 t="str">
        <f>'RESUMEN TOTAL'!U391</f>
        <v>APAGADO</v>
      </c>
      <c r="P386" t="str">
        <f>'RESUMEN TOTAL'!V391</f>
        <v>APAGADO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3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3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3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3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3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3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3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 t="str">
        <f>'RESUMEN TOTAL'!U398</f>
        <v>APAGADO</v>
      </c>
      <c r="P393" t="str">
        <f>'RESUMEN TOTAL'!V398</f>
        <v>APAGADO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3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3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3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>
        <f>'RESUMEN TOTAL'!P401</f>
        <v>0</v>
      </c>
      <c r="K396">
        <f>'RESUMEN TOTAL'!Q401</f>
        <v>0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3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3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 t="str">
        <f>'RESUMEN TOTAL'!U403</f>
        <v>APAGADO</v>
      </c>
      <c r="P398" t="str">
        <f>'RESUMEN TOTAL'!V403</f>
        <v>APAGADO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3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 t="str">
        <f>'RESUMEN TOTAL'!U404</f>
        <v>APAGADO</v>
      </c>
      <c r="P399" t="str">
        <f>'RESUMEN TOTAL'!V404</f>
        <v>APAGADO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3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3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3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 t="str">
        <f>'RESUMEN TOTAL'!U407</f>
        <v>APAGADO</v>
      </c>
      <c r="P402" t="str">
        <f>'RESUMEN TOTAL'!V407</f>
        <v>APAGADO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3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3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 t="str">
        <f>'RESUMEN TOTAL'!T409</f>
        <v>APAGADO</v>
      </c>
      <c r="O404" t="str">
        <f>'RESUMEN TOTAL'!U409</f>
        <v>APAGADO</v>
      </c>
      <c r="P404" t="str">
        <f>'RESUMEN TOTAL'!V409</f>
        <v>APAGADO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3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3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3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3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3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3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 t="str">
        <f>'RESUMEN TOTAL'!V415</f>
        <v>APAGADO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3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 t="str">
        <f>'RESUMEN TOTAL'!V416</f>
        <v>APAGADO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3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3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3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3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3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3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3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3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3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3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3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 t="str">
        <f>'RESUMEN TOTAL'!M427</f>
        <v>APAGADO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3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3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3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3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3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3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3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3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3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3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3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3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3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3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3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3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3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3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3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3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3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3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3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3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3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3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3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3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3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3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 t="str">
        <f>'RESUMEN TOTAL'!L458</f>
        <v>APAGADO</v>
      </c>
      <c r="G452" t="str">
        <f>'RESUMEN TOTAL'!M458</f>
        <v>APAGADO</v>
      </c>
      <c r="H452" t="str">
        <f>'RESUMEN TOTAL'!N458</f>
        <v>APAGADO</v>
      </c>
      <c r="I452" t="str">
        <f>'RESUMEN TOTAL'!O458</f>
        <v>APAGADO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3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3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3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3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3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 t="str">
        <f>'RESUMEN TOTAL'!M483</f>
        <v>APAGADO</v>
      </c>
      <c r="H457" t="str">
        <f>'RESUMEN TOTAL'!N483</f>
        <v>APAGADO</v>
      </c>
      <c r="I457" t="str">
        <f>'RESUMEN TOTAL'!O483</f>
        <v>APAGADO</v>
      </c>
      <c r="J457" t="str">
        <f>'RESUMEN TOTAL'!P483</f>
        <v>APAGADO</v>
      </c>
      <c r="K457" t="str">
        <f>'RESUMEN TOTAL'!Q483</f>
        <v>APAGADO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3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 t="str">
        <f>'RESUMEN TOTAL'!M484</f>
        <v>APAGADO</v>
      </c>
      <c r="H458" t="str">
        <f>'RESUMEN TOTAL'!N484</f>
        <v>APAGADO</v>
      </c>
      <c r="I458" t="str">
        <f>'RESUMEN TOTAL'!O484</f>
        <v>APAGADO</v>
      </c>
      <c r="J458" t="str">
        <f>'RESUMEN TOTAL'!P484</f>
        <v>APAGADO</v>
      </c>
      <c r="K458" t="str">
        <f>'RESUMEN TOTAL'!Q484</f>
        <v>APAGADO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3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3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3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3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3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3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3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3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3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3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3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3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3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3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3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3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3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3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3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3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3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3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3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3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>
        <f>'RESUMEN TOTAL'!T508</f>
        <v>0</v>
      </c>
      <c r="O482">
        <f>'RESUMEN TOTAL'!U508</f>
        <v>0</v>
      </c>
      <c r="P482" t="str">
        <f>'RESUMEN TOTAL'!V508</f>
        <v>APAGADO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3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3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3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3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3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3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3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3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3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3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3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3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3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3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3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3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3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3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3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3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3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3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3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3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3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3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3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3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3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3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3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3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3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3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3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3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3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3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3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3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3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3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3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3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3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3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3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3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3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3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3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3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3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3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3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3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3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3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3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3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3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3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3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3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3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3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3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3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3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3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3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3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3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3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3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3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3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3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3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3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3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3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3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3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3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3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3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3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3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3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3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3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3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3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3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3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3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3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3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3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3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3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3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3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3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3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3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3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3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3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3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3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3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3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3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3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3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3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G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  <col min="35" max="35" width="11.44140625" customWidth="1"/>
  </cols>
  <sheetData>
    <row r="1" spans="1:35" ht="21" x14ac:dyDescent="0.4">
      <c r="C1" s="32" t="s">
        <v>981</v>
      </c>
      <c r="D1" s="32">
        <f>COUNTIFS(E4:E400,"=radio")</f>
        <v>89</v>
      </c>
    </row>
    <row r="2" spans="1:35" ht="21" x14ac:dyDescent="0.4">
      <c r="E2" s="18" t="s">
        <v>616</v>
      </c>
      <c r="F2" s="18">
        <f>COUNTIFS(F4:F500, "=APAGADO",E4:E500,"=radio")</f>
        <v>21</v>
      </c>
      <c r="G2" s="18">
        <f>COUNTIFS(G4:G500, "=APAGADO",E4:E500,"=radio")</f>
        <v>18</v>
      </c>
      <c r="H2" s="18">
        <f>COUNTIFS(H4:H500, "=APAGADO",E4:E500,"=radio")</f>
        <v>7</v>
      </c>
      <c r="I2" s="18">
        <f>COUNTIFS(I4:I500, "=APAGADO",E4:E500,"=radio")</f>
        <v>6</v>
      </c>
      <c r="J2" s="18">
        <f>COUNTIFS(J4:J500, "=APAGADO",E4:E500,"=radio")</f>
        <v>5</v>
      </c>
      <c r="K2" s="18">
        <f>COUNTIFS(K4:K500, "=APAGADO",E4:E500,"=radio")</f>
        <v>5</v>
      </c>
      <c r="L2" s="18">
        <f>COUNTIFS(L4:L500, "=APAGADO",E4:E500,"=radio")</f>
        <v>5</v>
      </c>
      <c r="M2" s="18">
        <f>COUNTIFS(M4:M500, "=APAGADO",E4:E500,"=radio")</f>
        <v>6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7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 t="str">
        <f>'RESUMEN TOTAL'!V50</f>
        <v>APAGADO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 t="str">
        <f>'RESUMEN TOTAL'!U104</f>
        <v>APAGADO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 t="str">
        <f>'RESUMEN TOTAL'!U111</f>
        <v>APAGADO</v>
      </c>
      <c r="P108" t="str">
        <f>'RESUMEN TOTAL'!V111</f>
        <v>APAGADO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 t="str">
        <f>'RESUMEN TOTAL'!U113</f>
        <v>APAGADO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3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3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3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3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 t="str">
        <f>'RESUMEN TOTAL'!U129</f>
        <v xml:space="preserve"> 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3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3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3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3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3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3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3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3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3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3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3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3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3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3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3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3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3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3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3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3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3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3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3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3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3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3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3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3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3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3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3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3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3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3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3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3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3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3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3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3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3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3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3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 t="str">
        <f>'RESUMEN TOTAL'!V172</f>
        <v>APAGADO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3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3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3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3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3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3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3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3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3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3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3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3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3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3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3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3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3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3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3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3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3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3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3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3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3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3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3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3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3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3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3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3">
      <c r="A200" t="str">
        <f>'RESUMEN TOTAL'!A204</f>
        <v>MONTE CUDINE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3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3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3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3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3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3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 t="str">
        <f>'RESUMEN TOTAL'!U211</f>
        <v>APAGADO</v>
      </c>
      <c r="P206" t="str">
        <f>'RESUMEN TOTAL'!V211</f>
        <v>APAGADO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3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3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3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3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3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3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3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3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3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3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3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3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3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3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3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3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3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3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3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 t="str">
        <f>'RESUMEN TOTAL'!U230</f>
        <v>APAGADO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3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 t="str">
        <f>'RESUMEN TOTAL'!U231</f>
        <v>APAGADO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3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3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3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3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3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3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3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3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3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3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3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 t="str">
        <f>'RESUMEN TOTAL'!U242</f>
        <v>APAGADO</v>
      </c>
      <c r="P237" t="str">
        <f>'RESUMEN TOTAL'!V242</f>
        <v>APAGADO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3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3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 t="str">
        <f>'RESUMEN TOTAL'!U244</f>
        <v>APAGADO</v>
      </c>
      <c r="P239" t="str">
        <f>'RESUMEN TOTAL'!V244</f>
        <v>APAGADO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3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3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3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3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3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3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3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3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3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3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3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3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3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3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3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3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3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3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3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3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3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3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3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3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3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3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3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3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3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3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3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3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3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3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3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3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3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3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3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3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3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3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3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3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3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3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3">
      <c r="A286" t="str">
        <f>'RESUMEN TOTAL'!A291</f>
        <v>PTE. SARMIENTO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3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3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3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3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3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3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3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3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3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3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3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3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3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3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3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3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3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3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3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3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3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3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3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3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3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3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3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3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3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3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3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3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3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3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3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3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3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3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3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3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3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3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3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3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 t="str">
        <f>'RESUMEN TOTAL'!U336</f>
        <v>APAGADO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3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 t="str">
        <f>'RESUMEN TOTAL'!U337</f>
        <v>APAGADO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3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3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 t="str">
        <f>'RESUMEN TOTAL'!U339</f>
        <v>APAGADO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3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3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 t="str">
        <f>'RESUMEN TOTAL'!U341</f>
        <v>APAGADO</v>
      </c>
      <c r="P335" t="str">
        <f>'RESUMEN TOTAL'!V341</f>
        <v>APAGADO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3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3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3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3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3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3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3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3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3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3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3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3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3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3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3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3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3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3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3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3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3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3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3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3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3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3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3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3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3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3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3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3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3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3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3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3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3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3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3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3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3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3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3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3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3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3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3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3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3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3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3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3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3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3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3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3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3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3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3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3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 t="str">
        <f>'RESUMEN TOTAL'!U401</f>
        <v>APAGADO</v>
      </c>
      <c r="P395" t="str">
        <f>'RESUMEN TOTAL'!V401</f>
        <v>APAGADO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3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3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3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3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3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3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3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3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3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3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3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3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3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3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3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3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3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3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3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3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3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3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3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3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3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3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3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3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3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3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3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3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3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3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3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3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3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3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3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3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3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3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3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3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3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3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3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3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3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3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3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3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3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3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3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3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3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3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3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3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3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3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3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3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3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3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3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3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3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3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3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3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3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3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3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3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3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3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3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3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3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3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3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3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3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3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 t="str">
        <f>'RESUMEN TOTAL'!V508</f>
        <v>APAGADO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3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3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3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3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3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3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3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3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3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3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3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3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3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3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3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3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3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3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3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3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3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3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3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3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3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3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3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3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3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3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3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3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3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3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3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3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3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3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3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3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3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3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3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3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3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3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3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3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3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3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3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3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3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3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3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3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3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3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3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3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3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3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3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3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3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3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3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3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3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3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3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3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3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3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3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3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3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3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3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3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3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3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3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3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3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3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3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3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3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3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3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3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3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3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3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3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3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3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3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3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3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3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3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3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3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3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3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3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3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3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3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3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3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3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3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3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3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3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3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3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3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3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3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3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3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3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3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3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3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3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3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3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3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3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3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3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3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3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3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3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3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3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3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3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3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3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3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3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3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3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3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3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3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3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3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3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3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3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3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3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3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3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3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3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3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3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3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3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3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3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3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3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3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3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3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3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3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3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3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3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3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3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3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3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3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3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3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3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3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3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3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3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3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3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3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3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3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3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3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3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3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61" zoomScaleNormal="100" workbookViewId="0">
      <selection activeCell="I76" sqref="I76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1"/>
    <col min="4" max="4" width="11.5546875" style="9"/>
    <col min="5" max="5" width="11.5546875" style="60"/>
    <col min="7" max="7" width="21.6640625" bestFit="1" customWidth="1"/>
    <col min="9" max="9" width="14.6640625" bestFit="1" customWidth="1"/>
    <col min="10" max="10" width="11.5546875" style="5"/>
  </cols>
  <sheetData>
    <row r="1" spans="1:10" ht="15" thickBot="1" x14ac:dyDescent="0.35">
      <c r="C1" s="9" t="s">
        <v>993</v>
      </c>
      <c r="E1" s="60" t="s">
        <v>994</v>
      </c>
    </row>
    <row r="2" spans="1:10" ht="15.6" customHeight="1" thickTop="1" thickBot="1" x14ac:dyDescent="0.35">
      <c r="A2" s="91"/>
      <c r="B2" s="61" t="s">
        <v>1329</v>
      </c>
      <c r="C2" s="62">
        <v>534</v>
      </c>
      <c r="D2" s="63"/>
      <c r="E2" s="64"/>
      <c r="F2" s="136">
        <v>45292</v>
      </c>
      <c r="G2" s="106" t="s">
        <v>1394</v>
      </c>
      <c r="H2" s="115"/>
      <c r="I2" s="115"/>
      <c r="J2" s="108"/>
    </row>
    <row r="3" spans="1:10" ht="15" customHeight="1" thickTop="1" thickBot="1" x14ac:dyDescent="0.35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7"/>
      <c r="G3" s="105"/>
      <c r="H3" s="116" t="s">
        <v>1329</v>
      </c>
      <c r="I3" s="120" t="s">
        <v>1422</v>
      </c>
      <c r="J3" s="109" t="s">
        <v>994</v>
      </c>
    </row>
    <row r="4" spans="1:10" ht="16.8" thickTop="1" thickBot="1" x14ac:dyDescent="0.35">
      <c r="A4" s="92"/>
      <c r="B4" s="65" t="s">
        <v>1330</v>
      </c>
      <c r="C4" s="83">
        <v>0</v>
      </c>
      <c r="D4" s="66">
        <v>0</v>
      </c>
      <c r="E4" s="67">
        <f>D4/C2</f>
        <v>0</v>
      </c>
      <c r="F4" s="137"/>
      <c r="G4" s="114" t="s">
        <v>1416</v>
      </c>
      <c r="H4" s="117">
        <f>paradas!D1</f>
        <v>38</v>
      </c>
      <c r="I4" s="121"/>
      <c r="J4" s="113"/>
    </row>
    <row r="5" spans="1:10" ht="16.2" thickTop="1" x14ac:dyDescent="0.3">
      <c r="A5" s="92"/>
      <c r="B5" s="65" t="s">
        <v>1331</v>
      </c>
      <c r="C5" s="83">
        <v>0</v>
      </c>
      <c r="D5" s="66">
        <v>0</v>
      </c>
      <c r="E5" s="67">
        <f>D5/C2</f>
        <v>0</v>
      </c>
      <c r="F5" s="137"/>
      <c r="G5" s="65" t="s">
        <v>1153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2" thickBot="1" x14ac:dyDescent="0.35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7"/>
      <c r="G6" s="65" t="s">
        <v>1418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5">
      <c r="A7" s="40"/>
      <c r="B7" s="93" t="s">
        <v>1144</v>
      </c>
      <c r="C7" s="94">
        <v>0</v>
      </c>
      <c r="D7" s="94"/>
      <c r="E7" s="95">
        <v>0</v>
      </c>
      <c r="F7" s="137"/>
      <c r="G7" s="65" t="s">
        <v>1424</v>
      </c>
      <c r="H7" s="118">
        <f>H5+H6</f>
        <v>76</v>
      </c>
      <c r="I7" s="124">
        <v>0</v>
      </c>
      <c r="J7" s="110">
        <f t="shared" si="0"/>
        <v>0</v>
      </c>
    </row>
    <row r="8" spans="1:10" ht="16.8" thickTop="1" thickBot="1" x14ac:dyDescent="0.35">
      <c r="B8" s="93" t="s">
        <v>1145</v>
      </c>
      <c r="C8" s="94">
        <v>0</v>
      </c>
      <c r="E8" s="96">
        <v>0</v>
      </c>
      <c r="F8" s="138"/>
      <c r="G8" s="68" t="s">
        <v>1423</v>
      </c>
      <c r="H8" s="119">
        <f>I5+I6</f>
        <v>0</v>
      </c>
      <c r="I8" s="125"/>
      <c r="J8" s="111"/>
    </row>
    <row r="9" spans="1:10" ht="15" customHeight="1" thickTop="1" thickBot="1" x14ac:dyDescent="0.35">
      <c r="B9" s="61" t="s">
        <v>1329</v>
      </c>
      <c r="C9" s="62">
        <v>534</v>
      </c>
      <c r="D9" s="63"/>
      <c r="E9" s="64"/>
      <c r="F9" s="136">
        <v>45293</v>
      </c>
      <c r="G9" s="106" t="s">
        <v>1394</v>
      </c>
      <c r="H9" s="115"/>
      <c r="I9" s="115"/>
      <c r="J9" s="108"/>
    </row>
    <row r="10" spans="1:10" ht="15.6" thickTop="1" thickBot="1" x14ac:dyDescent="0.35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7"/>
      <c r="G10" s="105"/>
      <c r="H10" s="116" t="s">
        <v>1329</v>
      </c>
      <c r="I10" s="120" t="s">
        <v>1422</v>
      </c>
      <c r="J10" s="109" t="s">
        <v>994</v>
      </c>
    </row>
    <row r="11" spans="1:10" ht="16.8" thickTop="1" thickBot="1" x14ac:dyDescent="0.35">
      <c r="B11" s="65" t="s">
        <v>1330</v>
      </c>
      <c r="C11" s="83">
        <v>7</v>
      </c>
      <c r="D11" s="66">
        <v>70</v>
      </c>
      <c r="E11" s="67">
        <v>0.13109999999999999</v>
      </c>
      <c r="F11" s="137"/>
      <c r="G11" s="114" t="s">
        <v>1416</v>
      </c>
      <c r="H11" s="117">
        <f>paradas!D1</f>
        <v>38</v>
      </c>
      <c r="I11" s="121"/>
      <c r="J11" s="113"/>
    </row>
    <row r="12" spans="1:10" ht="15" customHeight="1" thickTop="1" x14ac:dyDescent="0.3">
      <c r="B12" s="65" t="s">
        <v>1331</v>
      </c>
      <c r="C12" s="83">
        <v>1</v>
      </c>
      <c r="D12" s="66">
        <v>76</v>
      </c>
      <c r="E12" s="67">
        <v>0.14230000000000001</v>
      </c>
      <c r="F12" s="137"/>
      <c r="G12" s="65" t="s">
        <v>1153</v>
      </c>
      <c r="H12" s="118">
        <f>paradas!K1</f>
        <v>38</v>
      </c>
      <c r="I12" s="122">
        <f>paradas!G2</f>
        <v>11</v>
      </c>
      <c r="J12" s="112">
        <f>I12/H12</f>
        <v>0.28947368421052633</v>
      </c>
    </row>
    <row r="13" spans="1:10" ht="16.2" thickBot="1" x14ac:dyDescent="0.35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7"/>
      <c r="G13" s="65" t="s">
        <v>1418</v>
      </c>
      <c r="H13" s="118">
        <f>paradas!O1</f>
        <v>38</v>
      </c>
      <c r="I13" s="123">
        <f>paradas!G3</f>
        <v>9</v>
      </c>
      <c r="J13" s="107">
        <f>I13/H13</f>
        <v>0.23684210526315788</v>
      </c>
    </row>
    <row r="14" spans="1:10" ht="16.8" thickTop="1" thickBot="1" x14ac:dyDescent="0.35">
      <c r="B14" s="93" t="s">
        <v>1144</v>
      </c>
      <c r="C14" s="94">
        <v>29</v>
      </c>
      <c r="D14" s="94">
        <v>0</v>
      </c>
      <c r="E14" s="95">
        <v>0.12</v>
      </c>
      <c r="F14" s="137"/>
      <c r="G14" s="65" t="s">
        <v>1424</v>
      </c>
      <c r="H14" s="118">
        <f>paradas!H1</f>
        <v>76</v>
      </c>
      <c r="I14" s="124">
        <f>I12+I13</f>
        <v>20</v>
      </c>
      <c r="J14" s="110">
        <f>I14/H14</f>
        <v>0.26315789473684209</v>
      </c>
    </row>
    <row r="15" spans="1:10" ht="15" customHeight="1" thickTop="1" thickBot="1" x14ac:dyDescent="0.35">
      <c r="B15" s="93" t="s">
        <v>1145</v>
      </c>
      <c r="C15" s="94">
        <v>48</v>
      </c>
      <c r="D15" s="94">
        <v>0</v>
      </c>
      <c r="E15" s="96">
        <v>0.23</v>
      </c>
      <c r="F15" s="138"/>
      <c r="G15" s="68" t="s">
        <v>1423</v>
      </c>
      <c r="H15" s="119">
        <f>I14</f>
        <v>20</v>
      </c>
      <c r="I15" s="125"/>
      <c r="J15" s="111"/>
    </row>
    <row r="16" spans="1:10" ht="17.25" customHeight="1" thickTop="1" thickBot="1" x14ac:dyDescent="0.35">
      <c r="B16" s="61" t="s">
        <v>1329</v>
      </c>
      <c r="C16" s="62">
        <v>534</v>
      </c>
      <c r="D16" s="63"/>
      <c r="E16" s="64"/>
      <c r="F16" s="136">
        <v>45294</v>
      </c>
      <c r="G16" s="106" t="s">
        <v>1394</v>
      </c>
      <c r="H16" s="115"/>
      <c r="I16" s="115"/>
      <c r="J16" s="108"/>
    </row>
    <row r="17" spans="2:10" ht="15" customHeight="1" thickTop="1" thickBot="1" x14ac:dyDescent="0.35">
      <c r="B17" s="65" t="s">
        <v>6</v>
      </c>
      <c r="C17" s="82">
        <v>68</v>
      </c>
      <c r="D17" s="66">
        <v>68</v>
      </c>
      <c r="E17" s="67">
        <v>0.1273</v>
      </c>
      <c r="F17" s="137"/>
      <c r="G17" s="105"/>
      <c r="H17" s="116" t="s">
        <v>1329</v>
      </c>
      <c r="I17" s="120" t="s">
        <v>1422</v>
      </c>
      <c r="J17" s="109" t="s">
        <v>994</v>
      </c>
    </row>
    <row r="18" spans="2:10" ht="16.8" thickTop="1" thickBot="1" x14ac:dyDescent="0.35">
      <c r="B18" s="65" t="s">
        <v>1330</v>
      </c>
      <c r="C18" s="83">
        <v>5</v>
      </c>
      <c r="D18" s="66">
        <v>63</v>
      </c>
      <c r="E18" s="67">
        <v>0.11799999999999999</v>
      </c>
      <c r="F18" s="137"/>
      <c r="G18" s="114" t="s">
        <v>1416</v>
      </c>
      <c r="H18" s="117">
        <v>38</v>
      </c>
      <c r="I18" s="121"/>
      <c r="J18" s="113"/>
    </row>
    <row r="19" spans="2:10" ht="16.2" thickTop="1" x14ac:dyDescent="0.3">
      <c r="B19" s="65" t="s">
        <v>1331</v>
      </c>
      <c r="C19" s="83">
        <v>1</v>
      </c>
      <c r="D19" s="66">
        <v>67</v>
      </c>
      <c r="E19" s="67">
        <v>0.1255</v>
      </c>
      <c r="F19" s="137"/>
      <c r="G19" s="65" t="s">
        <v>1153</v>
      </c>
      <c r="H19" s="118">
        <v>38</v>
      </c>
      <c r="I19" s="122">
        <v>11</v>
      </c>
      <c r="J19" s="112">
        <v>0.28999999999999998</v>
      </c>
    </row>
    <row r="20" spans="2:10" ht="16.2" thickBot="1" x14ac:dyDescent="0.35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7"/>
      <c r="G20" s="65" t="s">
        <v>1418</v>
      </c>
      <c r="H20" s="118">
        <v>38</v>
      </c>
      <c r="I20" s="123">
        <v>9</v>
      </c>
      <c r="J20" s="107">
        <v>0.24</v>
      </c>
    </row>
    <row r="21" spans="2:10" ht="16.8" thickTop="1" thickBot="1" x14ac:dyDescent="0.35">
      <c r="B21" s="93" t="s">
        <v>1144</v>
      </c>
      <c r="C21" s="94">
        <f>Hoja1!H3</f>
        <v>27</v>
      </c>
      <c r="D21" s="94"/>
      <c r="E21" s="95">
        <f>Hoja1!H4</f>
        <v>0.10975609756097561</v>
      </c>
      <c r="F21" s="137"/>
      <c r="G21" s="65" t="s">
        <v>1424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5">
      <c r="B22" s="93" t="s">
        <v>1145</v>
      </c>
      <c r="C22" s="94">
        <v>41</v>
      </c>
      <c r="D22" s="94">
        <v>0</v>
      </c>
      <c r="E22" s="96">
        <v>0.2</v>
      </c>
      <c r="F22" s="138"/>
      <c r="G22" s="68" t="s">
        <v>1423</v>
      </c>
      <c r="H22" s="119">
        <v>20</v>
      </c>
      <c r="I22" s="125"/>
      <c r="J22" s="111"/>
    </row>
    <row r="23" spans="2:10" ht="17.25" customHeight="1" thickTop="1" thickBot="1" x14ac:dyDescent="0.35">
      <c r="B23" s="61" t="s">
        <v>1329</v>
      </c>
      <c r="C23" s="62">
        <v>534</v>
      </c>
      <c r="D23" s="63"/>
      <c r="E23" s="64"/>
      <c r="F23" s="136">
        <v>45295</v>
      </c>
      <c r="G23" s="106" t="s">
        <v>1394</v>
      </c>
      <c r="H23" s="115"/>
      <c r="I23" s="115"/>
      <c r="J23" s="108"/>
    </row>
    <row r="24" spans="2:10" ht="15.6" thickTop="1" thickBot="1" x14ac:dyDescent="0.35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7"/>
      <c r="G24" s="105"/>
      <c r="H24" s="116" t="s">
        <v>1329</v>
      </c>
      <c r="I24" s="120" t="s">
        <v>1422</v>
      </c>
      <c r="J24" s="109" t="s">
        <v>994</v>
      </c>
    </row>
    <row r="25" spans="2:10" ht="16.8" thickTop="1" thickBot="1" x14ac:dyDescent="0.35">
      <c r="B25" s="65" t="s">
        <v>1330</v>
      </c>
      <c r="C25" s="83">
        <v>2</v>
      </c>
      <c r="D25" s="66">
        <f>D24-C25</f>
        <v>61</v>
      </c>
      <c r="E25" s="67">
        <f>D25/C23</f>
        <v>0.11423220973782772</v>
      </c>
      <c r="F25" s="137"/>
      <c r="G25" s="114" t="s">
        <v>1416</v>
      </c>
      <c r="H25" s="117">
        <v>38</v>
      </c>
      <c r="I25" s="121"/>
      <c r="J25" s="113"/>
    </row>
    <row r="26" spans="2:10" ht="16.2" thickTop="1" x14ac:dyDescent="0.3">
      <c r="B26" s="65" t="s">
        <v>1331</v>
      </c>
      <c r="C26" s="83">
        <v>1</v>
      </c>
      <c r="D26" s="66">
        <v>62</v>
      </c>
      <c r="E26" s="67">
        <f>D26/C23</f>
        <v>0.11610486891385768</v>
      </c>
      <c r="F26" s="137"/>
      <c r="G26" s="65" t="s">
        <v>1153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5">
      <c r="B27" s="68" t="s">
        <v>16</v>
      </c>
      <c r="C27" s="69">
        <v>6</v>
      </c>
      <c r="D27" s="70">
        <v>57</v>
      </c>
      <c r="E27" s="90">
        <v>0.1067</v>
      </c>
      <c r="F27" s="137"/>
      <c r="G27" s="65" t="s">
        <v>1418</v>
      </c>
      <c r="H27" s="118">
        <v>38</v>
      </c>
      <c r="I27" s="123">
        <v>9</v>
      </c>
      <c r="J27" s="107">
        <v>0.24</v>
      </c>
    </row>
    <row r="28" spans="2:10" ht="16.8" thickTop="1" thickBot="1" x14ac:dyDescent="0.35">
      <c r="B28" s="93" t="s">
        <v>1144</v>
      </c>
      <c r="C28" s="94">
        <f>Hoja1!I3</f>
        <v>22</v>
      </c>
      <c r="D28" s="94"/>
      <c r="E28" s="95">
        <f>Hoja1!I4</f>
        <v>8.943089430894309E-2</v>
      </c>
      <c r="F28" s="137"/>
      <c r="G28" s="65" t="s">
        <v>1424</v>
      </c>
      <c r="H28" s="118">
        <v>76</v>
      </c>
      <c r="I28" s="124">
        <v>20</v>
      </c>
      <c r="J28" s="110">
        <v>0.26</v>
      </c>
    </row>
    <row r="29" spans="2:10" ht="16.8" thickTop="1" thickBot="1" x14ac:dyDescent="0.35">
      <c r="B29" s="93" t="s">
        <v>1145</v>
      </c>
      <c r="C29" s="94">
        <f>Hoja1!I5</f>
        <v>41</v>
      </c>
      <c r="D29" s="94"/>
      <c r="E29" s="96">
        <v>0.2</v>
      </c>
      <c r="F29" s="138"/>
      <c r="G29" s="68" t="s">
        <v>1423</v>
      </c>
      <c r="H29" s="119">
        <v>20</v>
      </c>
      <c r="I29" s="125"/>
      <c r="J29" s="111"/>
    </row>
    <row r="30" spans="2:10" ht="17.25" customHeight="1" thickTop="1" thickBot="1" x14ac:dyDescent="0.35">
      <c r="B30" s="61" t="s">
        <v>1329</v>
      </c>
      <c r="C30" s="62">
        <v>534</v>
      </c>
      <c r="D30" s="63"/>
      <c r="E30" s="64"/>
      <c r="F30" s="136">
        <v>45296</v>
      </c>
      <c r="G30" s="106" t="s">
        <v>1394</v>
      </c>
      <c r="H30" s="115"/>
      <c r="I30" s="115"/>
      <c r="J30" s="108"/>
    </row>
    <row r="31" spans="2:10" ht="15.6" thickTop="1" thickBot="1" x14ac:dyDescent="0.35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7"/>
      <c r="G31" s="105"/>
      <c r="H31" s="116" t="s">
        <v>1329</v>
      </c>
      <c r="I31" s="120" t="s">
        <v>1422</v>
      </c>
      <c r="J31" s="109" t="s">
        <v>994</v>
      </c>
    </row>
    <row r="32" spans="2:10" ht="15.75" customHeight="1" thickTop="1" thickBot="1" x14ac:dyDescent="0.35">
      <c r="B32" s="65" t="s">
        <v>1330</v>
      </c>
      <c r="C32" s="83">
        <v>6</v>
      </c>
      <c r="D32" s="66">
        <f>D31-C32</f>
        <v>59</v>
      </c>
      <c r="E32" s="67">
        <f>D32/C30</f>
        <v>0.1104868913857678</v>
      </c>
      <c r="F32" s="137"/>
      <c r="G32" s="114" t="s">
        <v>1416</v>
      </c>
      <c r="H32" s="117">
        <v>38</v>
      </c>
      <c r="I32" s="121"/>
      <c r="J32" s="113"/>
    </row>
    <row r="33" spans="1:10" ht="16.2" thickTop="1" x14ac:dyDescent="0.3">
      <c r="B33" s="65" t="s">
        <v>1331</v>
      </c>
      <c r="C33" s="83">
        <v>1</v>
      </c>
      <c r="D33" s="66">
        <v>64</v>
      </c>
      <c r="E33" s="67">
        <v>0.11990000000000001</v>
      </c>
      <c r="F33" s="137"/>
      <c r="G33" s="65" t="s">
        <v>1153</v>
      </c>
      <c r="H33" s="118">
        <v>38</v>
      </c>
      <c r="I33" s="122">
        <v>11</v>
      </c>
      <c r="J33" s="112">
        <v>0.28999999999999998</v>
      </c>
    </row>
    <row r="34" spans="1:10" ht="16.2" thickBot="1" x14ac:dyDescent="0.35">
      <c r="B34" s="68" t="s">
        <v>16</v>
      </c>
      <c r="C34" s="69">
        <v>5</v>
      </c>
      <c r="D34" s="70">
        <v>60</v>
      </c>
      <c r="E34" s="90">
        <v>0.1124</v>
      </c>
      <c r="F34" s="137"/>
      <c r="G34" s="65" t="s">
        <v>1418</v>
      </c>
      <c r="H34" s="118">
        <v>38</v>
      </c>
      <c r="I34" s="123">
        <v>9</v>
      </c>
      <c r="J34" s="107">
        <v>0.24</v>
      </c>
    </row>
    <row r="35" spans="1:10" ht="16.8" thickTop="1" thickBot="1" x14ac:dyDescent="0.35">
      <c r="A35" t="s">
        <v>1561</v>
      </c>
      <c r="B35" s="93" t="s">
        <v>1144</v>
      </c>
      <c r="C35" s="94">
        <v>29</v>
      </c>
      <c r="D35" s="94"/>
      <c r="E35" s="95">
        <f>Hoja1!J4</f>
        <v>0.11788617886178862</v>
      </c>
      <c r="F35" s="137"/>
      <c r="G35" s="65" t="s">
        <v>1424</v>
      </c>
      <c r="H35" s="118">
        <v>76</v>
      </c>
      <c r="I35" s="124">
        <v>20</v>
      </c>
      <c r="J35" s="110">
        <v>0.26</v>
      </c>
    </row>
    <row r="36" spans="1:10" ht="16.8" thickTop="1" thickBot="1" x14ac:dyDescent="0.35">
      <c r="B36" s="93" t="s">
        <v>1145</v>
      </c>
      <c r="C36" s="94">
        <v>36</v>
      </c>
      <c r="D36" s="94"/>
      <c r="E36" s="96">
        <v>0.17</v>
      </c>
      <c r="F36" s="138"/>
      <c r="G36" s="68" t="s">
        <v>1423</v>
      </c>
      <c r="H36" s="119">
        <v>20</v>
      </c>
      <c r="I36" s="125"/>
      <c r="J36" s="111"/>
    </row>
    <row r="37" spans="1:10" ht="15.75" customHeight="1" thickTop="1" thickBot="1" x14ac:dyDescent="0.35">
      <c r="B37" s="61" t="s">
        <v>1329</v>
      </c>
      <c r="C37" s="62">
        <v>534</v>
      </c>
      <c r="D37" s="63"/>
      <c r="E37" s="64"/>
      <c r="F37" s="136">
        <v>45297</v>
      </c>
      <c r="G37" s="106" t="s">
        <v>1394</v>
      </c>
      <c r="H37" s="115"/>
      <c r="I37" s="115"/>
      <c r="J37" s="108"/>
    </row>
    <row r="38" spans="1:10" ht="15.6" thickTop="1" thickBot="1" x14ac:dyDescent="0.35">
      <c r="B38" s="65" t="s">
        <v>6</v>
      </c>
      <c r="C38" s="82">
        <v>0</v>
      </c>
      <c r="D38" s="66">
        <v>0</v>
      </c>
      <c r="E38" s="67">
        <f>D38/C37</f>
        <v>0</v>
      </c>
      <c r="F38" s="137"/>
      <c r="G38" s="105"/>
      <c r="H38" s="116" t="s">
        <v>1329</v>
      </c>
      <c r="I38" s="120" t="s">
        <v>1422</v>
      </c>
      <c r="J38" s="109" t="s">
        <v>994</v>
      </c>
    </row>
    <row r="39" spans="1:10" ht="16.8" thickTop="1" thickBot="1" x14ac:dyDescent="0.35">
      <c r="B39" s="65" t="s">
        <v>1330</v>
      </c>
      <c r="C39" s="83">
        <v>0</v>
      </c>
      <c r="D39" s="66">
        <v>0</v>
      </c>
      <c r="E39" s="67">
        <v>0</v>
      </c>
      <c r="F39" s="137"/>
      <c r="G39" s="114" t="s">
        <v>1416</v>
      </c>
      <c r="H39" s="117">
        <v>38</v>
      </c>
      <c r="I39" s="121"/>
      <c r="J39" s="113"/>
    </row>
    <row r="40" spans="1:10" ht="16.2" thickTop="1" x14ac:dyDescent="0.3">
      <c r="B40" s="65" t="s">
        <v>1331</v>
      </c>
      <c r="C40" s="83">
        <v>0</v>
      </c>
      <c r="D40" s="66">
        <v>0</v>
      </c>
      <c r="E40" s="67">
        <v>0</v>
      </c>
      <c r="F40" s="137"/>
      <c r="G40" s="65" t="s">
        <v>1153</v>
      </c>
      <c r="H40" s="118">
        <v>38</v>
      </c>
      <c r="I40" s="122">
        <v>0</v>
      </c>
      <c r="J40" s="112">
        <v>0</v>
      </c>
    </row>
    <row r="41" spans="1:10" ht="16.2" thickBot="1" x14ac:dyDescent="0.35">
      <c r="B41" s="68" t="s">
        <v>16</v>
      </c>
      <c r="C41" s="69">
        <v>0</v>
      </c>
      <c r="D41" s="70">
        <v>0</v>
      </c>
      <c r="E41" s="90">
        <f>D41/C37</f>
        <v>0</v>
      </c>
      <c r="F41" s="137"/>
      <c r="G41" s="65" t="s">
        <v>1418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5">
      <c r="B42" s="93" t="s">
        <v>1144</v>
      </c>
      <c r="C42" s="94">
        <v>0</v>
      </c>
      <c r="D42" s="94"/>
      <c r="E42" s="95">
        <v>0</v>
      </c>
      <c r="F42" s="137"/>
      <c r="G42" s="65" t="s">
        <v>1424</v>
      </c>
      <c r="H42" s="118">
        <v>76</v>
      </c>
      <c r="I42" s="124">
        <v>0</v>
      </c>
      <c r="J42" s="110">
        <f t="shared" si="1"/>
        <v>0</v>
      </c>
    </row>
    <row r="43" spans="1:10" ht="16.8" thickTop="1" thickBot="1" x14ac:dyDescent="0.35">
      <c r="B43" s="93" t="s">
        <v>1145</v>
      </c>
      <c r="C43" s="94">
        <v>0</v>
      </c>
      <c r="D43" s="94"/>
      <c r="E43" s="96">
        <v>0</v>
      </c>
      <c r="F43" s="138"/>
      <c r="G43" s="68" t="s">
        <v>1423</v>
      </c>
      <c r="H43" s="119">
        <v>0</v>
      </c>
      <c r="I43" s="125"/>
      <c r="J43" s="111"/>
    </row>
    <row r="44" spans="1:10" ht="17.25" customHeight="1" thickTop="1" thickBot="1" x14ac:dyDescent="0.35">
      <c r="B44" s="61" t="s">
        <v>1329</v>
      </c>
      <c r="C44" s="62">
        <v>534</v>
      </c>
      <c r="D44" s="63"/>
      <c r="E44" s="64"/>
      <c r="F44" s="136">
        <v>45298</v>
      </c>
      <c r="G44" s="106" t="s">
        <v>1394</v>
      </c>
      <c r="H44" s="115"/>
      <c r="I44" s="115"/>
      <c r="J44" s="108"/>
    </row>
    <row r="45" spans="1:10" ht="15.6" thickTop="1" thickBot="1" x14ac:dyDescent="0.35">
      <c r="B45" s="65" t="s">
        <v>6</v>
      </c>
      <c r="C45" s="82">
        <v>0</v>
      </c>
      <c r="D45" s="66">
        <v>0</v>
      </c>
      <c r="E45" s="67">
        <v>0</v>
      </c>
      <c r="F45" s="137"/>
      <c r="G45" s="105"/>
      <c r="H45" s="116" t="s">
        <v>1329</v>
      </c>
      <c r="I45" s="120" t="s">
        <v>1422</v>
      </c>
      <c r="J45" s="109" t="s">
        <v>994</v>
      </c>
    </row>
    <row r="46" spans="1:10" ht="16.8" thickTop="1" thickBot="1" x14ac:dyDescent="0.35">
      <c r="B46" s="65" t="s">
        <v>1330</v>
      </c>
      <c r="C46" s="83">
        <v>0</v>
      </c>
      <c r="D46" s="66">
        <v>0</v>
      </c>
      <c r="E46" s="67">
        <v>0</v>
      </c>
      <c r="F46" s="137"/>
      <c r="G46" s="114" t="s">
        <v>1416</v>
      </c>
      <c r="H46" s="117">
        <v>38</v>
      </c>
      <c r="I46" s="121"/>
      <c r="J46" s="113"/>
    </row>
    <row r="47" spans="1:10" ht="16.2" thickTop="1" x14ac:dyDescent="0.3">
      <c r="B47" s="65" t="s">
        <v>1331</v>
      </c>
      <c r="C47" s="83">
        <v>0</v>
      </c>
      <c r="D47" s="66">
        <v>0</v>
      </c>
      <c r="E47" s="67">
        <v>0</v>
      </c>
      <c r="F47" s="137"/>
      <c r="G47" s="65" t="s">
        <v>1153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2" thickBot="1" x14ac:dyDescent="0.35">
      <c r="B48" s="68" t="s">
        <v>16</v>
      </c>
      <c r="C48" s="69">
        <v>0</v>
      </c>
      <c r="D48" s="70">
        <v>0</v>
      </c>
      <c r="E48" s="90">
        <v>0</v>
      </c>
      <c r="F48" s="137"/>
      <c r="G48" s="65" t="s">
        <v>1418</v>
      </c>
      <c r="H48" s="118">
        <v>38</v>
      </c>
      <c r="I48" s="123">
        <v>0</v>
      </c>
      <c r="J48" s="107">
        <f t="shared" si="2"/>
        <v>0</v>
      </c>
    </row>
    <row r="49" spans="2:10" ht="16.8" thickTop="1" thickBot="1" x14ac:dyDescent="0.35">
      <c r="B49" s="93" t="s">
        <v>1144</v>
      </c>
      <c r="C49" s="94">
        <v>0</v>
      </c>
      <c r="D49" s="94"/>
      <c r="E49" s="95">
        <v>0</v>
      </c>
      <c r="F49" s="137"/>
      <c r="G49" s="65" t="s">
        <v>1424</v>
      </c>
      <c r="H49" s="118">
        <v>76</v>
      </c>
      <c r="I49" s="124">
        <v>0</v>
      </c>
      <c r="J49" s="110">
        <f t="shared" si="2"/>
        <v>0</v>
      </c>
    </row>
    <row r="50" spans="2:10" ht="16.8" thickTop="1" thickBot="1" x14ac:dyDescent="0.35">
      <c r="B50" s="93" t="s">
        <v>1145</v>
      </c>
      <c r="C50" s="94">
        <v>0</v>
      </c>
      <c r="D50" s="94"/>
      <c r="E50" s="96">
        <v>0</v>
      </c>
      <c r="F50" s="138"/>
      <c r="G50" s="68" t="s">
        <v>1423</v>
      </c>
      <c r="H50" s="119">
        <v>0</v>
      </c>
      <c r="I50" s="125"/>
      <c r="J50" s="111"/>
    </row>
    <row r="51" spans="2:10" ht="17.25" customHeight="1" thickTop="1" thickBot="1" x14ac:dyDescent="0.35">
      <c r="B51" s="61" t="s">
        <v>1329</v>
      </c>
      <c r="C51" s="62">
        <v>534</v>
      </c>
      <c r="D51" s="63"/>
      <c r="E51" s="64"/>
      <c r="F51" s="136">
        <v>45299</v>
      </c>
      <c r="G51" s="106" t="s">
        <v>1394</v>
      </c>
      <c r="H51" s="115"/>
      <c r="I51" s="115"/>
      <c r="J51" s="108"/>
    </row>
    <row r="52" spans="2:10" ht="15.6" thickTop="1" thickBot="1" x14ac:dyDescent="0.35">
      <c r="B52" s="65" t="s">
        <v>6</v>
      </c>
      <c r="C52" s="82">
        <v>75</v>
      </c>
      <c r="D52" s="66">
        <v>75</v>
      </c>
      <c r="E52" s="67">
        <v>0</v>
      </c>
      <c r="F52" s="137"/>
      <c r="G52" s="105"/>
      <c r="H52" s="116" t="s">
        <v>1329</v>
      </c>
      <c r="I52" s="120" t="s">
        <v>1422</v>
      </c>
      <c r="J52" s="109" t="s">
        <v>994</v>
      </c>
    </row>
    <row r="53" spans="2:10" ht="16.8" thickTop="1" thickBot="1" x14ac:dyDescent="0.35">
      <c r="B53" s="65" t="s">
        <v>1330</v>
      </c>
      <c r="C53" s="83">
        <v>0</v>
      </c>
      <c r="D53" s="66">
        <v>0</v>
      </c>
      <c r="E53" s="67">
        <v>0</v>
      </c>
      <c r="F53" s="137"/>
      <c r="G53" s="114" t="s">
        <v>1416</v>
      </c>
      <c r="H53" s="117">
        <v>38</v>
      </c>
      <c r="I53" s="121"/>
      <c r="J53" s="113"/>
    </row>
    <row r="54" spans="2:10" ht="16.2" thickTop="1" x14ac:dyDescent="0.3">
      <c r="B54" s="65" t="s">
        <v>1331</v>
      </c>
      <c r="C54" s="83">
        <v>0</v>
      </c>
      <c r="D54" s="66">
        <v>0</v>
      </c>
      <c r="E54" s="67">
        <v>0</v>
      </c>
      <c r="F54" s="137"/>
      <c r="G54" s="65" t="s">
        <v>1153</v>
      </c>
      <c r="H54" s="118">
        <v>38</v>
      </c>
      <c r="I54" s="122">
        <v>8</v>
      </c>
      <c r="J54" s="112">
        <v>0.21</v>
      </c>
    </row>
    <row r="55" spans="2:10" ht="16.2" thickBot="1" x14ac:dyDescent="0.35">
      <c r="B55" s="68" t="s">
        <v>16</v>
      </c>
      <c r="C55" s="69">
        <v>0</v>
      </c>
      <c r="D55" s="70">
        <v>0</v>
      </c>
      <c r="E55" s="90">
        <v>0</v>
      </c>
      <c r="F55" s="137"/>
      <c r="G55" s="65" t="s">
        <v>1418</v>
      </c>
      <c r="H55" s="118">
        <v>38</v>
      </c>
      <c r="I55" s="123">
        <v>7</v>
      </c>
      <c r="J55" s="107">
        <v>0.18</v>
      </c>
    </row>
    <row r="56" spans="2:10" ht="16.8" thickTop="1" thickBot="1" x14ac:dyDescent="0.35">
      <c r="B56" s="93" t="s">
        <v>1144</v>
      </c>
      <c r="C56" s="94">
        <f>Hoja1!M3</f>
        <v>30</v>
      </c>
      <c r="D56" s="94"/>
      <c r="E56" s="95">
        <f>Hoja1!M4</f>
        <v>0.12195121951219512</v>
      </c>
      <c r="F56" s="137"/>
      <c r="G56" s="65" t="s">
        <v>1424</v>
      </c>
      <c r="H56" s="118">
        <v>76</v>
      </c>
      <c r="I56" s="124">
        <v>15</v>
      </c>
      <c r="J56" s="110">
        <v>0.2</v>
      </c>
    </row>
    <row r="57" spans="2:10" ht="16.8" thickTop="1" thickBot="1" x14ac:dyDescent="0.35">
      <c r="B57" s="93" t="s">
        <v>1145</v>
      </c>
      <c r="C57" s="94">
        <f>Hoja1!M5</f>
        <v>39</v>
      </c>
      <c r="D57" s="94"/>
      <c r="E57" s="96">
        <v>0.19</v>
      </c>
      <c r="F57" s="138"/>
      <c r="G57" s="68" t="s">
        <v>1423</v>
      </c>
      <c r="H57" s="119">
        <v>15</v>
      </c>
      <c r="I57" s="125"/>
      <c r="J57" s="111"/>
    </row>
    <row r="58" spans="2:10" ht="17.25" customHeight="1" thickTop="1" thickBot="1" x14ac:dyDescent="0.35">
      <c r="B58" s="61" t="s">
        <v>1329</v>
      </c>
      <c r="C58" s="62">
        <f>AUXILIAR!F10</f>
        <v>534</v>
      </c>
      <c r="D58" s="63"/>
      <c r="E58" s="64"/>
      <c r="F58" s="136">
        <v>45300</v>
      </c>
      <c r="G58" s="106" t="s">
        <v>1394</v>
      </c>
      <c r="H58" s="115"/>
      <c r="I58" s="115"/>
      <c r="J58" s="108"/>
    </row>
    <row r="59" spans="2:10" ht="15.6" thickTop="1" thickBot="1" x14ac:dyDescent="0.35">
      <c r="B59" s="65" t="s">
        <v>6</v>
      </c>
      <c r="C59" s="82">
        <v>75</v>
      </c>
      <c r="D59" s="66">
        <v>75</v>
      </c>
      <c r="E59" s="67">
        <v>1</v>
      </c>
      <c r="F59" s="137"/>
      <c r="G59" s="105"/>
      <c r="H59" s="116" t="s">
        <v>1329</v>
      </c>
      <c r="I59" s="120" t="s">
        <v>1422</v>
      </c>
      <c r="J59" s="109" t="s">
        <v>994</v>
      </c>
    </row>
    <row r="60" spans="2:10" ht="16.8" thickTop="1" thickBot="1" x14ac:dyDescent="0.35">
      <c r="B60" s="65" t="s">
        <v>1330</v>
      </c>
      <c r="C60" s="83">
        <v>7</v>
      </c>
      <c r="D60" s="66">
        <v>7</v>
      </c>
      <c r="E60" s="67">
        <v>1.3100000000000001E-2</v>
      </c>
      <c r="F60" s="137"/>
      <c r="G60" s="114" t="s">
        <v>1416</v>
      </c>
      <c r="H60" s="117">
        <v>38</v>
      </c>
      <c r="I60" s="121"/>
      <c r="J60" s="113"/>
    </row>
    <row r="61" spans="2:10" ht="16.2" thickTop="1" x14ac:dyDescent="0.3">
      <c r="B61" s="65" t="s">
        <v>1331</v>
      </c>
      <c r="C61" s="83">
        <v>1</v>
      </c>
      <c r="D61" s="66">
        <v>1</v>
      </c>
      <c r="E61" s="67">
        <v>1.9E-3</v>
      </c>
      <c r="F61" s="137"/>
      <c r="G61" s="65" t="s">
        <v>1153</v>
      </c>
      <c r="H61" s="118">
        <v>38</v>
      </c>
      <c r="I61" s="122">
        <v>9</v>
      </c>
      <c r="J61" s="112">
        <v>0.24</v>
      </c>
    </row>
    <row r="62" spans="2:10" ht="16.2" thickBot="1" x14ac:dyDescent="0.35">
      <c r="B62" s="68" t="s">
        <v>16</v>
      </c>
      <c r="C62" s="69">
        <v>6</v>
      </c>
      <c r="D62" s="70">
        <v>6</v>
      </c>
      <c r="E62" s="90">
        <v>1.12E-2</v>
      </c>
      <c r="F62" s="137"/>
      <c r="G62" s="65" t="s">
        <v>1418</v>
      </c>
      <c r="H62" s="118">
        <v>38</v>
      </c>
      <c r="I62" s="123">
        <v>6</v>
      </c>
      <c r="J62" s="107">
        <v>0.16</v>
      </c>
    </row>
    <row r="63" spans="2:10" ht="16.8" thickTop="1" thickBot="1" x14ac:dyDescent="0.35">
      <c r="B63" s="93" t="s">
        <v>1144</v>
      </c>
      <c r="C63" s="94">
        <f>Hoja1!N3</f>
        <v>24</v>
      </c>
      <c r="D63" s="94"/>
      <c r="E63" s="95">
        <v>0.1</v>
      </c>
      <c r="F63" s="137"/>
      <c r="G63" s="65" t="s">
        <v>1424</v>
      </c>
      <c r="H63" s="118">
        <v>76</v>
      </c>
      <c r="I63" s="124">
        <v>15</v>
      </c>
      <c r="J63" s="110">
        <f>I63/H63</f>
        <v>0.19736842105263158</v>
      </c>
    </row>
    <row r="64" spans="2:10" ht="16.8" thickTop="1" thickBot="1" x14ac:dyDescent="0.35">
      <c r="B64" s="93" t="s">
        <v>1145</v>
      </c>
      <c r="C64" s="94">
        <f>Hoja1!N5</f>
        <v>35</v>
      </c>
      <c r="D64" s="94"/>
      <c r="E64" s="96">
        <v>0.17</v>
      </c>
      <c r="F64" s="138"/>
      <c r="G64" s="68" t="s">
        <v>1423</v>
      </c>
      <c r="H64" s="119">
        <v>15</v>
      </c>
      <c r="I64" s="125"/>
      <c r="J64" s="111"/>
    </row>
    <row r="65" spans="2:10" ht="17.25" customHeight="1" thickTop="1" thickBot="1" x14ac:dyDescent="0.35">
      <c r="B65" s="61" t="s">
        <v>1329</v>
      </c>
      <c r="C65" s="62">
        <f>AUXILIAR!F11</f>
        <v>534</v>
      </c>
      <c r="D65" s="63"/>
      <c r="E65" s="64"/>
      <c r="F65" s="136">
        <v>45301</v>
      </c>
      <c r="G65" s="106" t="s">
        <v>1394</v>
      </c>
      <c r="H65" s="115"/>
      <c r="I65" s="115"/>
      <c r="J65" s="108"/>
    </row>
    <row r="66" spans="2:10" ht="15.6" thickTop="1" thickBot="1" x14ac:dyDescent="0.35">
      <c r="B66" s="65" t="s">
        <v>6</v>
      </c>
      <c r="C66" s="82">
        <v>79</v>
      </c>
      <c r="D66" s="66">
        <f>C66</f>
        <v>79</v>
      </c>
      <c r="E66" s="67">
        <f>D66/C65</f>
        <v>0.14794007490636704</v>
      </c>
      <c r="F66" s="137"/>
      <c r="G66" s="105"/>
      <c r="H66" s="116" t="s">
        <v>1329</v>
      </c>
      <c r="I66" s="120" t="s">
        <v>1422</v>
      </c>
      <c r="J66" s="109" t="s">
        <v>994</v>
      </c>
    </row>
    <row r="67" spans="2:10" ht="16.8" thickTop="1" thickBot="1" x14ac:dyDescent="0.35">
      <c r="B67" s="65" t="s">
        <v>1330</v>
      </c>
      <c r="C67" s="83">
        <v>8</v>
      </c>
      <c r="D67" s="66">
        <v>8</v>
      </c>
      <c r="E67" s="67">
        <f>D67/C65</f>
        <v>1.4981273408239701E-2</v>
      </c>
      <c r="F67" s="137"/>
      <c r="G67" s="114" t="s">
        <v>1416</v>
      </c>
      <c r="H67" s="117">
        <v>33</v>
      </c>
      <c r="I67" s="121"/>
      <c r="J67" s="113"/>
    </row>
    <row r="68" spans="2:10" ht="16.2" thickTop="1" x14ac:dyDescent="0.3">
      <c r="B68" s="65" t="s">
        <v>1331</v>
      </c>
      <c r="C68" s="83">
        <v>1</v>
      </c>
      <c r="D68" s="66">
        <v>1</v>
      </c>
      <c r="E68" s="67">
        <f>D68/C65</f>
        <v>1.8726591760299626E-3</v>
      </c>
      <c r="F68" s="137"/>
      <c r="G68" s="65" t="s">
        <v>1153</v>
      </c>
      <c r="H68" s="118">
        <v>38</v>
      </c>
      <c r="I68" s="122">
        <v>9</v>
      </c>
      <c r="J68" s="112">
        <f>I68/H68</f>
        <v>0.23684210526315788</v>
      </c>
    </row>
    <row r="69" spans="2:10" ht="16.2" thickBot="1" x14ac:dyDescent="0.35">
      <c r="B69" s="68" t="s">
        <v>16</v>
      </c>
      <c r="C69" s="69">
        <v>6</v>
      </c>
      <c r="D69" s="70">
        <v>6</v>
      </c>
      <c r="E69" s="90">
        <v>0</v>
      </c>
      <c r="F69" s="137"/>
      <c r="G69" s="65" t="s">
        <v>1418</v>
      </c>
      <c r="H69" s="118">
        <v>38</v>
      </c>
      <c r="I69" s="123">
        <v>6</v>
      </c>
      <c r="J69" s="107">
        <f>I69/H69</f>
        <v>0.15789473684210525</v>
      </c>
    </row>
    <row r="70" spans="2:10" ht="16.8" thickTop="1" thickBot="1" x14ac:dyDescent="0.35">
      <c r="B70" s="93" t="s">
        <v>1144</v>
      </c>
      <c r="C70" s="94">
        <f>Hoja1!O3</f>
        <v>22</v>
      </c>
      <c r="D70" s="94"/>
      <c r="E70" s="95">
        <v>0.09</v>
      </c>
      <c r="F70" s="137"/>
      <c r="G70" s="65" t="s">
        <v>1424</v>
      </c>
      <c r="H70" s="118">
        <v>76</v>
      </c>
      <c r="I70" s="124">
        <v>16</v>
      </c>
      <c r="J70" s="110">
        <f>I70/H70</f>
        <v>0.21052631578947367</v>
      </c>
    </row>
    <row r="71" spans="2:10" ht="16.8" thickTop="1" thickBot="1" x14ac:dyDescent="0.35">
      <c r="B71" s="93" t="s">
        <v>1145</v>
      </c>
      <c r="C71" s="94">
        <f>Hoja1!O5</f>
        <v>41</v>
      </c>
      <c r="D71" s="94"/>
      <c r="E71" s="96">
        <v>0.2</v>
      </c>
      <c r="F71" s="138"/>
      <c r="G71" s="68" t="s">
        <v>1423</v>
      </c>
      <c r="H71" s="119">
        <v>16</v>
      </c>
      <c r="I71" s="125"/>
      <c r="J71" s="111"/>
    </row>
    <row r="72" spans="2:10" ht="17.25" customHeight="1" thickTop="1" thickBot="1" x14ac:dyDescent="0.35">
      <c r="B72" s="61" t="s">
        <v>1329</v>
      </c>
      <c r="C72" s="62">
        <f>AUXILIAR!F12</f>
        <v>534</v>
      </c>
      <c r="D72" s="63"/>
      <c r="E72" s="64"/>
      <c r="F72" s="136">
        <v>45302</v>
      </c>
      <c r="G72" s="106" t="s">
        <v>1394</v>
      </c>
      <c r="H72" s="115"/>
      <c r="I72" s="115"/>
      <c r="J72" s="108"/>
    </row>
    <row r="73" spans="2:10" ht="15.6" thickTop="1" thickBot="1" x14ac:dyDescent="0.35">
      <c r="B73" s="65" t="s">
        <v>6</v>
      </c>
      <c r="C73" s="82">
        <v>54</v>
      </c>
      <c r="D73" s="66">
        <f>C73</f>
        <v>54</v>
      </c>
      <c r="E73" s="67">
        <f>D73/C72</f>
        <v>0.10112359550561797</v>
      </c>
      <c r="F73" s="137"/>
      <c r="G73" s="105"/>
      <c r="H73" s="116" t="s">
        <v>1329</v>
      </c>
      <c r="I73" s="120" t="s">
        <v>1422</v>
      </c>
      <c r="J73" s="109" t="s">
        <v>994</v>
      </c>
    </row>
    <row r="74" spans="2:10" ht="16.8" thickTop="1" thickBot="1" x14ac:dyDescent="0.35">
      <c r="B74" s="65" t="s">
        <v>1330</v>
      </c>
      <c r="C74" s="83">
        <v>8</v>
      </c>
      <c r="D74" s="66">
        <f>D73-C74</f>
        <v>46</v>
      </c>
      <c r="E74" s="67">
        <f>D74/C72</f>
        <v>8.6142322097378279E-2</v>
      </c>
      <c r="F74" s="137"/>
      <c r="G74" s="114" t="s">
        <v>1416</v>
      </c>
      <c r="H74" s="117">
        <v>38</v>
      </c>
      <c r="I74" s="121"/>
      <c r="J74" s="113"/>
    </row>
    <row r="75" spans="2:10" ht="16.2" thickTop="1" x14ac:dyDescent="0.3">
      <c r="B75" s="65" t="s">
        <v>1331</v>
      </c>
      <c r="C75" s="83">
        <v>1</v>
      </c>
      <c r="D75" s="66">
        <v>53</v>
      </c>
      <c r="E75" s="67">
        <v>9.9299999999999999E-2</v>
      </c>
      <c r="F75" s="137"/>
      <c r="G75" s="65" t="s">
        <v>1153</v>
      </c>
      <c r="H75" s="118">
        <v>38</v>
      </c>
      <c r="I75" s="122">
        <v>8</v>
      </c>
      <c r="J75" s="112">
        <v>0.21</v>
      </c>
    </row>
    <row r="76" spans="2:10" ht="16.2" thickBot="1" x14ac:dyDescent="0.35">
      <c r="B76" s="68" t="s">
        <v>16</v>
      </c>
      <c r="C76" s="69">
        <v>7</v>
      </c>
      <c r="D76" s="70">
        <v>47</v>
      </c>
      <c r="E76" s="90">
        <f>D76/C72</f>
        <v>8.8014981273408247E-2</v>
      </c>
      <c r="F76" s="137"/>
      <c r="G76" s="65" t="s">
        <v>1418</v>
      </c>
      <c r="H76" s="118">
        <v>38</v>
      </c>
      <c r="I76" s="123">
        <v>6</v>
      </c>
      <c r="J76" s="107">
        <f t="shared" ref="J76:J77" si="3">I76/H76</f>
        <v>0.15789473684210525</v>
      </c>
    </row>
    <row r="77" spans="2:10" ht="16.8" thickTop="1" thickBot="1" x14ac:dyDescent="0.35">
      <c r="B77" s="93" t="s">
        <v>1144</v>
      </c>
      <c r="C77" s="94">
        <f>Hoja1!P3</f>
        <v>15</v>
      </c>
      <c r="D77" s="94"/>
      <c r="E77" s="95">
        <v>0.06</v>
      </c>
      <c r="F77" s="137"/>
      <c r="G77" s="65" t="s">
        <v>1424</v>
      </c>
      <c r="H77" s="118">
        <v>76</v>
      </c>
      <c r="I77" s="124">
        <v>14</v>
      </c>
      <c r="J77" s="110">
        <f t="shared" si="3"/>
        <v>0.18421052631578946</v>
      </c>
    </row>
    <row r="78" spans="2:10" ht="16.8" thickTop="1" thickBot="1" x14ac:dyDescent="0.35">
      <c r="B78" s="93" t="s">
        <v>1145</v>
      </c>
      <c r="C78" s="94">
        <f>Hoja1!P5</f>
        <v>39</v>
      </c>
      <c r="D78" s="94"/>
      <c r="E78" s="96">
        <v>0.19</v>
      </c>
      <c r="F78" s="138"/>
      <c r="G78" s="68" t="s">
        <v>1423</v>
      </c>
      <c r="H78" s="119">
        <v>14</v>
      </c>
      <c r="I78" s="125"/>
      <c r="J78" s="111"/>
    </row>
    <row r="79" spans="2:10" ht="17.25" customHeight="1" thickTop="1" thickBot="1" x14ac:dyDescent="0.35">
      <c r="B79" s="61" t="s">
        <v>1329</v>
      </c>
      <c r="C79" s="62">
        <f>AUXILIAR!F13</f>
        <v>534</v>
      </c>
      <c r="D79" s="63"/>
      <c r="E79" s="64"/>
      <c r="F79" s="136">
        <v>45303</v>
      </c>
      <c r="G79" s="106" t="s">
        <v>1394</v>
      </c>
      <c r="H79" s="115"/>
      <c r="I79" s="115"/>
      <c r="J79" s="108"/>
    </row>
    <row r="80" spans="2:10" ht="15.6" thickTop="1" thickBot="1" x14ac:dyDescent="0.35">
      <c r="B80" s="65" t="s">
        <v>6</v>
      </c>
      <c r="C80" s="82">
        <v>0</v>
      </c>
      <c r="D80" s="66">
        <f>C80</f>
        <v>0</v>
      </c>
      <c r="E80" s="67">
        <f>D80/C79</f>
        <v>0</v>
      </c>
      <c r="F80" s="137"/>
      <c r="G80" s="105"/>
      <c r="H80" s="116" t="s">
        <v>1329</v>
      </c>
      <c r="I80" s="120" t="s">
        <v>1422</v>
      </c>
      <c r="J80" s="109" t="s">
        <v>994</v>
      </c>
    </row>
    <row r="81" spans="2:10" ht="16.8" thickTop="1" thickBot="1" x14ac:dyDescent="0.35">
      <c r="B81" s="65" t="s">
        <v>1330</v>
      </c>
      <c r="C81" s="83">
        <v>0</v>
      </c>
      <c r="D81" s="66">
        <f>D80-C81</f>
        <v>0</v>
      </c>
      <c r="E81" s="67">
        <f>D81/C79</f>
        <v>0</v>
      </c>
      <c r="F81" s="137"/>
      <c r="G81" s="114" t="s">
        <v>1416</v>
      </c>
      <c r="H81" s="117">
        <v>38</v>
      </c>
      <c r="I81" s="121"/>
      <c r="J81" s="113"/>
    </row>
    <row r="82" spans="2:10" ht="16.2" thickTop="1" x14ac:dyDescent="0.3">
      <c r="B82" s="65" t="s">
        <v>1331</v>
      </c>
      <c r="C82" s="83">
        <v>0</v>
      </c>
      <c r="D82" s="66">
        <v>0</v>
      </c>
      <c r="E82" s="67">
        <f>D82/C79</f>
        <v>0</v>
      </c>
      <c r="F82" s="137"/>
      <c r="G82" s="65" t="s">
        <v>1153</v>
      </c>
      <c r="H82" s="118">
        <v>38</v>
      </c>
      <c r="I82" s="122">
        <v>0</v>
      </c>
      <c r="J82" s="112">
        <f>I82/H82</f>
        <v>0</v>
      </c>
    </row>
    <row r="83" spans="2:10" ht="16.2" thickBot="1" x14ac:dyDescent="0.35">
      <c r="B83" s="68" t="s">
        <v>16</v>
      </c>
      <c r="C83" s="69">
        <v>0</v>
      </c>
      <c r="D83" s="70">
        <v>6</v>
      </c>
      <c r="E83" s="90">
        <v>0</v>
      </c>
      <c r="F83" s="137"/>
      <c r="G83" s="65" t="s">
        <v>1418</v>
      </c>
      <c r="H83" s="118">
        <v>38</v>
      </c>
      <c r="I83" s="123">
        <v>0</v>
      </c>
      <c r="J83" s="107">
        <f>I83/H83</f>
        <v>0</v>
      </c>
    </row>
    <row r="84" spans="2:10" ht="16.8" thickTop="1" thickBot="1" x14ac:dyDescent="0.35">
      <c r="B84" s="93" t="s">
        <v>1144</v>
      </c>
      <c r="C84" s="94">
        <f>Hoja1!Q3</f>
        <v>0</v>
      </c>
      <c r="D84" s="94"/>
      <c r="E84" s="95">
        <f>Hoja1!Q4</f>
        <v>0</v>
      </c>
      <c r="F84" s="137"/>
      <c r="G84" s="65" t="s">
        <v>1424</v>
      </c>
      <c r="H84" s="118">
        <v>76</v>
      </c>
      <c r="I84" s="124">
        <v>0</v>
      </c>
      <c r="J84" s="110">
        <f>I84/H84</f>
        <v>0</v>
      </c>
    </row>
    <row r="85" spans="2:10" ht="16.8" thickTop="1" thickBot="1" x14ac:dyDescent="0.35">
      <c r="B85" s="93" t="s">
        <v>1145</v>
      </c>
      <c r="C85" s="94">
        <f>Hoja1!Q5</f>
        <v>0</v>
      </c>
      <c r="E85" s="96">
        <v>0</v>
      </c>
      <c r="F85" s="138"/>
      <c r="G85" s="68" t="s">
        <v>1423</v>
      </c>
      <c r="H85" s="119">
        <v>0</v>
      </c>
      <c r="I85" s="125"/>
      <c r="J85" s="111"/>
    </row>
    <row r="86" spans="2:10" ht="17.25" customHeight="1" thickTop="1" thickBot="1" x14ac:dyDescent="0.35">
      <c r="B86" s="61" t="s">
        <v>1329</v>
      </c>
      <c r="C86" s="62">
        <f>AUXILIAR!F20</f>
        <v>534</v>
      </c>
      <c r="D86" s="63"/>
      <c r="E86" s="64"/>
      <c r="F86" s="136">
        <v>45304</v>
      </c>
      <c r="G86" s="106" t="s">
        <v>1394</v>
      </c>
      <c r="H86" s="115"/>
      <c r="I86" s="115"/>
      <c r="J86" s="108"/>
    </row>
    <row r="87" spans="2:10" ht="15.6" thickTop="1" thickBot="1" x14ac:dyDescent="0.35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7"/>
      <c r="G87" s="105"/>
      <c r="H87" s="116" t="s">
        <v>1329</v>
      </c>
      <c r="I87" s="120" t="s">
        <v>1422</v>
      </c>
      <c r="J87" s="109" t="s">
        <v>994</v>
      </c>
    </row>
    <row r="88" spans="2:10" ht="16.8" thickTop="1" thickBot="1" x14ac:dyDescent="0.35">
      <c r="B88" s="65" t="s">
        <v>1330</v>
      </c>
      <c r="C88" s="83">
        <v>0</v>
      </c>
      <c r="D88" s="66">
        <f>D87-C88</f>
        <v>0</v>
      </c>
      <c r="E88" s="67">
        <f>D88/C86</f>
        <v>0</v>
      </c>
      <c r="F88" s="137"/>
      <c r="G88" s="114" t="s">
        <v>1416</v>
      </c>
      <c r="H88" s="117">
        <v>38</v>
      </c>
      <c r="I88" s="121"/>
      <c r="J88" s="113"/>
    </row>
    <row r="89" spans="2:10" ht="16.2" thickTop="1" x14ac:dyDescent="0.3">
      <c r="B89" s="65" t="s">
        <v>1331</v>
      </c>
      <c r="C89" s="83">
        <v>0</v>
      </c>
      <c r="D89" s="66">
        <v>0</v>
      </c>
      <c r="E89" s="67">
        <f>D89/C86</f>
        <v>0</v>
      </c>
      <c r="F89" s="137"/>
      <c r="G89" s="65" t="s">
        <v>1153</v>
      </c>
      <c r="H89" s="118">
        <v>38</v>
      </c>
      <c r="I89" s="122">
        <v>0</v>
      </c>
      <c r="J89" s="112">
        <f>I89/H89</f>
        <v>0</v>
      </c>
    </row>
    <row r="90" spans="2:10" ht="16.2" thickBot="1" x14ac:dyDescent="0.35">
      <c r="B90" s="68" t="s">
        <v>16</v>
      </c>
      <c r="C90" s="69">
        <v>0</v>
      </c>
      <c r="D90" s="70">
        <v>0</v>
      </c>
      <c r="E90" s="90">
        <f>D90/C86</f>
        <v>0</v>
      </c>
      <c r="F90" s="137"/>
      <c r="G90" s="65" t="s">
        <v>1418</v>
      </c>
      <c r="H90" s="118">
        <v>38</v>
      </c>
      <c r="I90" s="123">
        <v>0</v>
      </c>
      <c r="J90" s="107">
        <f>I90/H90</f>
        <v>0</v>
      </c>
    </row>
    <row r="91" spans="2:10" ht="16.8" thickTop="1" thickBot="1" x14ac:dyDescent="0.35">
      <c r="B91" s="93" t="s">
        <v>1144</v>
      </c>
      <c r="C91" s="94">
        <v>0</v>
      </c>
      <c r="D91" s="94"/>
      <c r="E91" s="95">
        <v>0</v>
      </c>
      <c r="F91" s="137"/>
      <c r="G91" s="65" t="s">
        <v>1424</v>
      </c>
      <c r="H91" s="118">
        <v>76</v>
      </c>
      <c r="I91" s="124">
        <v>0</v>
      </c>
      <c r="J91" s="110">
        <f>I91/H91</f>
        <v>0</v>
      </c>
    </row>
    <row r="92" spans="2:10" ht="16.8" thickTop="1" thickBot="1" x14ac:dyDescent="0.35">
      <c r="B92" s="93" t="s">
        <v>1145</v>
      </c>
      <c r="C92" s="94">
        <v>0</v>
      </c>
      <c r="E92" s="96">
        <v>0</v>
      </c>
      <c r="F92" s="138"/>
      <c r="G92" s="68" t="s">
        <v>1423</v>
      </c>
      <c r="H92" s="119">
        <v>0</v>
      </c>
      <c r="I92" s="125"/>
      <c r="J92" s="111"/>
    </row>
    <row r="93" spans="2:10" ht="17.25" customHeight="1" thickTop="1" thickBot="1" x14ac:dyDescent="0.35">
      <c r="B93" s="61" t="s">
        <v>1329</v>
      </c>
      <c r="C93" s="62">
        <f>AUXILIAR!F27</f>
        <v>534</v>
      </c>
      <c r="D93" s="63"/>
      <c r="E93" s="64"/>
      <c r="F93" s="136">
        <v>45305</v>
      </c>
      <c r="G93" s="106" t="s">
        <v>1394</v>
      </c>
      <c r="H93" s="115"/>
      <c r="I93" s="115"/>
      <c r="J93" s="108"/>
    </row>
    <row r="94" spans="2:10" ht="15.6" thickTop="1" thickBot="1" x14ac:dyDescent="0.35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7"/>
      <c r="G94" s="105"/>
      <c r="H94" s="116" t="s">
        <v>1329</v>
      </c>
      <c r="I94" s="120" t="s">
        <v>1422</v>
      </c>
      <c r="J94" s="109" t="s">
        <v>994</v>
      </c>
    </row>
    <row r="95" spans="2:10" ht="16.8" thickTop="1" thickBot="1" x14ac:dyDescent="0.35">
      <c r="B95" s="65" t="s">
        <v>1330</v>
      </c>
      <c r="C95" s="83">
        <v>0</v>
      </c>
      <c r="D95" s="66">
        <v>0</v>
      </c>
      <c r="E95" s="67">
        <v>0</v>
      </c>
      <c r="F95" s="137"/>
      <c r="G95" s="114" t="s">
        <v>1416</v>
      </c>
      <c r="H95" s="117">
        <v>38</v>
      </c>
      <c r="I95" s="121"/>
      <c r="J95" s="113"/>
    </row>
    <row r="96" spans="2:10" ht="16.2" thickTop="1" x14ac:dyDescent="0.3">
      <c r="B96" s="65" t="s">
        <v>1331</v>
      </c>
      <c r="C96" s="83">
        <v>0</v>
      </c>
      <c r="D96" s="66">
        <v>0</v>
      </c>
      <c r="E96" s="67">
        <f>D96/C93</f>
        <v>0</v>
      </c>
      <c r="F96" s="137"/>
      <c r="G96" s="65" t="s">
        <v>1153</v>
      </c>
      <c r="H96" s="118">
        <v>38</v>
      </c>
      <c r="I96" s="122">
        <v>0</v>
      </c>
      <c r="J96" s="112">
        <f>I96/H96</f>
        <v>0</v>
      </c>
    </row>
    <row r="97" spans="2:10" ht="16.2" thickBot="1" x14ac:dyDescent="0.35">
      <c r="B97" s="68" t="s">
        <v>16</v>
      </c>
      <c r="C97" s="69">
        <v>0</v>
      </c>
      <c r="D97" s="70">
        <v>0</v>
      </c>
      <c r="E97" s="90">
        <v>0</v>
      </c>
      <c r="F97" s="137"/>
      <c r="G97" s="65" t="s">
        <v>1418</v>
      </c>
      <c r="H97" s="118">
        <v>38</v>
      </c>
      <c r="I97" s="123">
        <v>0</v>
      </c>
      <c r="J97" s="107">
        <f>I97/H97</f>
        <v>0</v>
      </c>
    </row>
    <row r="98" spans="2:10" ht="16.8" thickTop="1" thickBot="1" x14ac:dyDescent="0.35">
      <c r="B98" s="93" t="s">
        <v>1144</v>
      </c>
      <c r="C98" s="94">
        <v>0</v>
      </c>
      <c r="D98" s="94"/>
      <c r="E98" s="95">
        <v>0</v>
      </c>
      <c r="F98" s="137"/>
      <c r="G98" s="65" t="s">
        <v>1424</v>
      </c>
      <c r="H98" s="118">
        <v>76</v>
      </c>
      <c r="I98" s="124">
        <v>0</v>
      </c>
      <c r="J98" s="110">
        <f>I98/H98</f>
        <v>0</v>
      </c>
    </row>
    <row r="99" spans="2:10" ht="16.8" thickTop="1" thickBot="1" x14ac:dyDescent="0.35">
      <c r="B99" s="93" t="s">
        <v>1145</v>
      </c>
      <c r="C99" s="94">
        <v>0</v>
      </c>
      <c r="E99" s="96">
        <v>0</v>
      </c>
      <c r="F99" s="138"/>
      <c r="G99" s="68" t="s">
        <v>1423</v>
      </c>
      <c r="H99" s="119">
        <v>0</v>
      </c>
      <c r="I99" s="125"/>
      <c r="J99" s="111"/>
    </row>
    <row r="100" spans="2:10" ht="17.25" customHeight="1" thickTop="1" thickBot="1" x14ac:dyDescent="0.35">
      <c r="B100" s="61" t="s">
        <v>1329</v>
      </c>
      <c r="C100" s="62">
        <f>AUXILIAR!F16</f>
        <v>534</v>
      </c>
      <c r="D100" s="63"/>
      <c r="E100" s="64"/>
      <c r="F100" s="136">
        <v>45306</v>
      </c>
      <c r="G100" s="106" t="s">
        <v>1394</v>
      </c>
      <c r="H100" s="115"/>
      <c r="I100" s="115"/>
      <c r="J100" s="108"/>
    </row>
    <row r="101" spans="2:10" ht="15.6" thickTop="1" thickBot="1" x14ac:dyDescent="0.35">
      <c r="B101" s="65" t="s">
        <v>6</v>
      </c>
      <c r="C101" s="82">
        <v>0</v>
      </c>
      <c r="D101" s="66">
        <v>0</v>
      </c>
      <c r="E101" s="67">
        <v>0</v>
      </c>
      <c r="F101" s="137"/>
      <c r="G101" s="105"/>
      <c r="H101" s="116" t="s">
        <v>1329</v>
      </c>
      <c r="I101" s="120" t="s">
        <v>1422</v>
      </c>
      <c r="J101" s="109" t="s">
        <v>994</v>
      </c>
    </row>
    <row r="102" spans="2:10" ht="16.8" thickTop="1" thickBot="1" x14ac:dyDescent="0.35">
      <c r="B102" s="65" t="s">
        <v>1330</v>
      </c>
      <c r="C102" s="83">
        <v>0</v>
      </c>
      <c r="D102" s="66">
        <v>0</v>
      </c>
      <c r="E102" s="67">
        <v>0</v>
      </c>
      <c r="F102" s="137"/>
      <c r="G102" s="114" t="s">
        <v>1416</v>
      </c>
      <c r="H102" s="117">
        <v>38</v>
      </c>
      <c r="I102" s="121"/>
      <c r="J102" s="113"/>
    </row>
    <row r="103" spans="2:10" ht="16.2" thickTop="1" x14ac:dyDescent="0.3">
      <c r="B103" s="65" t="s">
        <v>1331</v>
      </c>
      <c r="C103" s="83">
        <v>0</v>
      </c>
      <c r="D103" s="66">
        <v>0</v>
      </c>
      <c r="E103" s="67">
        <v>0</v>
      </c>
      <c r="F103" s="137"/>
      <c r="G103" s="65" t="s">
        <v>1153</v>
      </c>
      <c r="H103" s="118">
        <v>38</v>
      </c>
      <c r="I103" s="122">
        <v>0</v>
      </c>
      <c r="J103" s="112">
        <f>I103/H103</f>
        <v>0</v>
      </c>
    </row>
    <row r="104" spans="2:10" ht="16.2" thickBot="1" x14ac:dyDescent="0.35">
      <c r="B104" s="68" t="s">
        <v>16</v>
      </c>
      <c r="C104" s="69">
        <v>0</v>
      </c>
      <c r="D104" s="70">
        <v>0</v>
      </c>
      <c r="E104" s="90">
        <v>0</v>
      </c>
      <c r="F104" s="137"/>
      <c r="G104" s="65" t="s">
        <v>1418</v>
      </c>
      <c r="H104" s="118">
        <v>38</v>
      </c>
      <c r="I104" s="123">
        <v>0</v>
      </c>
      <c r="J104" s="107">
        <f>I104/H104</f>
        <v>0</v>
      </c>
    </row>
    <row r="105" spans="2:10" ht="16.8" thickTop="1" thickBot="1" x14ac:dyDescent="0.35">
      <c r="B105" s="93" t="s">
        <v>1144</v>
      </c>
      <c r="C105" s="94">
        <f>Hoja1!T3</f>
        <v>0</v>
      </c>
      <c r="D105" s="94"/>
      <c r="E105" s="95">
        <v>0</v>
      </c>
      <c r="F105" s="137"/>
      <c r="G105" s="65" t="s">
        <v>1424</v>
      </c>
      <c r="H105" s="118">
        <v>76</v>
      </c>
      <c r="I105" s="124">
        <v>0</v>
      </c>
      <c r="J105" s="110">
        <f>I105/H105</f>
        <v>0</v>
      </c>
    </row>
    <row r="106" spans="2:10" ht="16.8" thickTop="1" thickBot="1" x14ac:dyDescent="0.35">
      <c r="B106" s="93" t="s">
        <v>1145</v>
      </c>
      <c r="C106" s="94">
        <f>Hoja1!T5</f>
        <v>0</v>
      </c>
      <c r="D106" s="94"/>
      <c r="E106" s="96">
        <f>Hoja1!T6</f>
        <v>0</v>
      </c>
      <c r="F106" s="138"/>
      <c r="G106" s="68" t="s">
        <v>1423</v>
      </c>
      <c r="H106" s="119">
        <v>0</v>
      </c>
      <c r="I106" s="125"/>
      <c r="J106" s="111"/>
    </row>
    <row r="107" spans="2:10" ht="17.25" customHeight="1" thickTop="1" thickBot="1" x14ac:dyDescent="0.35">
      <c r="B107" s="61" t="s">
        <v>1329</v>
      </c>
      <c r="C107" s="62">
        <f>AUXILIAR!F17</f>
        <v>534</v>
      </c>
      <c r="D107" s="63"/>
      <c r="E107" s="64"/>
      <c r="F107" s="136">
        <v>45307</v>
      </c>
      <c r="G107" s="106" t="s">
        <v>1394</v>
      </c>
      <c r="H107" s="115"/>
      <c r="I107" s="115"/>
      <c r="J107" s="108"/>
    </row>
    <row r="108" spans="2:10" ht="15.6" thickTop="1" thickBot="1" x14ac:dyDescent="0.35">
      <c r="B108" s="65" t="s">
        <v>6</v>
      </c>
      <c r="C108" s="82">
        <v>0</v>
      </c>
      <c r="D108" s="66">
        <v>0</v>
      </c>
      <c r="E108" s="67">
        <v>0</v>
      </c>
      <c r="F108" s="137"/>
      <c r="G108" s="105"/>
      <c r="H108" s="116" t="s">
        <v>1329</v>
      </c>
      <c r="I108" s="120" t="s">
        <v>1422</v>
      </c>
      <c r="J108" s="109" t="s">
        <v>994</v>
      </c>
    </row>
    <row r="109" spans="2:10" ht="16.8" thickTop="1" thickBot="1" x14ac:dyDescent="0.35">
      <c r="B109" s="65" t="s">
        <v>1330</v>
      </c>
      <c r="C109" s="83">
        <v>0</v>
      </c>
      <c r="D109" s="66">
        <v>0</v>
      </c>
      <c r="E109" s="67">
        <v>0</v>
      </c>
      <c r="F109" s="137"/>
      <c r="G109" s="114" t="s">
        <v>1416</v>
      </c>
      <c r="H109" s="117">
        <v>38</v>
      </c>
      <c r="I109" s="121"/>
      <c r="J109" s="113"/>
    </row>
    <row r="110" spans="2:10" ht="16.2" thickTop="1" x14ac:dyDescent="0.3">
      <c r="B110" s="65" t="s">
        <v>1331</v>
      </c>
      <c r="C110" s="83">
        <v>0</v>
      </c>
      <c r="D110" s="66">
        <v>0</v>
      </c>
      <c r="E110" s="67">
        <v>0</v>
      </c>
      <c r="F110" s="137"/>
      <c r="G110" s="65" t="s">
        <v>1153</v>
      </c>
      <c r="H110" s="118">
        <v>38</v>
      </c>
      <c r="I110" s="122">
        <v>0</v>
      </c>
      <c r="J110" s="112">
        <f>I110/H110</f>
        <v>0</v>
      </c>
    </row>
    <row r="111" spans="2:10" ht="16.2" thickBot="1" x14ac:dyDescent="0.35">
      <c r="B111" s="68" t="s">
        <v>16</v>
      </c>
      <c r="C111" s="69">
        <v>0</v>
      </c>
      <c r="D111" s="70">
        <v>0</v>
      </c>
      <c r="E111" s="90">
        <f>D111/C107</f>
        <v>0</v>
      </c>
      <c r="F111" s="137"/>
      <c r="G111" s="65" t="s">
        <v>1418</v>
      </c>
      <c r="H111" s="118">
        <v>38</v>
      </c>
      <c r="I111" s="123">
        <v>0</v>
      </c>
      <c r="J111" s="107">
        <f>I111/H111</f>
        <v>0</v>
      </c>
    </row>
    <row r="112" spans="2:10" ht="16.8" thickTop="1" thickBot="1" x14ac:dyDescent="0.35">
      <c r="B112" s="93" t="s">
        <v>1144</v>
      </c>
      <c r="C112" s="94">
        <v>0</v>
      </c>
      <c r="D112" s="94"/>
      <c r="E112" s="95">
        <f>Hoja1!U4</f>
        <v>0</v>
      </c>
      <c r="F112" s="137"/>
      <c r="G112" s="65" t="s">
        <v>1424</v>
      </c>
      <c r="H112" s="118">
        <v>76</v>
      </c>
      <c r="I112" s="124">
        <v>0</v>
      </c>
      <c r="J112" s="110">
        <f>I112/H112</f>
        <v>0</v>
      </c>
    </row>
    <row r="113" spans="2:10" ht="16.8" thickTop="1" thickBot="1" x14ac:dyDescent="0.35">
      <c r="B113" s="93" t="s">
        <v>1145</v>
      </c>
      <c r="C113" s="94">
        <f>Hoja1!U5</f>
        <v>0</v>
      </c>
      <c r="D113" s="94"/>
      <c r="E113" s="96">
        <v>0</v>
      </c>
      <c r="F113" s="138"/>
      <c r="G113" s="68" t="s">
        <v>1423</v>
      </c>
      <c r="H113" s="119">
        <v>0</v>
      </c>
      <c r="I113" s="125"/>
      <c r="J113" s="111"/>
    </row>
    <row r="114" spans="2:10" ht="17.25" customHeight="1" thickTop="1" thickBot="1" x14ac:dyDescent="0.35">
      <c r="B114" s="61" t="s">
        <v>1329</v>
      </c>
      <c r="C114" s="62">
        <f>AUXILIAR!F18</f>
        <v>534</v>
      </c>
      <c r="D114" s="63"/>
      <c r="E114" s="64"/>
      <c r="F114" s="136">
        <v>45308</v>
      </c>
      <c r="G114" s="106" t="s">
        <v>1394</v>
      </c>
      <c r="H114" s="115"/>
      <c r="I114" s="115"/>
      <c r="J114" s="108"/>
    </row>
    <row r="115" spans="2:10" ht="15.6" thickTop="1" thickBot="1" x14ac:dyDescent="0.35">
      <c r="B115" s="65" t="s">
        <v>6</v>
      </c>
      <c r="C115" s="82">
        <v>0</v>
      </c>
      <c r="D115" s="66">
        <v>0</v>
      </c>
      <c r="E115" s="67">
        <f>D115/C114</f>
        <v>0</v>
      </c>
      <c r="F115" s="137"/>
      <c r="G115" s="105"/>
      <c r="H115" s="116" t="s">
        <v>1329</v>
      </c>
      <c r="I115" s="120" t="s">
        <v>1422</v>
      </c>
      <c r="J115" s="109" t="s">
        <v>994</v>
      </c>
    </row>
    <row r="116" spans="2:10" ht="16.8" thickTop="1" thickBot="1" x14ac:dyDescent="0.35">
      <c r="B116" s="65" t="s">
        <v>1330</v>
      </c>
      <c r="C116" s="83">
        <v>0</v>
      </c>
      <c r="D116" s="66">
        <v>0</v>
      </c>
      <c r="E116" s="67">
        <f>D116/C114</f>
        <v>0</v>
      </c>
      <c r="F116" s="137"/>
      <c r="G116" s="114" t="s">
        <v>1416</v>
      </c>
      <c r="H116" s="117">
        <v>38</v>
      </c>
      <c r="I116" s="121"/>
      <c r="J116" s="113"/>
    </row>
    <row r="117" spans="2:10" ht="16.2" thickTop="1" x14ac:dyDescent="0.3">
      <c r="B117" s="65" t="s">
        <v>1331</v>
      </c>
      <c r="C117" s="83">
        <v>0</v>
      </c>
      <c r="D117" s="66">
        <v>0</v>
      </c>
      <c r="E117" s="67">
        <f>D117/C114</f>
        <v>0</v>
      </c>
      <c r="F117" s="137"/>
      <c r="G117" s="65" t="s">
        <v>1153</v>
      </c>
      <c r="H117" s="118">
        <v>38</v>
      </c>
      <c r="I117" s="122">
        <v>0</v>
      </c>
      <c r="J117" s="112">
        <f>I117/H117</f>
        <v>0</v>
      </c>
    </row>
    <row r="118" spans="2:10" ht="16.2" thickBot="1" x14ac:dyDescent="0.35">
      <c r="B118" s="68" t="s">
        <v>16</v>
      </c>
      <c r="C118" s="69">
        <v>0</v>
      </c>
      <c r="D118" s="70">
        <v>0</v>
      </c>
      <c r="E118" s="90">
        <f>D118/C114</f>
        <v>0</v>
      </c>
      <c r="F118" s="137"/>
      <c r="G118" s="65" t="s">
        <v>1418</v>
      </c>
      <c r="H118" s="118">
        <v>38</v>
      </c>
      <c r="I118" s="123">
        <v>0</v>
      </c>
      <c r="J118" s="107">
        <f>I118/H118</f>
        <v>0</v>
      </c>
    </row>
    <row r="119" spans="2:10" ht="16.8" thickTop="1" thickBot="1" x14ac:dyDescent="0.35">
      <c r="B119" s="93" t="s">
        <v>1144</v>
      </c>
      <c r="C119" s="94">
        <f>Hoja1!V3</f>
        <v>0</v>
      </c>
      <c r="D119" s="94"/>
      <c r="E119" s="95">
        <f>Hoja1!V4</f>
        <v>0</v>
      </c>
      <c r="F119" s="137"/>
      <c r="G119" s="65" t="s">
        <v>1424</v>
      </c>
      <c r="H119" s="118">
        <v>76</v>
      </c>
      <c r="I119" s="124">
        <v>0</v>
      </c>
      <c r="J119" s="110">
        <f>I119/H119</f>
        <v>0</v>
      </c>
    </row>
    <row r="120" spans="2:10" ht="16.8" thickTop="1" thickBot="1" x14ac:dyDescent="0.35">
      <c r="B120" s="93" t="s">
        <v>1145</v>
      </c>
      <c r="C120" s="94">
        <v>0</v>
      </c>
      <c r="D120" s="94"/>
      <c r="E120" s="96">
        <v>0</v>
      </c>
      <c r="F120" s="138"/>
      <c r="G120" s="68" t="s">
        <v>1423</v>
      </c>
      <c r="H120" s="119">
        <v>0</v>
      </c>
      <c r="I120" s="125"/>
      <c r="J120" s="111"/>
    </row>
    <row r="121" spans="2:10" ht="17.25" customHeight="1" thickTop="1" thickBot="1" x14ac:dyDescent="0.35">
      <c r="B121" s="61" t="s">
        <v>1329</v>
      </c>
      <c r="C121" s="62">
        <f>AUXILIAR!F19</f>
        <v>534</v>
      </c>
      <c r="D121" s="63"/>
      <c r="E121" s="64"/>
      <c r="F121" s="136">
        <v>45309</v>
      </c>
      <c r="G121" s="106" t="s">
        <v>1394</v>
      </c>
      <c r="H121" s="115"/>
      <c r="I121" s="115"/>
      <c r="J121" s="108"/>
    </row>
    <row r="122" spans="2:10" ht="15.6" thickTop="1" thickBot="1" x14ac:dyDescent="0.35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37"/>
      <c r="G122" s="105"/>
      <c r="H122" s="116" t="s">
        <v>1329</v>
      </c>
      <c r="I122" s="120" t="s">
        <v>1422</v>
      </c>
      <c r="J122" s="109" t="s">
        <v>994</v>
      </c>
    </row>
    <row r="123" spans="2:10" ht="16.8" thickTop="1" thickBot="1" x14ac:dyDescent="0.35">
      <c r="B123" s="65" t="s">
        <v>1330</v>
      </c>
      <c r="C123" s="83">
        <v>0</v>
      </c>
      <c r="D123" s="66">
        <v>0</v>
      </c>
      <c r="E123" s="67">
        <f>D123/C121</f>
        <v>0</v>
      </c>
      <c r="F123" s="137"/>
      <c r="G123" s="114" t="s">
        <v>1416</v>
      </c>
      <c r="H123" s="117">
        <v>38</v>
      </c>
      <c r="I123" s="121"/>
      <c r="J123" s="113"/>
    </row>
    <row r="124" spans="2:10" ht="16.2" thickTop="1" x14ac:dyDescent="0.3">
      <c r="B124" s="65" t="s">
        <v>1331</v>
      </c>
      <c r="C124" s="83">
        <v>0</v>
      </c>
      <c r="D124" s="66">
        <v>0</v>
      </c>
      <c r="E124" s="67">
        <f>D124/C121</f>
        <v>0</v>
      </c>
      <c r="F124" s="137"/>
      <c r="G124" s="65" t="s">
        <v>1153</v>
      </c>
      <c r="H124" s="118">
        <v>38</v>
      </c>
      <c r="I124" s="122">
        <v>0</v>
      </c>
      <c r="J124" s="112">
        <f>I124/H124</f>
        <v>0</v>
      </c>
    </row>
    <row r="125" spans="2:10" ht="16.2" thickBot="1" x14ac:dyDescent="0.35">
      <c r="B125" s="68" t="s">
        <v>16</v>
      </c>
      <c r="C125" s="69">
        <v>0</v>
      </c>
      <c r="D125" s="70">
        <v>0</v>
      </c>
      <c r="E125" s="90">
        <f>D125/C121</f>
        <v>0</v>
      </c>
      <c r="F125" s="137"/>
      <c r="G125" s="65" t="s">
        <v>1418</v>
      </c>
      <c r="H125" s="118">
        <v>38</v>
      </c>
      <c r="I125" s="123">
        <v>0</v>
      </c>
      <c r="J125" s="107">
        <f>I125/H125</f>
        <v>0</v>
      </c>
    </row>
    <row r="126" spans="2:10" ht="16.8" thickTop="1" thickBot="1" x14ac:dyDescent="0.35">
      <c r="B126" s="93" t="s">
        <v>1144</v>
      </c>
      <c r="C126" s="94">
        <f>Hoja1!W3</f>
        <v>0</v>
      </c>
      <c r="D126" s="94"/>
      <c r="E126" s="95">
        <f>Hoja1!W4</f>
        <v>0</v>
      </c>
      <c r="F126" s="137"/>
      <c r="G126" s="65" t="s">
        <v>1424</v>
      </c>
      <c r="H126" s="118">
        <v>76</v>
      </c>
      <c r="I126" s="124">
        <v>0</v>
      </c>
      <c r="J126" s="110">
        <f>I126/H126</f>
        <v>0</v>
      </c>
    </row>
    <row r="127" spans="2:10" ht="16.8" thickTop="1" thickBot="1" x14ac:dyDescent="0.35">
      <c r="B127" s="93" t="s">
        <v>1145</v>
      </c>
      <c r="C127" s="94">
        <f>Hoja1!W5</f>
        <v>0</v>
      </c>
      <c r="D127" s="94"/>
      <c r="E127" s="96">
        <v>0</v>
      </c>
      <c r="F127" s="138"/>
      <c r="G127" s="68" t="s">
        <v>1423</v>
      </c>
      <c r="H127" s="119">
        <v>0</v>
      </c>
      <c r="I127" s="125"/>
      <c r="J127" s="111"/>
    </row>
    <row r="128" spans="2:10" ht="17.25" customHeight="1" thickTop="1" thickBot="1" x14ac:dyDescent="0.35">
      <c r="B128" s="61" t="s">
        <v>1329</v>
      </c>
      <c r="C128" s="62">
        <f>AUXILIAR!F20</f>
        <v>534</v>
      </c>
      <c r="D128" s="63"/>
      <c r="E128" s="64"/>
      <c r="F128" s="136">
        <v>45310</v>
      </c>
      <c r="G128" s="106" t="s">
        <v>1394</v>
      </c>
      <c r="H128" s="115"/>
      <c r="I128" s="115"/>
      <c r="J128" s="108"/>
    </row>
    <row r="129" spans="2:10" ht="15.6" thickTop="1" thickBot="1" x14ac:dyDescent="0.35">
      <c r="B129" s="65" t="s">
        <v>6</v>
      </c>
      <c r="C129" s="82">
        <v>0</v>
      </c>
      <c r="D129" s="66">
        <f>C129</f>
        <v>0</v>
      </c>
      <c r="E129" s="67">
        <f>D129/C128</f>
        <v>0</v>
      </c>
      <c r="F129" s="137"/>
      <c r="G129" s="105"/>
      <c r="H129" s="116" t="s">
        <v>1329</v>
      </c>
      <c r="I129" s="120" t="s">
        <v>1422</v>
      </c>
      <c r="J129" s="109" t="s">
        <v>994</v>
      </c>
    </row>
    <row r="130" spans="2:10" ht="16.8" thickTop="1" thickBot="1" x14ac:dyDescent="0.35">
      <c r="B130" s="65" t="s">
        <v>1330</v>
      </c>
      <c r="C130" s="83">
        <v>0</v>
      </c>
      <c r="D130" s="66">
        <v>0</v>
      </c>
      <c r="E130" s="67">
        <f>D130/C128</f>
        <v>0</v>
      </c>
      <c r="F130" s="137"/>
      <c r="G130" s="114" t="s">
        <v>1416</v>
      </c>
      <c r="H130" s="117">
        <v>38</v>
      </c>
      <c r="I130" s="121"/>
      <c r="J130" s="113"/>
    </row>
    <row r="131" spans="2:10" ht="16.2" thickTop="1" x14ac:dyDescent="0.3">
      <c r="B131" s="65" t="s">
        <v>1331</v>
      </c>
      <c r="C131" s="83">
        <v>0</v>
      </c>
      <c r="D131" s="66">
        <v>0</v>
      </c>
      <c r="E131" s="67">
        <f>D131/C128</f>
        <v>0</v>
      </c>
      <c r="F131" s="137"/>
      <c r="G131" s="65" t="s">
        <v>1153</v>
      </c>
      <c r="H131" s="118">
        <v>38</v>
      </c>
      <c r="I131" s="122">
        <v>0</v>
      </c>
      <c r="J131" s="112">
        <f>I131/H131</f>
        <v>0</v>
      </c>
    </row>
    <row r="132" spans="2:10" ht="16.2" thickBot="1" x14ac:dyDescent="0.35">
      <c r="B132" s="68" t="s">
        <v>16</v>
      </c>
      <c r="C132" s="69">
        <v>0</v>
      </c>
      <c r="D132" s="70">
        <v>0</v>
      </c>
      <c r="E132" s="90">
        <f>D132/C128</f>
        <v>0</v>
      </c>
      <c r="F132" s="137"/>
      <c r="G132" s="65" t="s">
        <v>1418</v>
      </c>
      <c r="H132" s="118">
        <v>38</v>
      </c>
      <c r="I132" s="123">
        <v>0</v>
      </c>
      <c r="J132" s="107">
        <f>I132/H132</f>
        <v>0</v>
      </c>
    </row>
    <row r="133" spans="2:10" ht="16.8" thickTop="1" thickBot="1" x14ac:dyDescent="0.35">
      <c r="B133" s="93" t="s">
        <v>1144</v>
      </c>
      <c r="C133" s="94">
        <f>Hoja1!X3</f>
        <v>0</v>
      </c>
      <c r="D133" s="94"/>
      <c r="E133" s="95">
        <f>Hoja1!X4</f>
        <v>0</v>
      </c>
      <c r="F133" s="137"/>
      <c r="G133" s="65" t="s">
        <v>1424</v>
      </c>
      <c r="H133" s="118">
        <v>76</v>
      </c>
      <c r="I133" s="124">
        <v>0</v>
      </c>
      <c r="J133" s="110">
        <f>I133/H133</f>
        <v>0</v>
      </c>
    </row>
    <row r="134" spans="2:10" ht="16.8" thickTop="1" thickBot="1" x14ac:dyDescent="0.35">
      <c r="B134" s="93" t="s">
        <v>1145</v>
      </c>
      <c r="C134" s="94">
        <f>Hoja1!X5</f>
        <v>0</v>
      </c>
      <c r="D134" s="94"/>
      <c r="E134" s="96">
        <v>0</v>
      </c>
      <c r="F134" s="138"/>
      <c r="G134" s="68" t="s">
        <v>1423</v>
      </c>
      <c r="H134" s="119">
        <v>0</v>
      </c>
      <c r="I134" s="125"/>
      <c r="J134" s="111"/>
    </row>
    <row r="135" spans="2:10" ht="17.25" customHeight="1" thickTop="1" thickBot="1" x14ac:dyDescent="0.35">
      <c r="B135" s="61" t="s">
        <v>1329</v>
      </c>
      <c r="C135" s="62">
        <f>AUXILIAR!F21</f>
        <v>534</v>
      </c>
      <c r="D135" s="63"/>
      <c r="E135" s="64"/>
      <c r="F135" s="136">
        <v>45311</v>
      </c>
      <c r="G135" s="106" t="s">
        <v>1394</v>
      </c>
      <c r="H135" s="115"/>
      <c r="I135" s="115"/>
      <c r="J135" s="108"/>
    </row>
    <row r="136" spans="2:10" ht="15.6" thickTop="1" thickBot="1" x14ac:dyDescent="0.35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7"/>
      <c r="G136" s="105"/>
      <c r="H136" s="116" t="s">
        <v>1329</v>
      </c>
      <c r="I136" s="120" t="s">
        <v>1422</v>
      </c>
      <c r="J136" s="109" t="s">
        <v>994</v>
      </c>
    </row>
    <row r="137" spans="2:10" ht="16.8" thickTop="1" thickBot="1" x14ac:dyDescent="0.35">
      <c r="B137" s="65" t="s">
        <v>1330</v>
      </c>
      <c r="C137" s="83">
        <v>0</v>
      </c>
      <c r="D137" s="66">
        <v>0</v>
      </c>
      <c r="E137" s="67">
        <f>D137/C135</f>
        <v>0</v>
      </c>
      <c r="F137" s="137"/>
      <c r="G137" s="114" t="s">
        <v>1416</v>
      </c>
      <c r="H137" s="117">
        <v>38</v>
      </c>
      <c r="I137" s="121"/>
      <c r="J137" s="113"/>
    </row>
    <row r="138" spans="2:10" ht="16.2" thickTop="1" x14ac:dyDescent="0.3">
      <c r="B138" s="65" t="s">
        <v>1331</v>
      </c>
      <c r="C138" s="83">
        <v>0</v>
      </c>
      <c r="D138" s="66">
        <v>0</v>
      </c>
      <c r="E138" s="67">
        <f>D138/C135</f>
        <v>0</v>
      </c>
      <c r="F138" s="137"/>
      <c r="G138" s="65" t="s">
        <v>1153</v>
      </c>
      <c r="H138" s="118">
        <v>38</v>
      </c>
      <c r="I138" s="122">
        <v>0</v>
      </c>
      <c r="J138" s="112">
        <f>I138/H138</f>
        <v>0</v>
      </c>
    </row>
    <row r="139" spans="2:10" ht="16.2" thickBot="1" x14ac:dyDescent="0.35">
      <c r="B139" s="68" t="s">
        <v>16</v>
      </c>
      <c r="C139" s="69">
        <v>0</v>
      </c>
      <c r="D139" s="70">
        <v>0</v>
      </c>
      <c r="E139" s="90">
        <f>D139/C135</f>
        <v>0</v>
      </c>
      <c r="F139" s="137"/>
      <c r="G139" s="65" t="s">
        <v>1418</v>
      </c>
      <c r="H139" s="118">
        <v>38</v>
      </c>
      <c r="I139" s="123">
        <v>0</v>
      </c>
      <c r="J139" s="107">
        <f>I139/H139</f>
        <v>0</v>
      </c>
    </row>
    <row r="140" spans="2:10" ht="16.8" thickTop="1" thickBot="1" x14ac:dyDescent="0.35">
      <c r="B140" s="93" t="s">
        <v>1144</v>
      </c>
      <c r="C140" s="94">
        <f>Hoja1!Y3</f>
        <v>0</v>
      </c>
      <c r="D140" s="94"/>
      <c r="E140" s="95">
        <v>0</v>
      </c>
      <c r="F140" s="137"/>
      <c r="G140" s="65" t="s">
        <v>1424</v>
      </c>
      <c r="H140" s="118">
        <v>76</v>
      </c>
      <c r="I140" s="124">
        <v>0</v>
      </c>
      <c r="J140" s="110">
        <f>I140/H140</f>
        <v>0</v>
      </c>
    </row>
    <row r="141" spans="2:10" ht="16.8" thickTop="1" thickBot="1" x14ac:dyDescent="0.35">
      <c r="B141" s="93" t="s">
        <v>1145</v>
      </c>
      <c r="C141" s="94">
        <f>Hoja1!Y5</f>
        <v>0</v>
      </c>
      <c r="D141" s="94"/>
      <c r="E141" s="96">
        <v>0</v>
      </c>
      <c r="F141" s="138"/>
      <c r="G141" s="68" t="s">
        <v>1423</v>
      </c>
      <c r="H141" s="119">
        <v>0</v>
      </c>
      <c r="I141" s="125"/>
      <c r="J141" s="111"/>
    </row>
    <row r="142" spans="2:10" ht="17.25" customHeight="1" thickTop="1" thickBot="1" x14ac:dyDescent="0.35">
      <c r="B142" s="61" t="s">
        <v>1329</v>
      </c>
      <c r="C142" s="62">
        <f>AUXILIAR!F22</f>
        <v>534</v>
      </c>
      <c r="D142" s="63"/>
      <c r="E142" s="64"/>
      <c r="F142" s="136">
        <v>45312</v>
      </c>
      <c r="G142" s="106" t="s">
        <v>1394</v>
      </c>
      <c r="H142" s="115"/>
      <c r="I142" s="115"/>
      <c r="J142" s="108"/>
    </row>
    <row r="143" spans="2:10" ht="15.6" thickTop="1" thickBot="1" x14ac:dyDescent="0.35">
      <c r="B143" s="65" t="s">
        <v>6</v>
      </c>
      <c r="C143" s="82">
        <v>0</v>
      </c>
      <c r="D143" s="66">
        <v>0</v>
      </c>
      <c r="E143" s="67">
        <v>0</v>
      </c>
      <c r="F143" s="137"/>
      <c r="G143" s="105"/>
      <c r="H143" s="116" t="s">
        <v>1329</v>
      </c>
      <c r="I143" s="120" t="s">
        <v>1422</v>
      </c>
      <c r="J143" s="109" t="s">
        <v>994</v>
      </c>
    </row>
    <row r="144" spans="2:10" ht="16.8" thickTop="1" thickBot="1" x14ac:dyDescent="0.35">
      <c r="B144" s="65" t="s">
        <v>1330</v>
      </c>
      <c r="C144" s="83">
        <v>0</v>
      </c>
      <c r="D144" s="66">
        <v>0</v>
      </c>
      <c r="E144" s="67">
        <v>0</v>
      </c>
      <c r="F144" s="137"/>
      <c r="G144" s="114" t="s">
        <v>1416</v>
      </c>
      <c r="H144" s="117">
        <v>38</v>
      </c>
      <c r="I144" s="121"/>
      <c r="J144" s="113"/>
    </row>
    <row r="145" spans="2:10" ht="16.2" thickTop="1" x14ac:dyDescent="0.3">
      <c r="B145" s="65" t="s">
        <v>1331</v>
      </c>
      <c r="C145" s="83">
        <v>0</v>
      </c>
      <c r="D145" s="66">
        <v>0</v>
      </c>
      <c r="E145" s="67">
        <v>0</v>
      </c>
      <c r="F145" s="137"/>
      <c r="G145" s="65" t="s">
        <v>1153</v>
      </c>
      <c r="H145" s="118">
        <v>38</v>
      </c>
      <c r="I145" s="122">
        <v>0</v>
      </c>
      <c r="J145" s="112">
        <f>I145/H145</f>
        <v>0</v>
      </c>
    </row>
    <row r="146" spans="2:10" ht="16.2" thickBot="1" x14ac:dyDescent="0.35">
      <c r="B146" s="68" t="s">
        <v>16</v>
      </c>
      <c r="C146" s="69">
        <v>0</v>
      </c>
      <c r="D146" s="70">
        <v>0</v>
      </c>
      <c r="E146" s="90">
        <v>0</v>
      </c>
      <c r="F146" s="137"/>
      <c r="G146" s="65" t="s">
        <v>1418</v>
      </c>
      <c r="H146" s="118">
        <v>38</v>
      </c>
      <c r="I146" s="123">
        <v>0</v>
      </c>
      <c r="J146" s="107">
        <f>I146/H146</f>
        <v>0</v>
      </c>
    </row>
    <row r="147" spans="2:10" ht="16.8" thickTop="1" thickBot="1" x14ac:dyDescent="0.35">
      <c r="B147" s="93" t="s">
        <v>1144</v>
      </c>
      <c r="C147" s="94">
        <v>0</v>
      </c>
      <c r="D147" s="94"/>
      <c r="E147" s="95">
        <v>0</v>
      </c>
      <c r="F147" s="137"/>
      <c r="G147" s="65" t="s">
        <v>1424</v>
      </c>
      <c r="H147" s="118">
        <v>76</v>
      </c>
      <c r="I147" s="124">
        <v>0</v>
      </c>
      <c r="J147" s="110">
        <f>I147/H147</f>
        <v>0</v>
      </c>
    </row>
    <row r="148" spans="2:10" ht="16.8" thickTop="1" thickBot="1" x14ac:dyDescent="0.35">
      <c r="B148" s="93" t="s">
        <v>1145</v>
      </c>
      <c r="C148" s="94">
        <v>0</v>
      </c>
      <c r="D148" s="94"/>
      <c r="E148" s="96">
        <v>0</v>
      </c>
      <c r="F148" s="138"/>
      <c r="G148" s="68" t="s">
        <v>1423</v>
      </c>
      <c r="H148" s="119">
        <v>0</v>
      </c>
      <c r="I148" s="125"/>
      <c r="J148" s="111"/>
    </row>
    <row r="149" spans="2:10" ht="17.25" customHeight="1" thickTop="1" thickBot="1" x14ac:dyDescent="0.35">
      <c r="B149" s="61" t="s">
        <v>1329</v>
      </c>
      <c r="C149" s="62">
        <f>AUXILIAR!F23</f>
        <v>534</v>
      </c>
      <c r="D149" s="63"/>
      <c r="E149" s="64">
        <v>0</v>
      </c>
      <c r="F149" s="136">
        <v>45313</v>
      </c>
      <c r="G149" s="106" t="s">
        <v>1394</v>
      </c>
      <c r="H149" s="115"/>
      <c r="I149" s="115"/>
      <c r="J149" s="108"/>
    </row>
    <row r="150" spans="2:10" ht="15.6" thickTop="1" thickBot="1" x14ac:dyDescent="0.35">
      <c r="B150" s="65" t="s">
        <v>6</v>
      </c>
      <c r="C150" s="82">
        <v>0</v>
      </c>
      <c r="D150" s="66">
        <v>0</v>
      </c>
      <c r="E150" s="67">
        <v>0</v>
      </c>
      <c r="F150" s="137"/>
      <c r="G150" s="105"/>
      <c r="H150" s="116" t="s">
        <v>1329</v>
      </c>
      <c r="I150" s="120" t="s">
        <v>1422</v>
      </c>
      <c r="J150" s="109" t="s">
        <v>994</v>
      </c>
    </row>
    <row r="151" spans="2:10" ht="16.8" thickTop="1" thickBot="1" x14ac:dyDescent="0.35">
      <c r="B151" s="65" t="s">
        <v>1330</v>
      </c>
      <c r="C151" s="83">
        <v>0</v>
      </c>
      <c r="D151" s="66">
        <v>0</v>
      </c>
      <c r="E151" s="67">
        <f>D151/C149</f>
        <v>0</v>
      </c>
      <c r="F151" s="137"/>
      <c r="G151" s="114" t="s">
        <v>1416</v>
      </c>
      <c r="H151" s="117">
        <v>38</v>
      </c>
      <c r="I151" s="121"/>
      <c r="J151" s="113"/>
    </row>
    <row r="152" spans="2:10" ht="16.2" thickTop="1" x14ac:dyDescent="0.3">
      <c r="B152" s="65" t="s">
        <v>1331</v>
      </c>
      <c r="C152" s="83">
        <v>0</v>
      </c>
      <c r="D152" s="66">
        <v>0</v>
      </c>
      <c r="E152" s="67">
        <v>0</v>
      </c>
      <c r="F152" s="137"/>
      <c r="G152" s="65" t="s">
        <v>1153</v>
      </c>
      <c r="H152" s="118">
        <v>38</v>
      </c>
      <c r="I152" s="122">
        <v>0</v>
      </c>
      <c r="J152" s="112">
        <f t="shared" ref="J152:J154" si="4">I152/H152</f>
        <v>0</v>
      </c>
    </row>
    <row r="153" spans="2:10" ht="16.2" thickBot="1" x14ac:dyDescent="0.35">
      <c r="B153" s="68" t="s">
        <v>16</v>
      </c>
      <c r="C153" s="69">
        <v>0</v>
      </c>
      <c r="D153" s="70">
        <v>0</v>
      </c>
      <c r="E153" s="90">
        <v>0</v>
      </c>
      <c r="F153" s="137"/>
      <c r="G153" s="65" t="s">
        <v>1418</v>
      </c>
      <c r="H153" s="118">
        <v>38</v>
      </c>
      <c r="I153" s="123">
        <v>0</v>
      </c>
      <c r="J153" s="107">
        <f t="shared" si="4"/>
        <v>0</v>
      </c>
    </row>
    <row r="154" spans="2:10" ht="16.8" thickTop="1" thickBot="1" x14ac:dyDescent="0.35">
      <c r="B154" s="93" t="s">
        <v>1144</v>
      </c>
      <c r="C154" s="94">
        <f>Hoja1!AA3</f>
        <v>0</v>
      </c>
      <c r="D154" s="94"/>
      <c r="E154" s="95">
        <v>0</v>
      </c>
      <c r="F154" s="137"/>
      <c r="G154" s="65" t="s">
        <v>1424</v>
      </c>
      <c r="H154" s="118">
        <v>76</v>
      </c>
      <c r="I154" s="124">
        <v>0</v>
      </c>
      <c r="J154" s="110">
        <f t="shared" si="4"/>
        <v>0</v>
      </c>
    </row>
    <row r="155" spans="2:10" ht="16.8" thickTop="1" thickBot="1" x14ac:dyDescent="0.35">
      <c r="B155" s="93" t="s">
        <v>1145</v>
      </c>
      <c r="C155" s="94">
        <f>Hoja1!AA5</f>
        <v>0</v>
      </c>
      <c r="D155" s="94"/>
      <c r="E155" s="96">
        <v>0</v>
      </c>
      <c r="F155" s="138"/>
      <c r="G155" s="68" t="s">
        <v>1423</v>
      </c>
      <c r="H155" s="119">
        <v>0</v>
      </c>
      <c r="I155" s="125"/>
      <c r="J155" s="111"/>
    </row>
    <row r="156" spans="2:10" ht="15.75" customHeight="1" thickTop="1" thickBot="1" x14ac:dyDescent="0.35">
      <c r="B156" s="61" t="s">
        <v>1329</v>
      </c>
      <c r="C156" s="62">
        <f>AUXILIAR!F24</f>
        <v>534</v>
      </c>
      <c r="D156" s="63"/>
      <c r="E156" s="64"/>
      <c r="F156" s="136">
        <v>45314</v>
      </c>
      <c r="G156" s="106" t="s">
        <v>1394</v>
      </c>
      <c r="H156" s="115"/>
      <c r="I156" s="115"/>
      <c r="J156" s="108"/>
    </row>
    <row r="157" spans="2:10" ht="15.6" thickTop="1" thickBot="1" x14ac:dyDescent="0.35">
      <c r="B157" s="65" t="s">
        <v>6</v>
      </c>
      <c r="C157" s="82">
        <v>0</v>
      </c>
      <c r="D157" s="66">
        <f>C157</f>
        <v>0</v>
      </c>
      <c r="E157" s="67">
        <f>D157/C156</f>
        <v>0</v>
      </c>
      <c r="F157" s="137"/>
      <c r="G157" s="105"/>
      <c r="H157" s="116" t="s">
        <v>1329</v>
      </c>
      <c r="I157" s="120" t="s">
        <v>1422</v>
      </c>
      <c r="J157" s="109" t="s">
        <v>994</v>
      </c>
    </row>
    <row r="158" spans="2:10" ht="16.8" thickTop="1" thickBot="1" x14ac:dyDescent="0.35">
      <c r="B158" s="65" t="s">
        <v>1330</v>
      </c>
      <c r="C158" s="83">
        <v>0</v>
      </c>
      <c r="D158" s="66">
        <f>D157-C158</f>
        <v>0</v>
      </c>
      <c r="E158" s="67">
        <f>D158/C156</f>
        <v>0</v>
      </c>
      <c r="F158" s="137"/>
      <c r="G158" s="114" t="s">
        <v>1416</v>
      </c>
      <c r="H158" s="117">
        <v>38</v>
      </c>
      <c r="I158" s="121"/>
      <c r="J158" s="113"/>
    </row>
    <row r="159" spans="2:10" ht="16.2" thickTop="1" x14ac:dyDescent="0.3">
      <c r="B159" s="65" t="s">
        <v>1331</v>
      </c>
      <c r="C159" s="83">
        <v>0</v>
      </c>
      <c r="D159" s="66">
        <v>0</v>
      </c>
      <c r="E159" s="67">
        <v>0</v>
      </c>
      <c r="F159" s="137"/>
      <c r="G159" s="65" t="s">
        <v>1153</v>
      </c>
      <c r="H159" s="118">
        <v>38</v>
      </c>
      <c r="I159" s="122">
        <v>0</v>
      </c>
      <c r="J159" s="112">
        <f t="shared" ref="J159:J161" si="5">I159/H159</f>
        <v>0</v>
      </c>
    </row>
    <row r="160" spans="2:10" ht="16.2" thickBot="1" x14ac:dyDescent="0.35">
      <c r="B160" s="68" t="s">
        <v>16</v>
      </c>
      <c r="C160" s="69">
        <v>0</v>
      </c>
      <c r="D160" s="70">
        <v>0</v>
      </c>
      <c r="E160" s="90">
        <f>D160/C156</f>
        <v>0</v>
      </c>
      <c r="F160" s="137"/>
      <c r="G160" s="65" t="s">
        <v>1418</v>
      </c>
      <c r="H160" s="118">
        <v>38</v>
      </c>
      <c r="I160" s="123">
        <v>0</v>
      </c>
      <c r="J160" s="107">
        <f t="shared" si="5"/>
        <v>0</v>
      </c>
    </row>
    <row r="161" spans="2:10" ht="16.8" thickTop="1" thickBot="1" x14ac:dyDescent="0.35">
      <c r="B161" s="93" t="s">
        <v>1144</v>
      </c>
      <c r="C161" s="94">
        <f>Hoja1!AB3</f>
        <v>0</v>
      </c>
      <c r="D161" s="94"/>
      <c r="E161" s="95">
        <v>0</v>
      </c>
      <c r="F161" s="137"/>
      <c r="G161" s="65" t="s">
        <v>1424</v>
      </c>
      <c r="H161" s="118">
        <v>76</v>
      </c>
      <c r="I161" s="124">
        <v>0</v>
      </c>
      <c r="J161" s="110">
        <f t="shared" si="5"/>
        <v>0</v>
      </c>
    </row>
    <row r="162" spans="2:10" ht="16.8" thickTop="1" thickBot="1" x14ac:dyDescent="0.35">
      <c r="B162" s="93" t="s">
        <v>1145</v>
      </c>
      <c r="C162" s="94">
        <f>Hoja1!AB5</f>
        <v>0</v>
      </c>
      <c r="D162" s="94"/>
      <c r="E162" s="96">
        <v>0</v>
      </c>
      <c r="F162" s="138"/>
      <c r="G162" s="68" t="s">
        <v>1423</v>
      </c>
      <c r="H162" s="119">
        <v>0</v>
      </c>
      <c r="I162" s="125"/>
      <c r="J162" s="111"/>
    </row>
    <row r="163" spans="2:10" ht="17.25" customHeight="1" thickTop="1" thickBot="1" x14ac:dyDescent="0.35">
      <c r="B163" s="61" t="s">
        <v>1329</v>
      </c>
      <c r="C163" s="62">
        <f>AUXILIAR!F25</f>
        <v>534</v>
      </c>
      <c r="D163" s="63"/>
      <c r="E163" s="64"/>
      <c r="F163" s="136">
        <v>45315</v>
      </c>
      <c r="G163" s="106" t="s">
        <v>1394</v>
      </c>
      <c r="H163" s="115"/>
      <c r="I163" s="115"/>
      <c r="J163" s="108"/>
    </row>
    <row r="164" spans="2:10" ht="15.6" thickTop="1" thickBot="1" x14ac:dyDescent="0.35">
      <c r="B164" s="65" t="s">
        <v>6</v>
      </c>
      <c r="C164" s="82">
        <v>0</v>
      </c>
      <c r="D164" s="66">
        <v>0</v>
      </c>
      <c r="E164" s="67">
        <f>D164/C163</f>
        <v>0</v>
      </c>
      <c r="F164" s="137"/>
      <c r="G164" s="105"/>
      <c r="H164" s="116" t="s">
        <v>1329</v>
      </c>
      <c r="I164" s="120" t="s">
        <v>1422</v>
      </c>
      <c r="J164" s="109" t="s">
        <v>994</v>
      </c>
    </row>
    <row r="165" spans="2:10" ht="16.8" thickTop="1" thickBot="1" x14ac:dyDescent="0.35">
      <c r="B165" s="65" t="s">
        <v>1330</v>
      </c>
      <c r="C165" s="83" t="s">
        <v>1582</v>
      </c>
      <c r="D165" s="131" t="s">
        <v>1581</v>
      </c>
      <c r="E165" s="67">
        <v>0</v>
      </c>
      <c r="F165" s="137"/>
      <c r="G165" s="114" t="s">
        <v>1416</v>
      </c>
      <c r="H165" s="117">
        <v>38</v>
      </c>
      <c r="I165" s="121"/>
      <c r="J165" s="113"/>
    </row>
    <row r="166" spans="2:10" ht="16.2" thickTop="1" x14ac:dyDescent="0.3">
      <c r="B166" s="65" t="s">
        <v>1331</v>
      </c>
      <c r="C166" s="83">
        <v>0</v>
      </c>
      <c r="D166" s="66" t="s">
        <v>1582</v>
      </c>
      <c r="E166" s="67">
        <v>0</v>
      </c>
      <c r="F166" s="137"/>
      <c r="G166" s="65" t="s">
        <v>1153</v>
      </c>
      <c r="H166" s="118">
        <v>38</v>
      </c>
      <c r="I166" s="122">
        <v>0</v>
      </c>
      <c r="J166" s="112">
        <v>0</v>
      </c>
    </row>
    <row r="167" spans="2:10" ht="16.2" thickBot="1" x14ac:dyDescent="0.35">
      <c r="B167" s="68" t="s">
        <v>16</v>
      </c>
      <c r="C167" s="69">
        <v>0</v>
      </c>
      <c r="D167" s="70" t="s">
        <v>1582</v>
      </c>
      <c r="E167" s="90">
        <v>0</v>
      </c>
      <c r="F167" s="137"/>
      <c r="G167" s="65" t="s">
        <v>1418</v>
      </c>
      <c r="H167" s="118">
        <v>38</v>
      </c>
      <c r="I167" s="123">
        <v>0</v>
      </c>
      <c r="J167" s="107">
        <f t="shared" ref="J167:J168" si="6">I167/H167</f>
        <v>0</v>
      </c>
    </row>
    <row r="168" spans="2:10" ht="16.8" thickTop="1" thickBot="1" x14ac:dyDescent="0.35">
      <c r="B168" s="93" t="s">
        <v>1144</v>
      </c>
      <c r="C168" s="94">
        <v>0</v>
      </c>
      <c r="D168" s="94"/>
      <c r="E168" s="95">
        <v>0</v>
      </c>
      <c r="F168" s="137"/>
      <c r="G168" s="65" t="s">
        <v>1424</v>
      </c>
      <c r="H168" s="118">
        <f t="shared" ref="H168" si="7">H84</f>
        <v>76</v>
      </c>
      <c r="I168" s="124">
        <v>0</v>
      </c>
      <c r="J168" s="110">
        <f t="shared" si="6"/>
        <v>0</v>
      </c>
    </row>
    <row r="169" spans="2:10" ht="16.8" thickTop="1" thickBot="1" x14ac:dyDescent="0.35">
      <c r="B169" s="93" t="s">
        <v>1145</v>
      </c>
      <c r="C169" s="94">
        <f>Hoja1!AC5</f>
        <v>0</v>
      </c>
      <c r="D169" s="94"/>
      <c r="E169" s="96">
        <v>0</v>
      </c>
      <c r="F169" s="138"/>
      <c r="G169" s="68" t="s">
        <v>1423</v>
      </c>
      <c r="H169" s="119">
        <v>0</v>
      </c>
      <c r="I169" s="125"/>
      <c r="J169" s="111"/>
    </row>
    <row r="170" spans="2:10" ht="17.25" customHeight="1" thickTop="1" thickBot="1" x14ac:dyDescent="0.35">
      <c r="B170" s="61" t="s">
        <v>1329</v>
      </c>
      <c r="C170" s="62">
        <f>AUXILIAR!F26</f>
        <v>534</v>
      </c>
      <c r="D170" s="63"/>
      <c r="E170" s="64"/>
      <c r="F170" s="136">
        <v>45316</v>
      </c>
      <c r="G170" s="106" t="s">
        <v>1394</v>
      </c>
      <c r="H170" s="115"/>
      <c r="I170" s="115"/>
      <c r="J170" s="108"/>
    </row>
    <row r="171" spans="2:10" ht="15.6" thickTop="1" thickBot="1" x14ac:dyDescent="0.35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37"/>
      <c r="G171" s="105"/>
      <c r="H171" s="116" t="s">
        <v>1329</v>
      </c>
      <c r="I171" s="120" t="s">
        <v>1422</v>
      </c>
      <c r="J171" s="109" t="s">
        <v>994</v>
      </c>
    </row>
    <row r="172" spans="2:10" ht="16.8" thickTop="1" thickBot="1" x14ac:dyDescent="0.35">
      <c r="B172" s="65" t="s">
        <v>1330</v>
      </c>
      <c r="C172" s="83">
        <v>0</v>
      </c>
      <c r="D172" s="66">
        <v>0</v>
      </c>
      <c r="E172" s="67">
        <f>D172/C170</f>
        <v>0</v>
      </c>
      <c r="F172" s="137"/>
      <c r="G172" s="114" t="s">
        <v>1416</v>
      </c>
      <c r="H172" s="117">
        <v>38</v>
      </c>
      <c r="I172" s="121"/>
      <c r="J172" s="113"/>
    </row>
    <row r="173" spans="2:10" ht="16.2" thickTop="1" x14ac:dyDescent="0.3">
      <c r="B173" s="65" t="s">
        <v>1331</v>
      </c>
      <c r="C173" s="83">
        <v>0</v>
      </c>
      <c r="D173" s="66">
        <f>D172-C173</f>
        <v>0</v>
      </c>
      <c r="E173" s="67">
        <f>D173/C170</f>
        <v>0</v>
      </c>
      <c r="F173" s="137"/>
      <c r="G173" s="65" t="s">
        <v>1153</v>
      </c>
      <c r="H173" s="118">
        <v>38</v>
      </c>
      <c r="I173" s="122">
        <v>0</v>
      </c>
      <c r="J173" s="112">
        <f t="shared" ref="J173:J175" si="8">I173/H173</f>
        <v>0</v>
      </c>
    </row>
    <row r="174" spans="2:10" ht="16.2" thickBot="1" x14ac:dyDescent="0.35">
      <c r="B174" s="68" t="s">
        <v>16</v>
      </c>
      <c r="C174" s="69">
        <v>0</v>
      </c>
      <c r="D174" s="70">
        <v>0</v>
      </c>
      <c r="E174" s="90">
        <f>D174/C170</f>
        <v>0</v>
      </c>
      <c r="F174" s="137"/>
      <c r="G174" s="65" t="s">
        <v>1418</v>
      </c>
      <c r="H174" s="118">
        <v>38</v>
      </c>
      <c r="I174" s="123">
        <v>0</v>
      </c>
      <c r="J174" s="107">
        <f t="shared" si="8"/>
        <v>0</v>
      </c>
    </row>
    <row r="175" spans="2:10" ht="16.8" thickTop="1" thickBot="1" x14ac:dyDescent="0.35">
      <c r="B175" s="93" t="s">
        <v>1144</v>
      </c>
      <c r="C175" s="94">
        <f>Hoja1!AD3</f>
        <v>0</v>
      </c>
      <c r="D175" s="94"/>
      <c r="E175" s="95">
        <v>0</v>
      </c>
      <c r="F175" s="137"/>
      <c r="G175" s="65" t="s">
        <v>1424</v>
      </c>
      <c r="H175" s="118">
        <v>76</v>
      </c>
      <c r="I175" s="124">
        <v>0</v>
      </c>
      <c r="J175" s="110">
        <f t="shared" si="8"/>
        <v>0</v>
      </c>
    </row>
    <row r="176" spans="2:10" ht="16.8" thickTop="1" thickBot="1" x14ac:dyDescent="0.35">
      <c r="B176" s="93" t="s">
        <v>1145</v>
      </c>
      <c r="C176" s="94">
        <f>Hoja1!AD5</f>
        <v>0</v>
      </c>
      <c r="D176" s="94"/>
      <c r="E176" s="96">
        <v>0</v>
      </c>
      <c r="F176" s="138"/>
      <c r="G176" s="68" t="s">
        <v>1423</v>
      </c>
      <c r="H176" s="119">
        <v>0</v>
      </c>
      <c r="I176" s="125"/>
      <c r="J176" s="111"/>
    </row>
    <row r="177" spans="2:10" ht="17.25" customHeight="1" thickTop="1" thickBot="1" x14ac:dyDescent="0.35">
      <c r="B177" s="61" t="s">
        <v>1329</v>
      </c>
      <c r="C177" s="62">
        <f>AUXILIAR!F27</f>
        <v>534</v>
      </c>
      <c r="D177" s="63"/>
      <c r="E177" s="64"/>
      <c r="F177" s="136">
        <v>45317</v>
      </c>
      <c r="G177" s="106" t="s">
        <v>1394</v>
      </c>
      <c r="H177" s="115"/>
      <c r="I177" s="115"/>
      <c r="J177" s="108"/>
    </row>
    <row r="178" spans="2:10" ht="15.6" thickTop="1" thickBot="1" x14ac:dyDescent="0.35">
      <c r="B178" s="65" t="s">
        <v>6</v>
      </c>
      <c r="C178" s="82">
        <v>0</v>
      </c>
      <c r="D178" s="66">
        <f>C178</f>
        <v>0</v>
      </c>
      <c r="E178" s="67">
        <f>D178/C177</f>
        <v>0</v>
      </c>
      <c r="F178" s="137"/>
      <c r="G178" s="105"/>
      <c r="H178" s="116" t="s">
        <v>1329</v>
      </c>
      <c r="I178" s="120" t="s">
        <v>1422</v>
      </c>
      <c r="J178" s="109" t="s">
        <v>994</v>
      </c>
    </row>
    <row r="179" spans="2:10" ht="16.8" thickTop="1" thickBot="1" x14ac:dyDescent="0.35">
      <c r="B179" s="65" t="s">
        <v>1330</v>
      </c>
      <c r="C179" s="83">
        <v>0</v>
      </c>
      <c r="D179" s="66">
        <f>D178-C179</f>
        <v>0</v>
      </c>
      <c r="E179" s="67">
        <f>D179/C177</f>
        <v>0</v>
      </c>
      <c r="F179" s="137"/>
      <c r="G179" s="114" t="s">
        <v>1416</v>
      </c>
      <c r="H179" s="117">
        <v>38</v>
      </c>
      <c r="I179" s="121"/>
      <c r="J179" s="113"/>
    </row>
    <row r="180" spans="2:10" ht="16.2" thickTop="1" x14ac:dyDescent="0.3">
      <c r="B180" s="65" t="s">
        <v>1331</v>
      </c>
      <c r="C180" s="83">
        <v>0</v>
      </c>
      <c r="D180" s="66">
        <f>D179-C180</f>
        <v>0</v>
      </c>
      <c r="E180" s="67">
        <f>D180/C177</f>
        <v>0</v>
      </c>
      <c r="F180" s="137"/>
      <c r="G180" s="65" t="s">
        <v>1153</v>
      </c>
      <c r="H180" s="118">
        <v>38</v>
      </c>
      <c r="I180" s="122">
        <v>0</v>
      </c>
      <c r="J180" s="112">
        <f>I180/H180</f>
        <v>0</v>
      </c>
    </row>
    <row r="181" spans="2:10" ht="16.2" thickBot="1" x14ac:dyDescent="0.35">
      <c r="B181" s="68" t="s">
        <v>16</v>
      </c>
      <c r="C181" s="69">
        <v>0</v>
      </c>
      <c r="D181" s="70">
        <v>0</v>
      </c>
      <c r="E181" s="90">
        <f>D181/C177</f>
        <v>0</v>
      </c>
      <c r="F181" s="137"/>
      <c r="G181" s="65" t="s">
        <v>1418</v>
      </c>
      <c r="H181" s="118">
        <v>38</v>
      </c>
      <c r="I181" s="123">
        <v>0</v>
      </c>
      <c r="J181" s="107">
        <f>I181/H181</f>
        <v>0</v>
      </c>
    </row>
    <row r="182" spans="2:10" ht="16.8" thickTop="1" thickBot="1" x14ac:dyDescent="0.35">
      <c r="B182" s="93" t="s">
        <v>1144</v>
      </c>
      <c r="C182" s="94">
        <f>Hoja1!AE3</f>
        <v>0</v>
      </c>
      <c r="D182" s="94"/>
      <c r="E182" s="95">
        <v>0</v>
      </c>
      <c r="F182" s="137"/>
      <c r="G182" s="65" t="s">
        <v>1424</v>
      </c>
      <c r="H182" s="118">
        <v>76</v>
      </c>
      <c r="I182" s="124">
        <v>0</v>
      </c>
      <c r="J182" s="110">
        <f>I182/H182</f>
        <v>0</v>
      </c>
    </row>
    <row r="183" spans="2:10" ht="16.8" thickTop="1" thickBot="1" x14ac:dyDescent="0.35">
      <c r="B183" s="93" t="s">
        <v>1145</v>
      </c>
      <c r="C183" s="94">
        <v>0</v>
      </c>
      <c r="D183" s="94"/>
      <c r="E183" s="96">
        <v>0</v>
      </c>
      <c r="F183" s="138"/>
      <c r="G183" s="68" t="s">
        <v>1423</v>
      </c>
      <c r="H183" s="119">
        <v>0</v>
      </c>
      <c r="I183" s="125"/>
      <c r="J183" s="111"/>
    </row>
    <row r="184" spans="2:10" ht="17.25" customHeight="1" thickTop="1" thickBot="1" x14ac:dyDescent="0.35">
      <c r="B184" s="61" t="s">
        <v>1329</v>
      </c>
      <c r="C184" s="62">
        <f>AUXILIAR!F28</f>
        <v>534</v>
      </c>
      <c r="D184" s="63"/>
      <c r="E184" s="64"/>
      <c r="F184" s="136">
        <v>45318</v>
      </c>
      <c r="G184" s="106" t="s">
        <v>1394</v>
      </c>
      <c r="H184" s="115"/>
      <c r="I184" s="115"/>
      <c r="J184" s="108"/>
    </row>
    <row r="185" spans="2:10" ht="15.6" thickTop="1" thickBot="1" x14ac:dyDescent="0.35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7"/>
      <c r="G185" s="105"/>
      <c r="H185" s="116" t="s">
        <v>1329</v>
      </c>
      <c r="I185" s="120" t="s">
        <v>1422</v>
      </c>
      <c r="J185" s="109" t="s">
        <v>994</v>
      </c>
    </row>
    <row r="186" spans="2:10" ht="16.8" thickTop="1" thickBot="1" x14ac:dyDescent="0.35">
      <c r="B186" s="65" t="s">
        <v>1330</v>
      </c>
      <c r="C186" s="83">
        <v>0</v>
      </c>
      <c r="D186" s="66">
        <f>D185-C186</f>
        <v>0</v>
      </c>
      <c r="E186" s="67">
        <f>D186/C184</f>
        <v>0</v>
      </c>
      <c r="F186" s="137"/>
      <c r="G186" s="114" t="s">
        <v>1416</v>
      </c>
      <c r="H186" s="117">
        <v>38</v>
      </c>
      <c r="I186" s="121"/>
      <c r="J186" s="113"/>
    </row>
    <row r="187" spans="2:10" ht="16.2" thickTop="1" x14ac:dyDescent="0.3">
      <c r="B187" s="65" t="s">
        <v>1331</v>
      </c>
      <c r="C187" s="83">
        <v>0</v>
      </c>
      <c r="D187" s="66">
        <v>0</v>
      </c>
      <c r="E187" s="67">
        <f>D187/C184</f>
        <v>0</v>
      </c>
      <c r="F187" s="137"/>
      <c r="G187" s="65" t="s">
        <v>1153</v>
      </c>
      <c r="H187" s="118">
        <v>38</v>
      </c>
      <c r="I187" s="122">
        <v>0</v>
      </c>
      <c r="J187" s="112">
        <f>I187/H187</f>
        <v>0</v>
      </c>
    </row>
    <row r="188" spans="2:10" ht="16.2" thickBot="1" x14ac:dyDescent="0.35">
      <c r="B188" s="68" t="s">
        <v>16</v>
      </c>
      <c r="C188" s="69">
        <v>0</v>
      </c>
      <c r="D188" s="70">
        <v>0</v>
      </c>
      <c r="E188" s="90">
        <f>D188/C184</f>
        <v>0</v>
      </c>
      <c r="F188" s="137"/>
      <c r="G188" s="65" t="s">
        <v>1418</v>
      </c>
      <c r="H188" s="118">
        <v>38</v>
      </c>
      <c r="I188" s="123">
        <v>0</v>
      </c>
      <c r="J188" s="107">
        <f>I188/H188</f>
        <v>0</v>
      </c>
    </row>
    <row r="189" spans="2:10" ht="16.8" thickTop="1" thickBot="1" x14ac:dyDescent="0.35">
      <c r="B189" s="93" t="s">
        <v>1144</v>
      </c>
      <c r="C189" s="94">
        <f>Hoja1!AF3</f>
        <v>0</v>
      </c>
      <c r="D189" s="94"/>
      <c r="E189" s="95">
        <v>0</v>
      </c>
      <c r="F189" s="137"/>
      <c r="G189" s="65" t="s">
        <v>1424</v>
      </c>
      <c r="H189" s="118">
        <v>76</v>
      </c>
      <c r="I189" s="124">
        <v>0</v>
      </c>
      <c r="J189" s="110">
        <f>I189/H189</f>
        <v>0</v>
      </c>
    </row>
    <row r="190" spans="2:10" ht="16.8" thickTop="1" thickBot="1" x14ac:dyDescent="0.35">
      <c r="B190" s="93" t="s">
        <v>1145</v>
      </c>
      <c r="C190" s="94">
        <f>Hoja1!AF5</f>
        <v>0</v>
      </c>
      <c r="D190" s="94"/>
      <c r="E190" s="96">
        <v>0</v>
      </c>
      <c r="F190" s="138"/>
      <c r="G190" s="68" t="s">
        <v>1423</v>
      </c>
      <c r="H190" s="119">
        <v>0</v>
      </c>
      <c r="I190" s="125"/>
      <c r="J190" s="111"/>
    </row>
    <row r="191" spans="2:10" ht="17.25" customHeight="1" thickTop="1" thickBot="1" x14ac:dyDescent="0.35">
      <c r="B191" s="61" t="s">
        <v>1329</v>
      </c>
      <c r="C191" s="62">
        <f>AUXILIAR!F29</f>
        <v>534</v>
      </c>
      <c r="D191" s="63"/>
      <c r="E191" s="64"/>
      <c r="F191" s="136">
        <v>45319</v>
      </c>
      <c r="G191" s="106" t="s">
        <v>1394</v>
      </c>
      <c r="H191" s="115"/>
      <c r="I191" s="115"/>
      <c r="J191" s="108"/>
    </row>
    <row r="192" spans="2:10" ht="15.6" thickTop="1" thickBot="1" x14ac:dyDescent="0.35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7"/>
      <c r="G192" s="105"/>
      <c r="H192" s="116" t="s">
        <v>1329</v>
      </c>
      <c r="I192" s="120" t="s">
        <v>1422</v>
      </c>
      <c r="J192" s="109" t="s">
        <v>994</v>
      </c>
    </row>
    <row r="193" spans="2:10" ht="16.8" thickTop="1" thickBot="1" x14ac:dyDescent="0.35">
      <c r="B193" s="65" t="s">
        <v>1330</v>
      </c>
      <c r="C193" s="83">
        <v>0</v>
      </c>
      <c r="D193" s="66">
        <v>0</v>
      </c>
      <c r="E193" s="67">
        <f>D193/C191</f>
        <v>0</v>
      </c>
      <c r="F193" s="137"/>
      <c r="G193" s="114" t="s">
        <v>1416</v>
      </c>
      <c r="H193" s="117">
        <v>38</v>
      </c>
      <c r="I193" s="121"/>
      <c r="J193" s="113"/>
    </row>
    <row r="194" spans="2:10" ht="16.2" thickTop="1" x14ac:dyDescent="0.3">
      <c r="B194" s="65" t="s">
        <v>1331</v>
      </c>
      <c r="C194" s="83">
        <v>0</v>
      </c>
      <c r="D194" s="66">
        <v>0</v>
      </c>
      <c r="E194" s="67">
        <f>D194/C191</f>
        <v>0</v>
      </c>
      <c r="F194" s="137"/>
      <c r="G194" s="65" t="s">
        <v>1153</v>
      </c>
      <c r="H194" s="118">
        <v>38</v>
      </c>
      <c r="I194" s="122">
        <v>0</v>
      </c>
      <c r="J194" s="112">
        <f>I194/H194</f>
        <v>0</v>
      </c>
    </row>
    <row r="195" spans="2:10" ht="16.2" thickBot="1" x14ac:dyDescent="0.35">
      <c r="B195" s="68" t="s">
        <v>16</v>
      </c>
      <c r="C195" s="69">
        <v>0</v>
      </c>
      <c r="D195" s="70">
        <v>0</v>
      </c>
      <c r="E195" s="90">
        <f>D195/C191</f>
        <v>0</v>
      </c>
      <c r="F195" s="137"/>
      <c r="G195" s="65" t="s">
        <v>1418</v>
      </c>
      <c r="H195" s="118">
        <v>38</v>
      </c>
      <c r="I195" s="123">
        <v>0</v>
      </c>
      <c r="J195" s="107">
        <f>I195/H195</f>
        <v>0</v>
      </c>
    </row>
    <row r="196" spans="2:10" ht="16.8" thickTop="1" thickBot="1" x14ac:dyDescent="0.35">
      <c r="B196" s="93" t="s">
        <v>1144</v>
      </c>
      <c r="C196" s="94">
        <v>0</v>
      </c>
      <c r="D196" s="94">
        <v>0</v>
      </c>
      <c r="E196" s="95">
        <v>0</v>
      </c>
      <c r="F196" s="137"/>
      <c r="G196" s="65" t="s">
        <v>1424</v>
      </c>
      <c r="H196" s="118">
        <v>76</v>
      </c>
      <c r="I196" s="124">
        <v>0</v>
      </c>
      <c r="J196" s="110">
        <f>I196/H196</f>
        <v>0</v>
      </c>
    </row>
    <row r="197" spans="2:10" ht="16.8" thickTop="1" thickBot="1" x14ac:dyDescent="0.35">
      <c r="B197" s="93" t="s">
        <v>1145</v>
      </c>
      <c r="C197" s="94">
        <v>0</v>
      </c>
      <c r="D197" s="94">
        <v>0</v>
      </c>
      <c r="E197" s="96">
        <v>0</v>
      </c>
      <c r="F197" s="138"/>
      <c r="G197" s="68" t="s">
        <v>1423</v>
      </c>
      <c r="H197" s="119">
        <v>0</v>
      </c>
      <c r="I197" s="125"/>
      <c r="J197" s="111"/>
    </row>
    <row r="198" spans="2:10" ht="17.25" customHeight="1" thickTop="1" thickBot="1" x14ac:dyDescent="0.35">
      <c r="B198" s="61" t="s">
        <v>1329</v>
      </c>
      <c r="C198" s="62">
        <f>AUXILIAR!F30</f>
        <v>534</v>
      </c>
      <c r="D198" s="63"/>
      <c r="E198" s="64"/>
      <c r="F198" s="136">
        <v>45320</v>
      </c>
      <c r="G198" s="106" t="s">
        <v>1394</v>
      </c>
      <c r="H198" s="115"/>
      <c r="I198" s="115"/>
      <c r="J198" s="108"/>
    </row>
    <row r="199" spans="2:10" ht="15.6" thickTop="1" thickBot="1" x14ac:dyDescent="0.35">
      <c r="B199" s="65" t="s">
        <v>6</v>
      </c>
      <c r="C199" s="82">
        <v>0</v>
      </c>
      <c r="D199" s="66">
        <v>0</v>
      </c>
      <c r="E199" s="67">
        <v>0</v>
      </c>
      <c r="F199" s="137"/>
      <c r="G199" s="105"/>
      <c r="H199" s="116" t="s">
        <v>1329</v>
      </c>
      <c r="I199" s="120" t="s">
        <v>1422</v>
      </c>
      <c r="J199" s="109" t="s">
        <v>994</v>
      </c>
    </row>
    <row r="200" spans="2:10" ht="16.8" thickTop="1" thickBot="1" x14ac:dyDescent="0.35">
      <c r="B200" s="65" t="s">
        <v>1330</v>
      </c>
      <c r="C200" s="83">
        <v>0</v>
      </c>
      <c r="D200" s="66">
        <v>0</v>
      </c>
      <c r="E200" s="67">
        <v>0</v>
      </c>
      <c r="F200" s="137"/>
      <c r="G200" s="114" t="s">
        <v>1416</v>
      </c>
      <c r="H200" s="117">
        <v>38</v>
      </c>
      <c r="I200" s="121"/>
      <c r="J200" s="113"/>
    </row>
    <row r="201" spans="2:10" ht="16.2" thickTop="1" x14ac:dyDescent="0.3">
      <c r="B201" s="65" t="s">
        <v>1331</v>
      </c>
      <c r="C201" s="83">
        <v>0</v>
      </c>
      <c r="D201" s="66">
        <v>0</v>
      </c>
      <c r="E201" s="67">
        <v>0</v>
      </c>
      <c r="F201" s="137"/>
      <c r="G201" s="65" t="s">
        <v>1153</v>
      </c>
      <c r="H201" s="118">
        <v>38</v>
      </c>
      <c r="I201" s="122">
        <v>0</v>
      </c>
      <c r="J201" s="112">
        <f>I201/H201</f>
        <v>0</v>
      </c>
    </row>
    <row r="202" spans="2:10" ht="16.2" thickBot="1" x14ac:dyDescent="0.35">
      <c r="B202" s="68" t="s">
        <v>16</v>
      </c>
      <c r="C202" s="69">
        <v>0</v>
      </c>
      <c r="D202" s="70">
        <v>0</v>
      </c>
      <c r="E202" s="90">
        <v>0</v>
      </c>
      <c r="F202" s="137"/>
      <c r="G202" s="65" t="s">
        <v>1418</v>
      </c>
      <c r="H202" s="118">
        <v>38</v>
      </c>
      <c r="I202" s="123">
        <v>0</v>
      </c>
      <c r="J202" s="107">
        <f>I202/H202</f>
        <v>0</v>
      </c>
    </row>
    <row r="203" spans="2:10" ht="16.8" thickTop="1" thickBot="1" x14ac:dyDescent="0.35">
      <c r="B203" s="93" t="s">
        <v>1144</v>
      </c>
      <c r="C203" s="94">
        <v>0</v>
      </c>
      <c r="D203" s="94">
        <v>0</v>
      </c>
      <c r="E203" s="95">
        <v>0</v>
      </c>
      <c r="F203" s="137"/>
      <c r="G203" s="65" t="s">
        <v>1424</v>
      </c>
      <c r="H203" s="118">
        <v>76</v>
      </c>
      <c r="I203" s="124">
        <v>0</v>
      </c>
      <c r="J203" s="110">
        <f>I203/H203</f>
        <v>0</v>
      </c>
    </row>
    <row r="204" spans="2:10" ht="16.8" thickTop="1" thickBot="1" x14ac:dyDescent="0.35">
      <c r="B204" s="93" t="s">
        <v>1145</v>
      </c>
      <c r="C204" s="94">
        <v>0</v>
      </c>
      <c r="D204" s="94"/>
      <c r="E204" s="96">
        <v>0</v>
      </c>
      <c r="F204" s="138"/>
      <c r="G204" s="68" t="s">
        <v>1423</v>
      </c>
      <c r="H204" s="119">
        <v>0</v>
      </c>
      <c r="I204" s="125"/>
      <c r="J204" s="111"/>
    </row>
    <row r="205" spans="2:10" ht="17.25" customHeight="1" thickTop="1" thickBot="1" x14ac:dyDescent="0.35">
      <c r="B205" s="61" t="s">
        <v>1329</v>
      </c>
      <c r="C205" s="62">
        <f>AUXILIAR!F31</f>
        <v>534</v>
      </c>
      <c r="D205" s="63"/>
      <c r="E205" s="64"/>
      <c r="F205" s="136">
        <v>45321</v>
      </c>
      <c r="G205" s="106" t="s">
        <v>1394</v>
      </c>
      <c r="H205" s="115"/>
      <c r="I205" s="115"/>
      <c r="J205" s="108"/>
    </row>
    <row r="206" spans="2:10" ht="15.6" thickTop="1" thickBot="1" x14ac:dyDescent="0.35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7"/>
      <c r="G206" s="105"/>
      <c r="H206" s="116" t="s">
        <v>1329</v>
      </c>
      <c r="I206" s="120" t="s">
        <v>1422</v>
      </c>
      <c r="J206" s="109" t="s">
        <v>994</v>
      </c>
    </row>
    <row r="207" spans="2:10" ht="16.8" thickTop="1" thickBot="1" x14ac:dyDescent="0.35">
      <c r="B207" s="65" t="s">
        <v>1330</v>
      </c>
      <c r="C207" s="83">
        <v>0</v>
      </c>
      <c r="D207" s="66">
        <f>D206-C207</f>
        <v>0</v>
      </c>
      <c r="E207" s="67">
        <f>D207/C205</f>
        <v>0</v>
      </c>
      <c r="F207" s="137"/>
      <c r="G207" s="114" t="s">
        <v>1416</v>
      </c>
      <c r="H207" s="117">
        <v>38</v>
      </c>
      <c r="I207" s="121"/>
      <c r="J207" s="113"/>
    </row>
    <row r="208" spans="2:10" ht="16.2" thickTop="1" x14ac:dyDescent="0.3">
      <c r="B208" s="65" t="s">
        <v>1331</v>
      </c>
      <c r="C208" s="83">
        <v>0</v>
      </c>
      <c r="D208" s="66">
        <f>D207-C208</f>
        <v>0</v>
      </c>
      <c r="E208" s="67">
        <f>D208/C205</f>
        <v>0</v>
      </c>
      <c r="F208" s="137"/>
      <c r="G208" s="65" t="s">
        <v>1153</v>
      </c>
      <c r="H208" s="118">
        <v>38</v>
      </c>
      <c r="I208" s="122">
        <v>0</v>
      </c>
      <c r="J208" s="112">
        <f t="shared" ref="J208:J210" si="9">I208/H208</f>
        <v>0</v>
      </c>
    </row>
    <row r="209" spans="2:10" ht="16.2" thickBot="1" x14ac:dyDescent="0.35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7"/>
      <c r="G209" s="65" t="s">
        <v>1418</v>
      </c>
      <c r="H209" s="118">
        <v>38</v>
      </c>
      <c r="I209" s="123">
        <v>0</v>
      </c>
      <c r="J209" s="107">
        <f t="shared" si="9"/>
        <v>0</v>
      </c>
    </row>
    <row r="210" spans="2:10" ht="16.8" thickTop="1" thickBot="1" x14ac:dyDescent="0.35">
      <c r="B210" s="93" t="s">
        <v>1144</v>
      </c>
      <c r="C210" s="94">
        <v>0</v>
      </c>
      <c r="D210" s="129">
        <v>0</v>
      </c>
      <c r="E210" s="95">
        <v>0</v>
      </c>
      <c r="F210" s="137"/>
      <c r="G210" s="65" t="s">
        <v>1424</v>
      </c>
      <c r="H210" s="118">
        <v>76</v>
      </c>
      <c r="I210" s="124">
        <v>0</v>
      </c>
      <c r="J210" s="110">
        <f t="shared" si="9"/>
        <v>0</v>
      </c>
    </row>
    <row r="211" spans="2:10" ht="16.8" thickTop="1" thickBot="1" x14ac:dyDescent="0.35">
      <c r="B211" s="93" t="s">
        <v>1145</v>
      </c>
      <c r="C211" s="94">
        <v>0</v>
      </c>
      <c r="D211" s="129">
        <v>0</v>
      </c>
      <c r="E211" s="96">
        <v>0</v>
      </c>
      <c r="F211" s="138"/>
      <c r="G211" s="68" t="s">
        <v>1423</v>
      </c>
      <c r="H211" s="119">
        <v>0</v>
      </c>
      <c r="I211" s="125"/>
      <c r="J211" s="111"/>
    </row>
    <row r="212" spans="2:10" ht="16.8" thickTop="1" thickBot="1" x14ac:dyDescent="0.35">
      <c r="B212" s="61" t="s">
        <v>1329</v>
      </c>
      <c r="C212" s="62">
        <f>AUXILIAR!F38</f>
        <v>9</v>
      </c>
      <c r="D212" s="63"/>
      <c r="E212" s="64"/>
      <c r="F212" s="136">
        <v>45322</v>
      </c>
      <c r="G212" s="106"/>
      <c r="H212" s="115"/>
      <c r="I212" s="115"/>
      <c r="J212" s="108"/>
    </row>
    <row r="213" spans="2:10" ht="15.6" thickTop="1" thickBot="1" x14ac:dyDescent="0.35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7"/>
      <c r="G213" s="105"/>
      <c r="H213" s="116" t="s">
        <v>1329</v>
      </c>
      <c r="I213" s="120" t="s">
        <v>1422</v>
      </c>
      <c r="J213" s="109" t="s">
        <v>994</v>
      </c>
    </row>
    <row r="214" spans="2:10" ht="16.8" thickTop="1" thickBot="1" x14ac:dyDescent="0.35">
      <c r="B214" s="65" t="s">
        <v>1330</v>
      </c>
      <c r="C214" s="83">
        <v>0</v>
      </c>
      <c r="D214" s="66">
        <f>D213-C214</f>
        <v>0</v>
      </c>
      <c r="E214" s="67">
        <f>D214/C212</f>
        <v>0</v>
      </c>
      <c r="F214" s="137"/>
      <c r="G214" s="114" t="s">
        <v>1416</v>
      </c>
      <c r="H214" s="117">
        <v>38</v>
      </c>
      <c r="I214" s="121"/>
      <c r="J214" s="113"/>
    </row>
    <row r="215" spans="2:10" ht="16.2" thickTop="1" x14ac:dyDescent="0.3">
      <c r="B215" s="65" t="s">
        <v>1331</v>
      </c>
      <c r="C215" s="83">
        <v>0</v>
      </c>
      <c r="D215" s="66">
        <f>D214-C215</f>
        <v>0</v>
      </c>
      <c r="E215" s="67">
        <f>D215/C212</f>
        <v>0</v>
      </c>
      <c r="F215" s="137"/>
      <c r="G215" s="65" t="s">
        <v>1153</v>
      </c>
      <c r="H215" s="118">
        <v>38</v>
      </c>
      <c r="I215" s="122">
        <v>0</v>
      </c>
      <c r="J215" s="112">
        <f t="shared" ref="J215:J217" si="10">I215/H215</f>
        <v>0</v>
      </c>
    </row>
    <row r="216" spans="2:10" ht="16.2" thickBot="1" x14ac:dyDescent="0.35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7"/>
      <c r="G216" s="65" t="s">
        <v>1418</v>
      </c>
      <c r="H216" s="118">
        <v>38</v>
      </c>
      <c r="I216" s="123">
        <v>0</v>
      </c>
      <c r="J216" s="107">
        <f t="shared" si="10"/>
        <v>0</v>
      </c>
    </row>
    <row r="217" spans="2:10" ht="16.8" thickTop="1" thickBot="1" x14ac:dyDescent="0.35">
      <c r="B217" s="93" t="s">
        <v>1144</v>
      </c>
      <c r="C217" s="94">
        <v>0</v>
      </c>
      <c r="D217" s="129">
        <v>0</v>
      </c>
      <c r="E217" s="95">
        <v>0</v>
      </c>
      <c r="F217" s="137"/>
      <c r="G217" s="65" t="s">
        <v>1424</v>
      </c>
      <c r="H217" s="118">
        <v>76</v>
      </c>
      <c r="I217" s="124">
        <v>0</v>
      </c>
      <c r="J217" s="110">
        <f t="shared" si="10"/>
        <v>0</v>
      </c>
    </row>
    <row r="218" spans="2:10" ht="16.8" thickTop="1" thickBot="1" x14ac:dyDescent="0.35">
      <c r="B218" s="93" t="s">
        <v>1145</v>
      </c>
      <c r="C218" s="94">
        <v>0</v>
      </c>
      <c r="D218" s="129">
        <v>0</v>
      </c>
      <c r="E218" s="96">
        <v>0</v>
      </c>
      <c r="F218" s="138"/>
      <c r="G218" s="68" t="s">
        <v>1423</v>
      </c>
      <c r="H218" s="119">
        <v>0</v>
      </c>
      <c r="I218" s="125"/>
      <c r="J218" s="111"/>
    </row>
    <row r="219" spans="2:10" ht="15" thickTop="1" x14ac:dyDescent="0.3">
      <c r="C219"/>
      <c r="D219"/>
      <c r="E219"/>
    </row>
    <row r="220" spans="2:10" x14ac:dyDescent="0.3">
      <c r="C220"/>
      <c r="D220"/>
      <c r="E220"/>
    </row>
    <row r="221" spans="2:10" x14ac:dyDescent="0.3">
      <c r="C221"/>
      <c r="D221"/>
      <c r="E221"/>
    </row>
    <row r="222" spans="2:10" x14ac:dyDescent="0.3">
      <c r="C222"/>
      <c r="D222"/>
      <c r="E222"/>
    </row>
    <row r="223" spans="2:10" x14ac:dyDescent="0.3">
      <c r="C223"/>
      <c r="D223"/>
      <c r="E223"/>
    </row>
    <row r="224" spans="2:10" x14ac:dyDescent="0.3">
      <c r="C224"/>
      <c r="D224"/>
      <c r="E224"/>
    </row>
    <row r="225" spans="3:5" x14ac:dyDescent="0.3">
      <c r="C225"/>
      <c r="D225"/>
      <c r="E225"/>
    </row>
    <row r="226" spans="3:5" x14ac:dyDescent="0.3">
      <c r="C226"/>
      <c r="D226"/>
      <c r="E226"/>
    </row>
    <row r="227" spans="3:5" x14ac:dyDescent="0.3">
      <c r="C227"/>
      <c r="D227"/>
      <c r="E227"/>
    </row>
    <row r="228" spans="3:5" x14ac:dyDescent="0.3">
      <c r="C228"/>
      <c r="D228"/>
      <c r="E228"/>
    </row>
    <row r="229" spans="3:5" x14ac:dyDescent="0.3">
      <c r="C229"/>
      <c r="D229"/>
      <c r="E229"/>
    </row>
    <row r="230" spans="3:5" x14ac:dyDescent="0.3">
      <c r="C230"/>
      <c r="D230"/>
      <c r="E230"/>
    </row>
    <row r="231" spans="3:5" x14ac:dyDescent="0.3">
      <c r="C231"/>
      <c r="D231"/>
      <c r="E231"/>
    </row>
    <row r="232" spans="3:5" x14ac:dyDescent="0.3">
      <c r="C232"/>
      <c r="D232"/>
      <c r="E232"/>
    </row>
    <row r="233" spans="3:5" x14ac:dyDescent="0.3">
      <c r="C233"/>
      <c r="D233"/>
      <c r="E233"/>
    </row>
    <row r="234" spans="3:5" x14ac:dyDescent="0.3">
      <c r="C234"/>
      <c r="D234"/>
      <c r="E234"/>
    </row>
    <row r="235" spans="3:5" x14ac:dyDescent="0.3">
      <c r="C235"/>
      <c r="D235"/>
      <c r="E235"/>
    </row>
    <row r="236" spans="3:5" x14ac:dyDescent="0.3">
      <c r="C236"/>
      <c r="D236"/>
      <c r="E236"/>
    </row>
    <row r="237" spans="3:5" x14ac:dyDescent="0.3">
      <c r="C237"/>
      <c r="D237"/>
      <c r="E237"/>
    </row>
    <row r="238" spans="3:5" x14ac:dyDescent="0.3">
      <c r="C238"/>
      <c r="D238"/>
      <c r="E238"/>
    </row>
    <row r="239" spans="3:5" x14ac:dyDescent="0.3">
      <c r="C239"/>
      <c r="D239"/>
      <c r="E239"/>
    </row>
    <row r="240" spans="3:5" x14ac:dyDescent="0.3">
      <c r="C240"/>
      <c r="D240"/>
      <c r="E240"/>
    </row>
    <row r="241" spans="3:5" x14ac:dyDescent="0.3">
      <c r="C241"/>
      <c r="D241"/>
      <c r="E241"/>
    </row>
    <row r="242" spans="3:5" x14ac:dyDescent="0.3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A45" sqref="A45:XFD45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3">
      <c r="A2" s="17">
        <f>'APAGADOS RADIO'!F3</f>
        <v>45292</v>
      </c>
      <c r="B2">
        <f>'APAGADOS RADIO'!F2+D2</f>
        <v>31</v>
      </c>
      <c r="C2">
        <f>'APAGADOS FIBRA'!F2</f>
        <v>47</v>
      </c>
      <c r="D2">
        <f>'APAGADOS ANTENA'!F2</f>
        <v>10</v>
      </c>
      <c r="E2">
        <f t="shared" ref="E2" si="0">B2+C2</f>
        <v>78</v>
      </c>
      <c r="F2">
        <f>'RESUMEN TOTAL'!B1</f>
        <v>534</v>
      </c>
      <c r="G2" s="36">
        <f t="shared" ref="G2" si="1">E2/F2</f>
        <v>0.14606741573033707</v>
      </c>
    </row>
    <row r="3" spans="1:7" x14ac:dyDescent="0.3">
      <c r="A3" s="17">
        <f>'APAGADOS RADIO'!G3</f>
        <v>45293</v>
      </c>
      <c r="B3">
        <f>'APAGADOS RADIO'!G2+D3</f>
        <v>27</v>
      </c>
      <c r="C3">
        <f>'APAGADOS FIBRA'!G2</f>
        <v>48</v>
      </c>
      <c r="D3">
        <f>'APAGADOS ANTENA'!G2</f>
        <v>9</v>
      </c>
      <c r="E3">
        <f t="shared" ref="E3" si="2">B3+C3</f>
        <v>75</v>
      </c>
      <c r="F3">
        <f>'RESUMEN TOTAL'!B1</f>
        <v>534</v>
      </c>
      <c r="G3" s="36">
        <f t="shared" ref="G3" si="3">E3/F3</f>
        <v>0.1404494382022472</v>
      </c>
    </row>
    <row r="4" spans="1:7" x14ac:dyDescent="0.3">
      <c r="A4" s="17">
        <f>'APAGADOS RADIO'!H3</f>
        <v>45294</v>
      </c>
      <c r="B4">
        <f>'APAGADOS RADIO'!H2+D4</f>
        <v>17</v>
      </c>
      <c r="C4">
        <f>'APAGADOS FIBRA'!H2</f>
        <v>48</v>
      </c>
      <c r="D4">
        <f>'APAGADOS ANTENA'!H2</f>
        <v>10</v>
      </c>
      <c r="E4">
        <f t="shared" ref="E4:E7" si="4">B4+C4</f>
        <v>65</v>
      </c>
      <c r="F4">
        <f>'RESUMEN TOTAL'!B1</f>
        <v>534</v>
      </c>
      <c r="G4" s="36">
        <f t="shared" ref="G4:G7" si="5">E4/F4</f>
        <v>0.12172284644194757</v>
      </c>
    </row>
    <row r="5" spans="1:7" x14ac:dyDescent="0.3">
      <c r="A5" s="17">
        <f>'APAGADOS RADIO'!I3</f>
        <v>45295</v>
      </c>
      <c r="B5">
        <f>'APAGADOS RADIO'!I2+D5</f>
        <v>17</v>
      </c>
      <c r="C5">
        <f>'APAGADOS FIBRA'!I2</f>
        <v>44</v>
      </c>
      <c r="D5">
        <f>'APAGADOS ANTENA'!I2</f>
        <v>11</v>
      </c>
      <c r="E5">
        <f t="shared" si="4"/>
        <v>61</v>
      </c>
      <c r="F5">
        <f>'RESUMEN TOTAL'!B1</f>
        <v>534</v>
      </c>
      <c r="G5" s="36">
        <f t="shared" si="5"/>
        <v>0.11423220973782772</v>
      </c>
    </row>
    <row r="6" spans="1:7" x14ac:dyDescent="0.3">
      <c r="A6" s="17">
        <f>'APAGADOS RADIO'!J3</f>
        <v>45296</v>
      </c>
      <c r="B6">
        <f>'APAGADOS RADIO'!J2+D6</f>
        <v>16</v>
      </c>
      <c r="C6">
        <f>'APAGADOS FIBRA'!J2</f>
        <v>47</v>
      </c>
      <c r="D6">
        <f>'APAGADOS ANTENA'!J2</f>
        <v>11</v>
      </c>
      <c r="E6">
        <f t="shared" si="4"/>
        <v>63</v>
      </c>
      <c r="F6">
        <f>'RESUMEN TOTAL'!B1</f>
        <v>534</v>
      </c>
      <c r="G6" s="36">
        <f t="shared" si="5"/>
        <v>0.11797752808988764</v>
      </c>
    </row>
    <row r="7" spans="1:7" x14ac:dyDescent="0.3">
      <c r="A7" s="17">
        <f>'APAGADOS RADIO'!K3</f>
        <v>45297</v>
      </c>
      <c r="B7">
        <f>'APAGADOS RADIO'!K2+D7</f>
        <v>16</v>
      </c>
      <c r="C7">
        <f>'APAGADOS FIBRA'!K2</f>
        <v>47</v>
      </c>
      <c r="D7">
        <f>'APAGADOS ANTENA'!K2</f>
        <v>11</v>
      </c>
      <c r="E7">
        <f t="shared" si="4"/>
        <v>63</v>
      </c>
      <c r="F7">
        <f>'RESUMEN TOTAL'!B1</f>
        <v>534</v>
      </c>
      <c r="G7" s="36">
        <f t="shared" si="5"/>
        <v>0.11797752808988764</v>
      </c>
    </row>
    <row r="8" spans="1:7" x14ac:dyDescent="0.3">
      <c r="A8" s="17">
        <f>'APAGADOS RADIO'!L3</f>
        <v>45298</v>
      </c>
      <c r="B8">
        <f>'APAGADOS RADIO'!L2+D8</f>
        <v>16</v>
      </c>
      <c r="C8">
        <f>'APAGADOS FIBRA'!L2</f>
        <v>50</v>
      </c>
      <c r="D8">
        <f>'APAGADOS ANTENA'!L2</f>
        <v>11</v>
      </c>
      <c r="E8">
        <f t="shared" ref="E8:E18" si="6">B8+C8</f>
        <v>66</v>
      </c>
      <c r="F8">
        <f>'RESUMEN TOTAL'!B1</f>
        <v>534</v>
      </c>
      <c r="G8" s="36">
        <f t="shared" ref="G8:G18" si="7">E8/F8</f>
        <v>0.12359550561797752</v>
      </c>
    </row>
    <row r="9" spans="1:7" x14ac:dyDescent="0.3">
      <c r="A9" s="17">
        <f>'APAGADOS RADIO'!M3</f>
        <v>45299</v>
      </c>
      <c r="B9">
        <f>'APAGADOS RADIO'!M2+D9</f>
        <v>17</v>
      </c>
      <c r="C9">
        <f>'APAGADOS FIBRA'!M2</f>
        <v>50</v>
      </c>
      <c r="D9">
        <f>'APAGADOS ANTENA'!M2</f>
        <v>11</v>
      </c>
      <c r="E9">
        <f t="shared" si="6"/>
        <v>67</v>
      </c>
      <c r="F9">
        <f>'RESUMEN TOTAL'!B1</f>
        <v>534</v>
      </c>
      <c r="G9" s="36">
        <f t="shared" si="7"/>
        <v>0.12546816479400749</v>
      </c>
    </row>
    <row r="10" spans="1:7" x14ac:dyDescent="0.3">
      <c r="A10" s="17">
        <f>'APAGADOS RADIO'!N3</f>
        <v>45300</v>
      </c>
      <c r="B10">
        <f>'APAGADOS RADIO'!N2+D10</f>
        <v>13</v>
      </c>
      <c r="C10">
        <f>'APAGADOS FIBRA'!N2</f>
        <v>45</v>
      </c>
      <c r="D10">
        <f>'APAGADOS ANTENA'!N2</f>
        <v>7</v>
      </c>
      <c r="E10">
        <f t="shared" si="6"/>
        <v>58</v>
      </c>
      <c r="F10">
        <f>'RESUMEN TOTAL'!B1</f>
        <v>534</v>
      </c>
      <c r="G10" s="36">
        <f t="shared" si="7"/>
        <v>0.10861423220973783</v>
      </c>
    </row>
    <row r="11" spans="1:7" x14ac:dyDescent="0.3">
      <c r="A11" s="17">
        <f>'APAGADOS RADIO'!O3</f>
        <v>45301</v>
      </c>
      <c r="B11">
        <f>'APAGADOS RADIO'!O2+D11</f>
        <v>13</v>
      </c>
      <c r="C11">
        <f>'APAGADOS FIBRA'!O2</f>
        <v>48</v>
      </c>
      <c r="D11">
        <f>'APAGADOS ANTENA'!O2</f>
        <v>7</v>
      </c>
      <c r="E11">
        <f t="shared" si="6"/>
        <v>61</v>
      </c>
      <c r="F11">
        <f>'RESUMEN TOTAL'!B1</f>
        <v>534</v>
      </c>
      <c r="G11" s="36">
        <f t="shared" si="7"/>
        <v>0.11423220973782772</v>
      </c>
    </row>
    <row r="12" spans="1:7" x14ac:dyDescent="0.3">
      <c r="A12" s="17">
        <f>'APAGADOS RADIO'!P3</f>
        <v>45302</v>
      </c>
      <c r="B12">
        <f>'APAGADOS RADIO'!P2+D12</f>
        <v>14</v>
      </c>
      <c r="C12">
        <f>'APAGADOS FIBRA'!P2</f>
        <v>38</v>
      </c>
      <c r="D12">
        <f>'APAGADOS ANTENA'!P2</f>
        <v>7</v>
      </c>
      <c r="E12">
        <f t="shared" si="6"/>
        <v>52</v>
      </c>
      <c r="F12">
        <f>'RESUMEN TOTAL'!B1</f>
        <v>534</v>
      </c>
      <c r="G12" s="36">
        <f t="shared" si="7"/>
        <v>9.7378277153558054E-2</v>
      </c>
    </row>
    <row r="13" spans="1:7" x14ac:dyDescent="0.3">
      <c r="A13" s="17">
        <f>'APAGADOS RADIO'!Q3</f>
        <v>45303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3">
      <c r="A14" s="17">
        <f>'APAGADOS RADIO'!R3</f>
        <v>45304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3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3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3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3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3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3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3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3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3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3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3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3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3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3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3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3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3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3">
      <c r="A32" s="17" t="e">
        <f>'APAGADOS RADIO'!#REF!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">
      <c r="A35" s="14">
        <f t="shared" si="10"/>
        <v>45292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10</v>
      </c>
      <c r="F35" s="104">
        <f>paradas!F3</f>
        <v>8</v>
      </c>
      <c r="G35" s="104">
        <f t="shared" ref="G35:G47" si="11">E35+F35</f>
        <v>18</v>
      </c>
    </row>
    <row r="36" spans="1:30" x14ac:dyDescent="0.3">
      <c r="A36" s="14">
        <f t="shared" si="10"/>
        <v>45293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11</v>
      </c>
      <c r="F36">
        <f>paradas!G3</f>
        <v>9</v>
      </c>
      <c r="G36" s="104">
        <f t="shared" si="11"/>
        <v>20</v>
      </c>
    </row>
    <row r="37" spans="1:30" s="14" customFormat="1" x14ac:dyDescent="0.3">
      <c r="A37" s="14">
        <f t="shared" si="10"/>
        <v>45294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11</v>
      </c>
      <c r="F37">
        <f>paradas!H3</f>
        <v>9</v>
      </c>
      <c r="G37" s="104">
        <f t="shared" si="11"/>
        <v>20</v>
      </c>
    </row>
    <row r="38" spans="1:30" x14ac:dyDescent="0.3">
      <c r="A38" s="14">
        <f t="shared" si="10"/>
        <v>45295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11</v>
      </c>
      <c r="F38">
        <f>paradas!I3</f>
        <v>9</v>
      </c>
      <c r="G38" s="104">
        <f t="shared" si="11"/>
        <v>20</v>
      </c>
    </row>
    <row r="39" spans="1:30" x14ac:dyDescent="0.3">
      <c r="A39" s="14">
        <f t="shared" si="10"/>
        <v>45296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11</v>
      </c>
      <c r="F39">
        <f>paradas!J3</f>
        <v>9</v>
      </c>
      <c r="G39" s="104">
        <f t="shared" si="11"/>
        <v>20</v>
      </c>
    </row>
    <row r="40" spans="1:30" x14ac:dyDescent="0.3">
      <c r="A40" s="14">
        <f t="shared" si="10"/>
        <v>45297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11</v>
      </c>
      <c r="F40">
        <f>paradas!K3</f>
        <v>9</v>
      </c>
      <c r="G40" s="104">
        <f t="shared" si="11"/>
        <v>20</v>
      </c>
    </row>
    <row r="41" spans="1:30" x14ac:dyDescent="0.3">
      <c r="A41" s="14">
        <f t="shared" si="10"/>
        <v>45298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8</v>
      </c>
      <c r="F41">
        <f>paradas!L3</f>
        <v>7</v>
      </c>
      <c r="G41" s="104">
        <f t="shared" si="11"/>
        <v>15</v>
      </c>
    </row>
    <row r="42" spans="1:30" x14ac:dyDescent="0.3">
      <c r="A42" s="14">
        <f t="shared" si="10"/>
        <v>45299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8</v>
      </c>
      <c r="F42">
        <f>paradas!M3</f>
        <v>7</v>
      </c>
      <c r="G42" s="104">
        <f t="shared" si="11"/>
        <v>15</v>
      </c>
    </row>
    <row r="43" spans="1:30" x14ac:dyDescent="0.3">
      <c r="A43" s="14">
        <f t="shared" si="10"/>
        <v>45300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9</v>
      </c>
      <c r="F43">
        <f>paradas!N3</f>
        <v>6</v>
      </c>
      <c r="G43" s="104">
        <f t="shared" si="11"/>
        <v>15</v>
      </c>
    </row>
    <row r="44" spans="1:30" x14ac:dyDescent="0.3">
      <c r="A44" s="14">
        <f t="shared" si="10"/>
        <v>45301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9</v>
      </c>
      <c r="F44">
        <f>paradas!O3</f>
        <v>6</v>
      </c>
      <c r="G44" s="104">
        <f t="shared" si="11"/>
        <v>15</v>
      </c>
    </row>
    <row r="45" spans="1:30" x14ac:dyDescent="0.3">
      <c r="A45" s="14">
        <f t="shared" si="10"/>
        <v>45302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8</v>
      </c>
      <c r="F45">
        <f>paradas!P3</f>
        <v>6</v>
      </c>
      <c r="G45" s="104">
        <f t="shared" si="11"/>
        <v>14</v>
      </c>
    </row>
    <row r="46" spans="1:30" x14ac:dyDescent="0.3">
      <c r="A46" s="14">
        <f t="shared" si="10"/>
        <v>45303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3">
      <c r="A47" s="14">
        <f t="shared" si="10"/>
        <v>45304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3">
      <c r="A48" s="14">
        <f t="shared" si="10"/>
        <v>45305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3">
      <c r="A49" s="14">
        <f t="shared" si="10"/>
        <v>45306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3">
      <c r="A50" s="14">
        <f t="shared" si="10"/>
        <v>45307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3">
      <c r="A51" s="14">
        <f t="shared" si="10"/>
        <v>45308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3">
      <c r="A52" s="14">
        <f t="shared" si="10"/>
        <v>45309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3">
      <c r="A53" s="14">
        <f t="shared" si="10"/>
        <v>45310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3">
      <c r="A54" s="14">
        <f t="shared" si="10"/>
        <v>45311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3">
      <c r="A55" s="14">
        <f t="shared" si="10"/>
        <v>45312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3">
      <c r="A56" s="14">
        <f t="shared" si="10"/>
        <v>45313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3">
      <c r="A57" s="14">
        <f t="shared" si="10"/>
        <v>45314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3">
      <c r="A58" s="14">
        <f t="shared" si="10"/>
        <v>45315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3">
      <c r="A59" s="14">
        <f t="shared" si="10"/>
        <v>45316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3">
      <c r="A60" s="14">
        <f t="shared" si="10"/>
        <v>45317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3">
      <c r="A61" s="14">
        <f t="shared" si="10"/>
        <v>45318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3">
      <c r="A62" s="14">
        <f t="shared" si="10"/>
        <v>45319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3">
      <c r="A63" s="14">
        <f t="shared" si="10"/>
        <v>45320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3">
      <c r="A64" s="14">
        <f t="shared" si="10"/>
        <v>45321</v>
      </c>
      <c r="B64">
        <f>paradas!D1</f>
        <v>38</v>
      </c>
      <c r="C64">
        <f>paradas!K1</f>
        <v>38</v>
      </c>
      <c r="D64">
        <f>paradas!O1</f>
        <v>38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3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3">
      <c r="D66" s="17"/>
    </row>
    <row r="67" spans="1:7" x14ac:dyDescent="0.3">
      <c r="D67" s="17"/>
    </row>
    <row r="68" spans="1:7" x14ac:dyDescent="0.3">
      <c r="D68" s="17"/>
    </row>
    <row r="69" spans="1:7" x14ac:dyDescent="0.3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70" zoomScaleNormal="70" workbookViewId="0">
      <selection activeCell="B6" sqref="B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5" width="7.88671875" customWidth="1"/>
  </cols>
  <sheetData>
    <row r="1" spans="1:35" ht="15.6" thickTop="1" thickBot="1" x14ac:dyDescent="0.35">
      <c r="A1" s="46"/>
      <c r="B1" s="50" t="s">
        <v>1153</v>
      </c>
    </row>
    <row r="2" spans="1:35" ht="15.6" thickTop="1" thickBot="1" x14ac:dyDescent="0.35">
      <c r="A2" s="57" t="s">
        <v>1144</v>
      </c>
      <c r="B2" s="47">
        <f>COUNTIFS('RESUMEN TOTAL'!C5:C600,"=BONOMO")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5.6" thickTop="1" thickBot="1" x14ac:dyDescent="0.35">
      <c r="A3" s="48"/>
      <c r="B3" s="49"/>
      <c r="D3" s="44" t="s">
        <v>1144</v>
      </c>
      <c r="E3" s="51" t="s">
        <v>1154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30</v>
      </c>
      <c r="N3" s="52">
        <f>COUNTIFS('RESUMEN TOTAL'!C5:C540, "=BONOMO",'RESUMEN TOTAL'!T5:T540,"=APAGADO")</f>
        <v>24</v>
      </c>
      <c r="O3" s="52">
        <f>COUNTIFS('RESUMEN TOTAL'!C5:C540, "=BONOMO",'RESUMEN TOTAL'!U5:U540,"=APAGADO")</f>
        <v>22</v>
      </c>
      <c r="P3" s="53">
        <f>COUNTIFS('RESUMEN TOTAL'!C5:C540, "=BONOMO",'RESUMEN TOTAL'!V5:V540,"=APAGADO")</f>
        <v>15</v>
      </c>
      <c r="Q3" s="53">
        <f>COUNTIFS('RESUMEN TOTAL'!C5:C540, "=BONOMO",'RESUMEN TOTAL'!W5:W540,"=APAGADO")</f>
        <v>0</v>
      </c>
      <c r="R3" s="53">
        <v>0</v>
      </c>
      <c r="S3" s="53">
        <f>COUNTIFS('RESUMEN TOTAL'!C5:C540, "=BONOMO",'RESUMEN TOTAL'!Y5:Y540,"=APAGADO")</f>
        <v>0</v>
      </c>
      <c r="T3" s="53">
        <f>COUNTIFS('RESUMEN TOTAL'!C5:C540, "=BONOMO",'RESUMEN TOTAL'!Z5:Z540,"=APAGADO")</f>
        <v>0</v>
      </c>
      <c r="U3" s="53">
        <f>COUNTIFS('RESUMEN TOTAL'!C5:C540, "=BONOMO",'RESUMEN TOTAL'!AA5:AA540,"=APAGADO")</f>
        <v>0</v>
      </c>
      <c r="V3" s="53">
        <f>COUNTIFS('RESUMEN TOTAL'!C5:C540, "=BONOMO",'RESUMEN TOTAL'!AB5:AB540,"=APAGADO")</f>
        <v>0</v>
      </c>
      <c r="W3" s="53">
        <f>COUNTIFS('RESUMEN TOTAL'!C5:C540, "=BONOMO",'RESUMEN TOTAL'!AC5:AC540,"=APAGADO")</f>
        <v>0</v>
      </c>
      <c r="X3" s="53">
        <f>COUNTIFS('RESUMEN TOTAL'!C5:C540, "=BONOMO",'RESUMEN TOTAL'!AD5:AD540,"=APAGADO")</f>
        <v>0</v>
      </c>
      <c r="Y3" s="53">
        <f>COUNTIFS('RESUMEN TOTAL'!C5:C540, "=BONOMO",'RESUMEN TOTAL'!AE5:AE540,"=APAGADO")</f>
        <v>0</v>
      </c>
      <c r="Z3" s="53">
        <v>0</v>
      </c>
      <c r="AA3" s="53">
        <f>COUNTIFS('RESUMEN TOTAL'!C5:C540, "=BONOMO",'RESUMEN TOTAL'!AG5:AG540,"=APAGADO")</f>
        <v>0</v>
      </c>
      <c r="AB3" s="53">
        <f>COUNTIFS('RESUMEN TOTAL'!C5:C540, "=BONOMO",'RESUMEN TOTAL'!AH5:AH540,"=APAGADO")</f>
        <v>0</v>
      </c>
      <c r="AC3" s="53">
        <f>COUNTIFS('RESUMEN TOTAL'!C5:C540, "=BONOMO",'RESUMEN TOTAL'!AI5:AI540,"=APAGADO")</f>
        <v>0</v>
      </c>
      <c r="AD3" s="53">
        <f>COUNTIFS('RESUMEN TOTAL'!C5:C540, "=BONOMO",'RESUMEN TOTAL'!AJ5:AJ540,"=APAGADO")</f>
        <v>0</v>
      </c>
      <c r="AE3" s="53">
        <f>COUNTIFS('RESUMEN TOTAL'!C5:C540, "=BONOMO",'RESUMEN TOTAL'!AK5:AK540,"=APAGADO")</f>
        <v>0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5.6" thickTop="1" thickBot="1" x14ac:dyDescent="0.35">
      <c r="A4" s="56" t="s">
        <v>1145</v>
      </c>
      <c r="B4" s="47">
        <f>COUNTIFS('RESUMEN TOTAL'!C5:C600,"=COSEIDI")</f>
        <v>209</v>
      </c>
      <c r="D4" s="45"/>
      <c r="E4" s="43" t="s">
        <v>1156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0.12195121951219512</v>
      </c>
      <c r="N4" s="58">
        <f t="shared" si="0"/>
        <v>9.7560975609756101E-2</v>
      </c>
      <c r="O4" s="58">
        <f t="shared" si="0"/>
        <v>8.943089430894309E-2</v>
      </c>
      <c r="P4" s="59">
        <f t="shared" si="0"/>
        <v>6.097560975609756E-2</v>
      </c>
      <c r="Q4" s="59">
        <f t="shared" si="0"/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f t="shared" si="0"/>
        <v>0</v>
      </c>
      <c r="V4" s="59">
        <f t="shared" si="0"/>
        <v>0</v>
      </c>
      <c r="W4" s="59">
        <f t="shared" si="0"/>
        <v>0</v>
      </c>
      <c r="X4" s="59">
        <f t="shared" si="0"/>
        <v>0</v>
      </c>
      <c r="Y4" s="59">
        <f t="shared" ref="Y4" si="3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5.6" thickTop="1" thickBot="1" x14ac:dyDescent="0.35">
      <c r="A5" s="48"/>
      <c r="B5" s="49"/>
      <c r="D5" s="44" t="s">
        <v>1145</v>
      </c>
      <c r="E5" s="54" t="s">
        <v>1155</v>
      </c>
      <c r="F5" s="55">
        <f>COUNTIFS('RESUMEN TOTAL'!C5:C536, "=COSEIDI",'RESUMEN TOTAL'!L5:L536,"=APAGADO")</f>
        <v>48</v>
      </c>
      <c r="G5" s="55">
        <f>COUNTIFS('RESUMEN TOTAL'!C3:C536, "=COSEIDI",'RESUMEN TOTAL'!M3:M536,"=APAGADO")</f>
        <v>48</v>
      </c>
      <c r="H5" s="55">
        <f>COUNTIFS('RESUMEN TOTAL'!C5:C526, "=COSEIDI",'RESUMEN TOTAL'!N5:N526,"=APAGADO")</f>
        <v>41</v>
      </c>
      <c r="I5" s="55">
        <f>COUNTIFS('RESUMEN TOTAL'!C5:C526, "=COSEIDI",'RESUMEN TOTAL'!O5:O526,"=APAGADO")</f>
        <v>41</v>
      </c>
      <c r="J5" s="55">
        <f>COUNTIFS('RESUMEN TOTAL'!C5:C526, "=COSEIDI",'RESUMEN TOTAL'!P5:P526,"=APAGADO")</f>
        <v>36</v>
      </c>
      <c r="K5" s="55">
        <f>COUNTIFS('RESUMEN TOTAL'!C5:C526, "=COSEIDI",'RESUMEN TOTAL'!Q5:Q526,"=APAGADO")</f>
        <v>36</v>
      </c>
      <c r="L5" s="55">
        <f>COUNTIFS('RESUMEN TOTAL'!C5:C526, "=COSEIDI",'RESUMEN TOTAL'!R5:R526,"=APAGADO")</f>
        <v>40</v>
      </c>
      <c r="M5" s="55">
        <f>COUNTIFS('RESUMEN TOTAL'!C5:C526, "=COSEIDI",'RESUMEN TOTAL'!S5:S526,"=APAGADO")</f>
        <v>39</v>
      </c>
      <c r="N5" s="55">
        <f>COUNTIFS('RESUMEN TOTAL'!C5:C526, "=COSEIDI",'RESUMEN TOTAL'!T5:T526,"=APAGADO")</f>
        <v>35</v>
      </c>
      <c r="O5" s="55">
        <f>COUNTIFS('RESUMEN TOTAL'!C5:C526, "=COSEIDI",'RESUMEN TOTAL'!U5:U526,"=APAGADO")</f>
        <v>41</v>
      </c>
      <c r="P5" s="55">
        <f>COUNTIFS('RESUMEN TOTAL'!C5:C526, "=COSEIDI",'RESUMEN TOTAL'!V5:V526,"=APAGADO")</f>
        <v>39</v>
      </c>
      <c r="Q5" s="55">
        <f>COUNTIFS('RESUMEN TOTAL'!C5:C526, "=COSEIDI",'RESUMEN TOTAL'!W5:W526,"=APAGADO")</f>
        <v>0</v>
      </c>
      <c r="R5" s="55"/>
      <c r="S5" s="55">
        <f>COUNTIFS('RESUMEN TOTAL'!C5:C526, "=COSEIDI",'RESUMEN TOTAL'!Y5:Y526,"=APAGADO")</f>
        <v>0</v>
      </c>
      <c r="T5" s="55">
        <f>COUNTIFS('RESUMEN TOTAL'!C5:C526, "=COSEIDI",'RESUMEN TOTAL'!Z5:Z526,"=APAGADO")</f>
        <v>0</v>
      </c>
      <c r="U5" s="55">
        <f>COUNTIFS('RESUMEN TOTAL'!C5:C526, "=COSEIDI",'RESUMEN TOTAL'!AA5:AA526,"=APAGADO")</f>
        <v>0</v>
      </c>
      <c r="V5" s="55">
        <f>COUNTIFS('RESUMEN TOTAL'!C5:C526, "=COSEIDI",'RESUMEN TOTAL'!AB5:AB526,"=APAGADO")</f>
        <v>0</v>
      </c>
      <c r="W5" s="55">
        <f>COUNTIFS('RESUMEN TOTAL'!C5:C526, "=COSEIDI",'RESUMEN TOTAL'!AC5:AC526,"=APAGADO")</f>
        <v>0</v>
      </c>
      <c r="X5" s="55">
        <f>COUNTIFS('RESUMEN TOTAL'!C5:C526, "=COSEIDI",'RESUMEN TOTAL'!AD5:AD526,"=APAGADO")</f>
        <v>0</v>
      </c>
      <c r="Y5" s="55">
        <f>COUNTIFS('RESUMEN TOTAL'!C5:C526, "=COSEIDI",'RESUMEN TOTAL'!AE5:AE526,"=APAGADO")</f>
        <v>0</v>
      </c>
      <c r="Z5" s="55">
        <f>COUNTIFS('RESUMEN TOTAL'!C5:C526, "=COSEIDI",'RESUMEN TOTAL'!AF5:AF526,"=APAGADO")</f>
        <v>0</v>
      </c>
      <c r="AA5" s="55">
        <f>COUNTIFS('RESUMEN TOTAL'!C5:C526, "=COSEIDI",'RESUMEN TOTAL'!AG5:AG526,"=APAGADO")</f>
        <v>0</v>
      </c>
      <c r="AB5" s="55">
        <f>COUNTIFS('RESUMEN TOTAL'!C5:C526, "=COSEIDI",'RESUMEN TOTAL'!AH5:AH526,"=APAGADO")</f>
        <v>0</v>
      </c>
      <c r="AC5" s="55">
        <f>COUNTIFS('RESUMEN TOTAL'!C5:C526, "=COSEIDI",'RESUMEN TOTAL'!AI5:AI526,"=APAGADO")</f>
        <v>0</v>
      </c>
      <c r="AD5" s="55">
        <f>COUNTIFS('RESUMEN TOTAL'!C5:C526, "=COSEIDI",'RESUMEN TOTAL'!AJ5:AJ526,"=APAGADO")</f>
        <v>0</v>
      </c>
      <c r="AE5" s="55">
        <f>COUNTIFS('RESUMEN TOTAL'!C5:C526, "=COSEIDI",'RESUMEN TOTAL'!AK5:AK526,"=APAGADO")</f>
        <v>0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5.6" thickTop="1" thickBot="1" x14ac:dyDescent="0.35">
      <c r="D6" s="45"/>
      <c r="E6" s="43" t="s">
        <v>1157</v>
      </c>
      <c r="F6" s="58">
        <f t="shared" ref="F6:AG6" si="6">F5/COSEIDIcam</f>
        <v>0.22966507177033493</v>
      </c>
      <c r="G6" s="58">
        <f t="shared" si="6"/>
        <v>0.22966507177033493</v>
      </c>
      <c r="H6" s="58">
        <f t="shared" si="6"/>
        <v>0.19617224880382775</v>
      </c>
      <c r="I6" s="58">
        <f t="shared" si="6"/>
        <v>0.19617224880382775</v>
      </c>
      <c r="J6" s="58">
        <f t="shared" si="6"/>
        <v>0.17224880382775121</v>
      </c>
      <c r="K6" s="58">
        <f t="shared" ref="K6" si="7">K5/COSEIDIcam</f>
        <v>0.17224880382775121</v>
      </c>
      <c r="L6" s="58">
        <f t="shared" si="6"/>
        <v>0.19138755980861244</v>
      </c>
      <c r="M6" s="58">
        <f t="shared" ref="M6" si="8">M5/COSEIDIcam</f>
        <v>0.18660287081339713</v>
      </c>
      <c r="N6" s="58">
        <f t="shared" si="6"/>
        <v>0.1674641148325359</v>
      </c>
      <c r="O6" s="58">
        <f t="shared" si="6"/>
        <v>0.19617224880382775</v>
      </c>
      <c r="P6" s="58">
        <f t="shared" si="6"/>
        <v>0.18660287081339713</v>
      </c>
      <c r="Q6" s="58">
        <f t="shared" si="6"/>
        <v>0</v>
      </c>
      <c r="R6" s="58">
        <v>0</v>
      </c>
      <c r="S6" s="58">
        <f t="shared" si="6"/>
        <v>0</v>
      </c>
      <c r="T6" s="58">
        <f t="shared" si="6"/>
        <v>0</v>
      </c>
      <c r="U6" s="58">
        <f t="shared" si="6"/>
        <v>0</v>
      </c>
      <c r="V6" s="58">
        <f t="shared" si="6"/>
        <v>0</v>
      </c>
      <c r="W6" s="58">
        <f t="shared" si="6"/>
        <v>0</v>
      </c>
      <c r="X6" s="58">
        <f t="shared" si="6"/>
        <v>0</v>
      </c>
      <c r="Y6" s="58">
        <f t="shared" ref="Y6" si="9">Y5/COSEIDIcam</f>
        <v>0</v>
      </c>
      <c r="Z6" s="58">
        <f t="shared" si="6"/>
        <v>0</v>
      </c>
      <c r="AA6" s="58">
        <f t="shared" si="6"/>
        <v>0</v>
      </c>
      <c r="AB6" s="58">
        <f t="shared" si="6"/>
        <v>0</v>
      </c>
      <c r="AC6" s="58">
        <f t="shared" si="6"/>
        <v>0</v>
      </c>
      <c r="AD6" s="58">
        <f t="shared" si="6"/>
        <v>0</v>
      </c>
      <c r="AE6" s="58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" thickTop="1" x14ac:dyDescent="0.3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4.4" x14ac:dyDescent="0.3"/>
  <cols>
    <col min="2" max="2" width="19.33203125" customWidth="1"/>
  </cols>
  <sheetData>
    <row r="1" spans="1:6" ht="15" thickBot="1" x14ac:dyDescent="0.35"/>
    <row r="2" spans="1:6" ht="15.6" thickTop="1" thickBot="1" x14ac:dyDescent="0.35">
      <c r="C2" s="41">
        <v>45292</v>
      </c>
      <c r="D2" s="41">
        <v>45293</v>
      </c>
      <c r="E2" s="41">
        <v>45294</v>
      </c>
      <c r="F2" s="41">
        <v>45295</v>
      </c>
    </row>
    <row r="3" spans="1:6" ht="15" thickTop="1" x14ac:dyDescent="0.3">
      <c r="A3" s="44" t="s">
        <v>1144</v>
      </c>
      <c r="B3" s="51" t="s">
        <v>1154</v>
      </c>
      <c r="C3" s="52">
        <v>32</v>
      </c>
      <c r="D3" s="52">
        <v>29</v>
      </c>
      <c r="E3" s="52">
        <v>27</v>
      </c>
      <c r="F3" s="52">
        <v>22</v>
      </c>
    </row>
    <row r="4" spans="1:6" ht="15" thickBot="1" x14ac:dyDescent="0.35">
      <c r="A4" s="45"/>
      <c r="B4" s="43" t="s">
        <v>1156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5.6" thickTop="1" thickBot="1" x14ac:dyDescent="0.35"/>
    <row r="6" spans="1:6" ht="15.6" thickTop="1" thickBot="1" x14ac:dyDescent="0.35">
      <c r="C6" s="41">
        <v>45292</v>
      </c>
      <c r="D6" s="41">
        <v>45293</v>
      </c>
      <c r="E6" s="41">
        <v>45294</v>
      </c>
      <c r="F6" s="41">
        <v>45295</v>
      </c>
    </row>
    <row r="7" spans="1:6" ht="15" thickTop="1" x14ac:dyDescent="0.3">
      <c r="A7" s="44" t="s">
        <v>1145</v>
      </c>
      <c r="B7" s="54" t="s">
        <v>1155</v>
      </c>
      <c r="C7" s="55">
        <v>48</v>
      </c>
      <c r="D7" s="55">
        <v>48</v>
      </c>
      <c r="E7" s="55">
        <v>41</v>
      </c>
      <c r="F7" s="55">
        <v>41</v>
      </c>
    </row>
    <row r="8" spans="1:6" ht="15" thickBot="1" x14ac:dyDescent="0.35">
      <c r="A8" s="45"/>
      <c r="B8" s="43" t="s">
        <v>1157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" thickTop="1" x14ac:dyDescent="0.3"/>
    <row r="11" spans="1:6" ht="15" thickBot="1" x14ac:dyDescent="0.35"/>
    <row r="12" spans="1:6" ht="15.6" thickTop="1" thickBot="1" x14ac:dyDescent="0.35">
      <c r="C12" s="41">
        <v>45292</v>
      </c>
      <c r="D12" s="41">
        <v>45293</v>
      </c>
      <c r="E12" s="41">
        <v>45294</v>
      </c>
      <c r="F12" s="41">
        <v>45295</v>
      </c>
    </row>
    <row r="13" spans="1:6" ht="15" thickTop="1" x14ac:dyDescent="0.3">
      <c r="A13" s="44" t="s">
        <v>1144</v>
      </c>
      <c r="B13" s="51" t="s">
        <v>1154</v>
      </c>
      <c r="C13" s="52">
        <v>32</v>
      </c>
      <c r="D13" s="52">
        <v>29</v>
      </c>
      <c r="E13" s="52">
        <v>27</v>
      </c>
      <c r="F13" s="52">
        <v>22</v>
      </c>
    </row>
    <row r="14" spans="1:6" ht="15" thickBot="1" x14ac:dyDescent="0.35">
      <c r="A14" s="45"/>
      <c r="B14" s="43" t="s">
        <v>1156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" thickTop="1" x14ac:dyDescent="0.3">
      <c r="A15" s="44" t="s">
        <v>1145</v>
      </c>
      <c r="B15" s="54" t="s">
        <v>1155</v>
      </c>
      <c r="C15" s="55">
        <v>48</v>
      </c>
      <c r="D15" s="55">
        <v>48</v>
      </c>
      <c r="E15" s="55">
        <v>41</v>
      </c>
      <c r="F15" s="55">
        <v>41</v>
      </c>
    </row>
    <row r="16" spans="1:6" ht="15" thickBot="1" x14ac:dyDescent="0.35">
      <c r="A16" s="45"/>
      <c r="B16" s="43" t="s">
        <v>1157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" thickTop="1" x14ac:dyDescent="0.3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tabSelected="1" workbookViewId="0">
      <pane xSplit="5" ySplit="4" topLeftCell="G514" activePane="bottomRight" state="frozen"/>
      <selection pane="topRight" activeCell="F1" sqref="F1"/>
      <selection pane="bottomLeft" activeCell="A5" sqref="A5"/>
      <selection pane="bottomRight" activeCell="R465" sqref="R465"/>
    </sheetView>
  </sheetViews>
  <sheetFormatPr baseColWidth="10" defaultRowHeight="14.4" x14ac:dyDescent="0.3"/>
  <cols>
    <col min="3" max="3" width="28.33203125" customWidth="1"/>
    <col min="6" max="6" width="13.109375" bestFit="1" customWidth="1"/>
    <col min="19" max="19" width="13.109375" bestFit="1" customWidth="1"/>
    <col min="35" max="36" width="11.109375" customWidth="1"/>
  </cols>
  <sheetData>
    <row r="1" spans="1:36" ht="18" x14ac:dyDescent="0.35">
      <c r="C1" s="30" t="s">
        <v>1410</v>
      </c>
      <c r="D1" s="31">
        <f>COUNTIFS(E5:E601,"=GPON")/2</f>
        <v>38</v>
      </c>
      <c r="E1" s="98" t="s">
        <v>1411</v>
      </c>
      <c r="F1" s="98"/>
      <c r="G1" s="98"/>
      <c r="H1" s="99">
        <f>COUNTIFS(E5:E601,"=GPON")</f>
        <v>76</v>
      </c>
      <c r="I1" s="100" t="s">
        <v>1412</v>
      </c>
      <c r="J1" s="100"/>
      <c r="K1" s="101">
        <f>COUNTIFS(D5:D601,"=GFIJA")</f>
        <v>38</v>
      </c>
      <c r="L1" s="102" t="s">
        <v>1413</v>
      </c>
      <c r="M1" s="102"/>
      <c r="N1" s="102"/>
      <c r="O1" s="103">
        <f>COUNTIFS(D5:D601,"=INTERCOMUNICADOR")</f>
        <v>38</v>
      </c>
    </row>
    <row r="2" spans="1:36" ht="21" x14ac:dyDescent="0.4">
      <c r="E2" s="18" t="s">
        <v>1415</v>
      </c>
      <c r="F2" s="18">
        <f>COUNTIFS(F4:F600, "=APAGADO",D4:D600,"=GFIJA")</f>
        <v>10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11</v>
      </c>
      <c r="J2" s="18">
        <f>COUNTIFS(J4:J600, "=APAGADO",D4:D600,"=GFIJA")</f>
        <v>11</v>
      </c>
      <c r="K2" s="18">
        <f>COUNTIFS(K4:K600, "=APAGADO",D4:D600,"=GFIJA")</f>
        <v>11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9</v>
      </c>
      <c r="O2" s="18">
        <f>COUNTIFS(O4:O600, "=APAGADO",D4:D600,"=GFIJA")</f>
        <v>9</v>
      </c>
      <c r="P2" s="18">
        <f>COUNTIFS(P4:P600, "=APAGADO",D4:D600,"=GFIJA")</f>
        <v>8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6" thickBot="1" x14ac:dyDescent="0.45">
      <c r="E3" s="18" t="s">
        <v>1392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6</v>
      </c>
      <c r="O3" s="18">
        <f>COUNTIFS(O6:O602, "=APAGADO",D4:D600,"=INTERCOMUNICADOR")</f>
        <v>6</v>
      </c>
      <c r="P3" s="18">
        <f>COUNTIFS(P6:P602, "=APAGADO",D4:D600,"=INTERCOMUNICADOR")</f>
        <v>6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" hidden="1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" hidden="1" thickTop="1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" hidden="1" thickTop="1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" hidden="1" thickTop="1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" hidden="1" thickTop="1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" hidden="1" thickTop="1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" hidden="1" thickTop="1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" hidden="1" thickTop="1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" hidden="1" thickTop="1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" hidden="1" thickTop="1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 t="str">
        <f>'RESUMEN TOTAL'!P14</f>
        <v>APAGADO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" hidden="1" thickTop="1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" hidden="1" thickTop="1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" hidden="1" thickTop="1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" hidden="1" thickTop="1" x14ac:dyDescent="0.3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 t="str">
        <f>'RESUMEN TOTAL'!L18</f>
        <v>APAGADO</v>
      </c>
      <c r="G18" s="86" t="str">
        <f>'RESUMEN TOTAL'!M18</f>
        <v>APAGADO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" hidden="1" thickTop="1" x14ac:dyDescent="0.3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 t="str">
        <f>'RESUMEN TOTAL'!L19</f>
        <v>APAGADO</v>
      </c>
      <c r="G19" s="86" t="str">
        <f>'RESUMEN TOTAL'!M19</f>
        <v>APAGADO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" hidden="1" thickTop="1" x14ac:dyDescent="0.3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 t="str">
        <f>'RESUMEN TOTAL'!L20</f>
        <v>APAGADO</v>
      </c>
      <c r="G20" s="86" t="str">
        <f>'RESUMEN TOTAL'!M20</f>
        <v>APAGADO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" hidden="1" thickTop="1" x14ac:dyDescent="0.3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 t="str">
        <f>'RESUMEN TOTAL'!L21</f>
        <v>APAGADO</v>
      </c>
      <c r="G21" s="86" t="str">
        <f>'RESUMEN TOTAL'!M21</f>
        <v>APAGADO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" hidden="1" thickTop="1" x14ac:dyDescent="0.3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" hidden="1" thickTop="1" x14ac:dyDescent="0.3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" hidden="1" thickTop="1" x14ac:dyDescent="0.3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>
        <f>'RESUMEN TOTAL'!M24</f>
        <v>0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" hidden="1" thickTop="1" x14ac:dyDescent="0.3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" hidden="1" thickTop="1" x14ac:dyDescent="0.3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" hidden="1" thickTop="1" x14ac:dyDescent="0.3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" hidden="1" thickTop="1" x14ac:dyDescent="0.3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" hidden="1" thickTop="1" x14ac:dyDescent="0.3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 t="str">
        <f>'RESUMEN TOTAL'!U29</f>
        <v>APAGADO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" hidden="1" thickTop="1" x14ac:dyDescent="0.3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 t="str">
        <f>'RESUMEN TOTAL'!L30</f>
        <v>APAGADO</v>
      </c>
      <c r="G30" s="86" t="str">
        <f>'RESUMEN TOTAL'!M30</f>
        <v>APAGADO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" hidden="1" thickTop="1" x14ac:dyDescent="0.3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" hidden="1" thickTop="1" x14ac:dyDescent="0.3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" hidden="1" thickTop="1" x14ac:dyDescent="0.3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" hidden="1" thickTop="1" x14ac:dyDescent="0.3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" hidden="1" thickTop="1" x14ac:dyDescent="0.3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" hidden="1" thickTop="1" x14ac:dyDescent="0.3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" hidden="1" thickTop="1" x14ac:dyDescent="0.3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" hidden="1" thickTop="1" x14ac:dyDescent="0.3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 t="str">
        <f>'RESUMEN TOTAL'!U38</f>
        <v>APAGADO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" hidden="1" thickTop="1" x14ac:dyDescent="0.3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" hidden="1" thickTop="1" x14ac:dyDescent="0.3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" hidden="1" thickTop="1" x14ac:dyDescent="0.3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" hidden="1" thickTop="1" x14ac:dyDescent="0.3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" hidden="1" thickTop="1" x14ac:dyDescent="0.3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 t="str">
        <f>'RESUMEN TOTAL'!P43</f>
        <v>APAGADO</v>
      </c>
      <c r="K43" s="86" t="str">
        <f>'RESUMEN TOTAL'!Q43</f>
        <v>APAGADO</v>
      </c>
      <c r="L43" s="86" t="str">
        <f>'RESUMEN TOTAL'!R43</f>
        <v>APAGADO</v>
      </c>
      <c r="M43" s="86" t="str">
        <f>'RESUMEN TOTAL'!S43</f>
        <v>APAGADO</v>
      </c>
      <c r="N43" s="86" t="str">
        <f>'RESUMEN TOTAL'!T43</f>
        <v>APAGADO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" hidden="1" thickTop="1" x14ac:dyDescent="0.3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 t="str">
        <f>'RESUMEN TOTAL'!L44</f>
        <v>APAGADO</v>
      </c>
      <c r="G44" s="86" t="str">
        <f>'RESUMEN TOTAL'!M44</f>
        <v>APAGADO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" hidden="1" thickTop="1" x14ac:dyDescent="0.3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 t="str">
        <f>'RESUMEN TOTAL'!L45</f>
        <v>APAGADO</v>
      </c>
      <c r="G45" s="86" t="str">
        <f>'RESUMEN TOTAL'!M45</f>
        <v>APAGADO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" hidden="1" thickTop="1" x14ac:dyDescent="0.3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" hidden="1" thickTop="1" x14ac:dyDescent="0.3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" hidden="1" thickTop="1" x14ac:dyDescent="0.3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" hidden="1" thickTop="1" x14ac:dyDescent="0.3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" hidden="1" thickTop="1" x14ac:dyDescent="0.3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 t="str">
        <f>'RESUMEN TOTAL'!L50</f>
        <v>APAGADO</v>
      </c>
      <c r="G50" s="86" t="str">
        <f>'RESUMEN TOTAL'!M50</f>
        <v>APAGADO</v>
      </c>
      <c r="H50" s="86" t="str">
        <f>'RESUMEN TOTAL'!N50</f>
        <v>APAGADO</v>
      </c>
      <c r="I50" s="86" t="str">
        <f>'RESUMEN TOTAL'!O50</f>
        <v>APAGADO</v>
      </c>
      <c r="J50" s="86" t="str">
        <f>'RESUMEN TOTAL'!P50</f>
        <v>APAGADO</v>
      </c>
      <c r="K50" s="86" t="str">
        <f>'RESUMEN TOTAL'!Q50</f>
        <v>APAGADO</v>
      </c>
      <c r="L50" s="86">
        <f>'RESUMEN TOTAL'!R50</f>
        <v>0</v>
      </c>
      <c r="M50" s="86" t="str">
        <f>'RESUMEN TOTAL'!S50</f>
        <v>APAGADO</v>
      </c>
      <c r="N50" s="86" t="str">
        <f>'RESUMEN TOTAL'!T50</f>
        <v>APAGADO</v>
      </c>
      <c r="O50" s="86" t="str">
        <f>'RESUMEN TOTAL'!U50</f>
        <v>APAGADO</v>
      </c>
      <c r="P50" s="86" t="str">
        <f>'RESUMEN TOTAL'!V50</f>
        <v>APAGADO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" hidden="1" thickTop="1" x14ac:dyDescent="0.3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" hidden="1" thickTop="1" x14ac:dyDescent="0.3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" hidden="1" thickTop="1" x14ac:dyDescent="0.3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" hidden="1" thickTop="1" x14ac:dyDescent="0.3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" hidden="1" thickTop="1" x14ac:dyDescent="0.3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" hidden="1" thickTop="1" x14ac:dyDescent="0.3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" hidden="1" thickTop="1" x14ac:dyDescent="0.3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 t="str">
        <f>'RESUMEN TOTAL'!L57</f>
        <v>APAGADO</v>
      </c>
      <c r="G57" s="86" t="str">
        <f>'RESUMEN TOTAL'!M57</f>
        <v>APAGADO</v>
      </c>
      <c r="H57" s="86" t="str">
        <f>'RESUMEN TOTAL'!N57</f>
        <v>APAGADO</v>
      </c>
      <c r="I57" s="86" t="str">
        <f>'RESUMEN TOTAL'!O57</f>
        <v>APAGADO</v>
      </c>
      <c r="J57" s="86" t="str">
        <f>'RESUMEN TOTAL'!P57</f>
        <v>APAGADO</v>
      </c>
      <c r="K57" s="86" t="str">
        <f>'RESUMEN TOTAL'!Q57</f>
        <v>APAGADO</v>
      </c>
      <c r="L57" s="86" t="str">
        <f>'RESUMEN TOTAL'!R57</f>
        <v>APAGADO</v>
      </c>
      <c r="M57" s="86" t="str">
        <f>'RESUMEN TOTAL'!S57</f>
        <v>APAGADO</v>
      </c>
      <c r="N57" s="86" t="str">
        <f>'RESUMEN TOTAL'!T57</f>
        <v>APAGADO</v>
      </c>
      <c r="O57" s="86" t="str">
        <f>'RESUMEN TOTAL'!U57</f>
        <v>APAGADO</v>
      </c>
      <c r="P57" s="86" t="str">
        <f>'RESUMEN TOTAL'!V57</f>
        <v>APAGADO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" hidden="1" thickTop="1" x14ac:dyDescent="0.3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" hidden="1" thickTop="1" x14ac:dyDescent="0.3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" hidden="1" thickTop="1" x14ac:dyDescent="0.3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" hidden="1" thickTop="1" x14ac:dyDescent="0.3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" hidden="1" thickTop="1" x14ac:dyDescent="0.3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" hidden="1" thickTop="1" x14ac:dyDescent="0.3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" hidden="1" thickTop="1" x14ac:dyDescent="0.3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" hidden="1" thickTop="1" x14ac:dyDescent="0.3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" hidden="1" thickTop="1" x14ac:dyDescent="0.3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" hidden="1" thickTop="1" x14ac:dyDescent="0.3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" hidden="1" thickTop="1" x14ac:dyDescent="0.3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" hidden="1" thickTop="1" x14ac:dyDescent="0.3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" hidden="1" thickTop="1" x14ac:dyDescent="0.3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" hidden="1" thickTop="1" x14ac:dyDescent="0.3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" hidden="1" thickTop="1" x14ac:dyDescent="0.3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" hidden="1" thickTop="1" x14ac:dyDescent="0.3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" hidden="1" thickTop="1" x14ac:dyDescent="0.3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 t="str">
        <f>'RESUMEN TOTAL'!O74</f>
        <v>APAGADO</v>
      </c>
      <c r="J74" s="86" t="str">
        <f>'RESUMEN TOTAL'!P74</f>
        <v>APAGADO</v>
      </c>
      <c r="K74" s="86" t="str">
        <f>'RESUMEN TOTAL'!Q74</f>
        <v>APAGADO</v>
      </c>
      <c r="L74" s="86" t="str">
        <f>'RESUMEN TOTAL'!R74</f>
        <v>APAGADO</v>
      </c>
      <c r="M74" s="86" t="str">
        <f>'RESUMEN TOTAL'!S74</f>
        <v>APAGADO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" hidden="1" thickTop="1" x14ac:dyDescent="0.3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" hidden="1" thickTop="1" x14ac:dyDescent="0.3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" hidden="1" thickTop="1" x14ac:dyDescent="0.3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 t="str">
        <f>'RESUMEN TOTAL'!S77</f>
        <v>APAGADO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" hidden="1" thickTop="1" x14ac:dyDescent="0.3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" hidden="1" thickTop="1" x14ac:dyDescent="0.3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" hidden="1" thickTop="1" x14ac:dyDescent="0.3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" hidden="1" thickTop="1" x14ac:dyDescent="0.3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" hidden="1" thickTop="1" x14ac:dyDescent="0.3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" hidden="1" thickTop="1" x14ac:dyDescent="0.3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 t="str">
        <f>'RESUMEN TOTAL'!O83</f>
        <v>APAGADO</v>
      </c>
      <c r="J83" s="86" t="str">
        <f>'RESUMEN TOTAL'!P83</f>
        <v>APAGADO</v>
      </c>
      <c r="K83" s="86" t="str">
        <f>'RESUMEN TOTAL'!Q83</f>
        <v>APAGADO</v>
      </c>
      <c r="L83" s="86" t="str">
        <f>'RESUMEN TOTAL'!R83</f>
        <v>APAGADO</v>
      </c>
      <c r="M83" s="86" t="str">
        <f>'RESUMEN TOTAL'!S83</f>
        <v>APAGADO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" hidden="1" thickTop="1" x14ac:dyDescent="0.3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" hidden="1" thickTop="1" x14ac:dyDescent="0.3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" hidden="1" thickTop="1" x14ac:dyDescent="0.3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" hidden="1" thickTop="1" x14ac:dyDescent="0.3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" hidden="1" thickTop="1" x14ac:dyDescent="0.3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" hidden="1" thickTop="1" x14ac:dyDescent="0.3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" hidden="1" thickTop="1" x14ac:dyDescent="0.3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" hidden="1" thickTop="1" x14ac:dyDescent="0.3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" hidden="1" thickTop="1" x14ac:dyDescent="0.3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" hidden="1" thickTop="1" x14ac:dyDescent="0.3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" hidden="1" thickTop="1" x14ac:dyDescent="0.3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" hidden="1" thickTop="1" x14ac:dyDescent="0.3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" hidden="1" thickTop="1" x14ac:dyDescent="0.3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" hidden="1" thickTop="1" x14ac:dyDescent="0.3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" hidden="1" thickTop="1" x14ac:dyDescent="0.3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" hidden="1" thickTop="1" x14ac:dyDescent="0.3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" hidden="1" thickTop="1" x14ac:dyDescent="0.3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" hidden="1" thickTop="1" x14ac:dyDescent="0.3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" hidden="1" thickTop="1" x14ac:dyDescent="0.3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" hidden="1" thickTop="1" x14ac:dyDescent="0.3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" hidden="1" thickTop="1" x14ac:dyDescent="0.3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 t="str">
        <f>'RESUMEN TOTAL'!U104</f>
        <v>APAGADO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" hidden="1" thickTop="1" x14ac:dyDescent="0.3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" hidden="1" thickTop="1" x14ac:dyDescent="0.3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" hidden="1" thickTop="1" x14ac:dyDescent="0.3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" hidden="1" thickTop="1" x14ac:dyDescent="0.3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 t="str">
        <f>'RESUMEN TOTAL'!T108</f>
        <v xml:space="preserve"> 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" hidden="1" thickTop="1" x14ac:dyDescent="0.3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" hidden="1" thickTop="1" x14ac:dyDescent="0.3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" hidden="1" thickTop="1" x14ac:dyDescent="0.3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6" t="str">
        <f>'RESUMEN TOTAL'!L111</f>
        <v>APAGADO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 t="str">
        <f>'RESUMEN TOTAL'!P111</f>
        <v>APAGADO</v>
      </c>
      <c r="K111" s="86" t="str">
        <f>'RESUMEN TOTAL'!Q111</f>
        <v>APAGADO</v>
      </c>
      <c r="L111" s="86" t="str">
        <f>'RESUMEN TOTAL'!R111</f>
        <v>APAGADO</v>
      </c>
      <c r="M111" s="86" t="str">
        <f>'RESUMEN TOTAL'!S111</f>
        <v>APAGADO</v>
      </c>
      <c r="N111" s="86" t="str">
        <f>'RESUMEN TOTAL'!T111</f>
        <v>APAGADO</v>
      </c>
      <c r="O111" s="86" t="str">
        <f>'RESUMEN TOTAL'!U111</f>
        <v>APAGADO</v>
      </c>
      <c r="P111" s="86" t="str">
        <f>'RESUMEN TOTAL'!V111</f>
        <v>APAGADO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" hidden="1" thickTop="1" x14ac:dyDescent="0.3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" hidden="1" thickTop="1" x14ac:dyDescent="0.3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 t="str">
        <f>'RESUMEN TOTAL'!P113</f>
        <v>APAGADO</v>
      </c>
      <c r="K113" s="86" t="str">
        <f>'RESUMEN TOTAL'!Q113</f>
        <v>APAGADO</v>
      </c>
      <c r="L113" s="86" t="str">
        <f>'RESUMEN TOTAL'!R113</f>
        <v>APAGADO</v>
      </c>
      <c r="M113" s="86" t="str">
        <f>'RESUMEN TOTAL'!S113</f>
        <v>APAGADO</v>
      </c>
      <c r="N113" s="86" t="str">
        <f>'RESUMEN TOTAL'!T113</f>
        <v>APAGADO</v>
      </c>
      <c r="O113" s="86" t="str">
        <f>'RESUMEN TOTAL'!U113</f>
        <v>APAGADO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" hidden="1" thickTop="1" x14ac:dyDescent="0.3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>
        <f>'RESUMEN TOTAL'!O114</f>
        <v>0</v>
      </c>
      <c r="J114" s="86">
        <f>'RESUMEN TOTAL'!P114</f>
        <v>0</v>
      </c>
      <c r="K114" s="86">
        <f>'RESUMEN TOTAL'!Q114</f>
        <v>0</v>
      </c>
      <c r="L114" s="86">
        <f>'RESUMEN TOTAL'!R114</f>
        <v>0</v>
      </c>
      <c r="M114" s="86">
        <f>'RESUMEN TOTAL'!S114</f>
        <v>0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" hidden="1" thickTop="1" x14ac:dyDescent="0.3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" hidden="1" thickTop="1" x14ac:dyDescent="0.3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>
        <f>'RESUMEN TOTAL'!X116</f>
        <v>0</v>
      </c>
      <c r="S116" s="86">
        <f>'RESUMEN TOTAL'!Y116</f>
        <v>0</v>
      </c>
      <c r="T116" s="86">
        <f>'RESUMEN TOTAL'!Z116</f>
        <v>0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" hidden="1" thickTop="1" x14ac:dyDescent="0.3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" hidden="1" thickTop="1" x14ac:dyDescent="0.3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" hidden="1" thickTop="1" x14ac:dyDescent="0.3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" hidden="1" thickTop="1" x14ac:dyDescent="0.3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" hidden="1" thickTop="1" x14ac:dyDescent="0.3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6" t="str">
        <f>'RESUMEN TOTAL'!L121</f>
        <v>APAGADO</v>
      </c>
      <c r="G121" s="86" t="str">
        <f>'RESUMEN TOTAL'!M121</f>
        <v>APAGADO</v>
      </c>
      <c r="H121" s="86" t="str">
        <f>'RESUMEN TOTAL'!N121</f>
        <v>APAGADO</v>
      </c>
      <c r="I121" s="86" t="str">
        <f>'RESUMEN TOTAL'!O121</f>
        <v>APAGADO</v>
      </c>
      <c r="J121" s="86" t="str">
        <f>'RESUMEN TOTAL'!P121</f>
        <v>APAGADO</v>
      </c>
      <c r="K121" s="86" t="str">
        <f>'RESUMEN TOTAL'!Q121</f>
        <v>APAGADO</v>
      </c>
      <c r="L121" s="86" t="str">
        <f>'RESUMEN TOTAL'!R121</f>
        <v>APAGADO</v>
      </c>
      <c r="M121" s="86" t="str">
        <f>'RESUMEN TOTAL'!S121</f>
        <v>APAGADO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" hidden="1" thickTop="1" x14ac:dyDescent="0.3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6" t="str">
        <f>'RESUMEN TOTAL'!L122</f>
        <v>APAGADO</v>
      </c>
      <c r="G122" s="86" t="str">
        <f>'RESUMEN TOTAL'!M122</f>
        <v>APAGADO</v>
      </c>
      <c r="H122" s="86" t="str">
        <f>'RESUMEN TOTAL'!N122</f>
        <v>APAGADO</v>
      </c>
      <c r="I122" s="86" t="str">
        <f>'RESUMEN TOTAL'!O122</f>
        <v>APAGADO</v>
      </c>
      <c r="J122" s="86" t="str">
        <f>'RESUMEN TOTAL'!P122</f>
        <v>APAGADO</v>
      </c>
      <c r="K122" s="86" t="str">
        <f>'RESUMEN TOTAL'!Q122</f>
        <v>APAGADO</v>
      </c>
      <c r="L122" s="86" t="str">
        <f>'RESUMEN TOTAL'!R122</f>
        <v>APAGADO</v>
      </c>
      <c r="M122" s="86" t="str">
        <f>'RESUMEN TOTAL'!S122</f>
        <v>APAGADO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" hidden="1" thickTop="1" x14ac:dyDescent="0.3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" hidden="1" thickTop="1" x14ac:dyDescent="0.3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" hidden="1" thickTop="1" x14ac:dyDescent="0.3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>
        <f>'RESUMEN TOTAL'!U126</f>
        <v>0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" hidden="1" thickTop="1" x14ac:dyDescent="0.3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" hidden="1" thickTop="1" x14ac:dyDescent="0.3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 t="str">
        <f>'RESUMEN TOTAL'!R128</f>
        <v>APAGADO</v>
      </c>
      <c r="M127" s="86" t="str">
        <f>'RESUMEN TOTAL'!S128</f>
        <v>APAGADO</v>
      </c>
      <c r="N127" s="86" t="str">
        <f>'RESUMEN TOTAL'!T128</f>
        <v>APAGADO</v>
      </c>
      <c r="O127" s="86" t="str">
        <f>'RESUMEN TOTAL'!U128</f>
        <v>APAGADO</v>
      </c>
      <c r="P127" s="86" t="str">
        <f>'RESUMEN TOTAL'!V128</f>
        <v>APAGADO</v>
      </c>
      <c r="Q127" s="86">
        <f>'RESUMEN TOTAL'!W128</f>
        <v>0</v>
      </c>
      <c r="R127" s="86">
        <f>'RESUMEN TOTAL'!X128</f>
        <v>0</v>
      </c>
      <c r="S127" s="86">
        <f>'RESUMEN TOTAL'!Y128</f>
        <v>0</v>
      </c>
      <c r="T127" s="86">
        <f>'RESUMEN TOTAL'!Z128</f>
        <v>0</v>
      </c>
      <c r="U127" s="86">
        <f>'RESUMEN TOTAL'!AA128</f>
        <v>0</v>
      </c>
      <c r="V127" s="86">
        <f>'RESUMEN TOTAL'!AB128</f>
        <v>0</v>
      </c>
      <c r="W127" s="86">
        <f>'RESUMEN TOTAL'!AC128</f>
        <v>0</v>
      </c>
      <c r="X127" s="86">
        <f>'RESUMEN TOTAL'!AD128</f>
        <v>0</v>
      </c>
      <c r="Y127" s="86">
        <f>'RESUMEN TOTAL'!AE128</f>
        <v>0</v>
      </c>
      <c r="Z127" s="86">
        <f>'RESUMEN TOTAL'!AF128</f>
        <v>0</v>
      </c>
      <c r="AA127" s="86">
        <f>'RESUMEN TOTAL'!AG128</f>
        <v>0</v>
      </c>
      <c r="AB127" s="86">
        <f>'RESUMEN TOTAL'!AH128</f>
        <v>0</v>
      </c>
      <c r="AC127" s="86">
        <f>'RESUMEN TOTAL'!AI128</f>
        <v>0</v>
      </c>
      <c r="AD127" s="86">
        <f>'RESUMEN TOTAL'!AJ128</f>
        <v>0</v>
      </c>
      <c r="AE127" s="86">
        <f>'RESUMEN TOTAL'!AK128</f>
        <v>0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" hidden="1" thickTop="1" x14ac:dyDescent="0.3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>
        <f>'RESUMEN TOTAL'!T129</f>
        <v>0</v>
      </c>
      <c r="O128" s="86" t="str">
        <f>'RESUMEN TOTAL'!U129</f>
        <v xml:space="preserve"> </v>
      </c>
      <c r="P128" s="86">
        <f>'RESUMEN TOTAL'!V129</f>
        <v>0</v>
      </c>
      <c r="Q128" s="86">
        <f>'RESUMEN TOTAL'!W129</f>
        <v>0</v>
      </c>
      <c r="R128" s="86">
        <f>'RESUMEN TOTAL'!X129</f>
        <v>0</v>
      </c>
      <c r="S128" s="86">
        <f>'RESUMEN TOTAL'!Y129</f>
        <v>0</v>
      </c>
      <c r="T128" s="86">
        <f>'RESUMEN TOTAL'!Z129</f>
        <v>0</v>
      </c>
      <c r="U128" s="86">
        <f>'RESUMEN TOTAL'!AA129</f>
        <v>0</v>
      </c>
      <c r="V128" s="86">
        <f>'RESUMEN TOTAL'!AB129</f>
        <v>0</v>
      </c>
      <c r="W128" s="86">
        <f>'RESUMEN TOTAL'!AC129</f>
        <v>0</v>
      </c>
      <c r="X128" s="86">
        <f>'RESUMEN TOTAL'!AD129</f>
        <v>0</v>
      </c>
      <c r="Y128" s="86">
        <f>'RESUMEN TOTAL'!AE129</f>
        <v>0</v>
      </c>
      <c r="Z128" s="86">
        <f>'RESUMEN TOTAL'!AF129</f>
        <v>0</v>
      </c>
      <c r="AA128" s="86">
        <f>'RESUMEN TOTAL'!AG129</f>
        <v>0</v>
      </c>
      <c r="AB128" s="86">
        <f>'RESUMEN TOTAL'!AH129</f>
        <v>0</v>
      </c>
      <c r="AC128" s="86">
        <f>'RESUMEN TOTAL'!AI129</f>
        <v>0</v>
      </c>
      <c r="AD128" s="86">
        <f>'RESUMEN TOTAL'!AJ129</f>
        <v>0</v>
      </c>
      <c r="AE128" s="86">
        <f>'RESUMEN TOTAL'!AK129</f>
        <v>0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" hidden="1" thickTop="1" x14ac:dyDescent="0.3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" hidden="1" thickTop="1" x14ac:dyDescent="0.3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6">
        <f>'RESUMEN TOTAL'!L131</f>
        <v>0</v>
      </c>
      <c r="G130" s="86">
        <f>'RESUMEN TOTAL'!M131</f>
        <v>0</v>
      </c>
      <c r="H130" s="86">
        <f>'RESUMEN TOTAL'!N131</f>
        <v>0</v>
      </c>
      <c r="I130" s="86">
        <f>'RESUMEN TOTAL'!O131</f>
        <v>0</v>
      </c>
      <c r="J130" s="86">
        <f>'RESUMEN TOTAL'!P131</f>
        <v>0</v>
      </c>
      <c r="K130" s="86">
        <f>'RESUMEN TOTAL'!Q131</f>
        <v>0</v>
      </c>
      <c r="L130" s="86">
        <f>'RESUMEN TOTAL'!R131</f>
        <v>0</v>
      </c>
      <c r="M130" s="86">
        <f>'RESUMEN TOTAL'!S131</f>
        <v>0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" hidden="1" thickTop="1" x14ac:dyDescent="0.3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>
        <f>'RESUMEN TOTAL'!V132</f>
        <v>0</v>
      </c>
      <c r="Q131" s="86">
        <f>'RESUMEN TOTAL'!W132</f>
        <v>0</v>
      </c>
      <c r="R131" s="86">
        <f>'RESUMEN TOTAL'!X132</f>
        <v>0</v>
      </c>
      <c r="S131" s="86">
        <f>'RESUMEN TOTAL'!Y132</f>
        <v>0</v>
      </c>
      <c r="T131" s="86">
        <f>'RESUMEN TOTAL'!Z132</f>
        <v>0</v>
      </c>
      <c r="U131" s="86">
        <f>'RESUMEN TOTAL'!AA132</f>
        <v>0</v>
      </c>
      <c r="V131" s="86">
        <f>'RESUMEN TOTAL'!AB132</f>
        <v>0</v>
      </c>
      <c r="W131" s="86">
        <f>'RESUMEN TOTAL'!AC132</f>
        <v>0</v>
      </c>
      <c r="X131" s="86">
        <f>'RESUMEN TOTAL'!AD132</f>
        <v>0</v>
      </c>
      <c r="Y131" s="86">
        <f>'RESUMEN TOTAL'!AE132</f>
        <v>0</v>
      </c>
      <c r="Z131" s="86">
        <f>'RESUMEN TOTAL'!AF132</f>
        <v>0</v>
      </c>
      <c r="AA131" s="86">
        <f>'RESUMEN TOTAL'!AG132</f>
        <v>0</v>
      </c>
      <c r="AB131" s="86">
        <f>'RESUMEN TOTAL'!AH132</f>
        <v>0</v>
      </c>
      <c r="AC131" s="86">
        <f>'RESUMEN TOTAL'!AI132</f>
        <v>0</v>
      </c>
      <c r="AD131" s="86">
        <f>'RESUMEN TOTAL'!AJ132</f>
        <v>0</v>
      </c>
      <c r="AE131" s="86">
        <f>'RESUMEN TOTAL'!AK132</f>
        <v>0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" hidden="1" thickTop="1" x14ac:dyDescent="0.3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6" t="str">
        <f>'RESUMEN TOTAL'!L133</f>
        <v>APAGADO</v>
      </c>
      <c r="G132" s="86" t="str">
        <f>'RESUMEN TOTAL'!M133</f>
        <v>APAGADO</v>
      </c>
      <c r="H132" s="86" t="str">
        <f>'RESUMEN TOTAL'!N133</f>
        <v>APAGADO</v>
      </c>
      <c r="I132" s="86" t="str">
        <f>'RESUMEN TOTAL'!O133</f>
        <v>APAGADO</v>
      </c>
      <c r="J132" s="86" t="str">
        <f>'RESUMEN TOTAL'!P133</f>
        <v>APAGADO</v>
      </c>
      <c r="K132" s="86" t="str">
        <f>'RESUMEN TOTAL'!Q133</f>
        <v>APAGADO</v>
      </c>
      <c r="L132" s="86" t="str">
        <f>'RESUMEN TOTAL'!R133</f>
        <v>APAGADO</v>
      </c>
      <c r="M132" s="86" t="str">
        <f>'RESUMEN TOTAL'!S133</f>
        <v>APAGADO</v>
      </c>
      <c r="N132" s="86" t="str">
        <f>'RESUMEN TOTAL'!T133</f>
        <v>APAGADO</v>
      </c>
      <c r="O132" s="86" t="str">
        <f>'RESUMEN TOTAL'!U133</f>
        <v>APAGADO</v>
      </c>
      <c r="P132" s="86" t="str">
        <f>'RESUMEN TOTAL'!V133</f>
        <v>APAGADO</v>
      </c>
      <c r="Q132" s="86">
        <f>'RESUMEN TOTAL'!W133</f>
        <v>0</v>
      </c>
      <c r="R132" s="86">
        <f>'RESUMEN TOTAL'!X133</f>
        <v>0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" hidden="1" thickTop="1" x14ac:dyDescent="0.3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6" t="str">
        <f>'RESUMEN TOTAL'!L134</f>
        <v>APAGADO</v>
      </c>
      <c r="G133" s="86" t="str">
        <f>'RESUMEN TOTAL'!M134</f>
        <v>APAGADO</v>
      </c>
      <c r="H133" s="86" t="str">
        <f>'RESUMEN TOTAL'!N134</f>
        <v>APAGADO</v>
      </c>
      <c r="I133" s="86" t="str">
        <f>'RESUMEN TOTAL'!O134</f>
        <v>APAGADO</v>
      </c>
      <c r="J133" s="86" t="str">
        <f>'RESUMEN TOTAL'!P134</f>
        <v>APAGADO</v>
      </c>
      <c r="K133" s="86" t="str">
        <f>'RESUMEN TOTAL'!Q134</f>
        <v>APAGADO</v>
      </c>
      <c r="L133" s="86" t="str">
        <f>'RESUMEN TOTAL'!R134</f>
        <v>APAGADO</v>
      </c>
      <c r="M133" s="86" t="str">
        <f>'RESUMEN TOTAL'!S134</f>
        <v>APAGADO</v>
      </c>
      <c r="N133" s="86" t="str">
        <f>'RESUMEN TOTAL'!T134</f>
        <v>APAGADO</v>
      </c>
      <c r="O133" s="86" t="str">
        <f>'RESUMEN TOTAL'!U134</f>
        <v>APAGADO</v>
      </c>
      <c r="P133" s="86" t="str">
        <f>'RESUMEN TOTAL'!V134</f>
        <v>APAGADO</v>
      </c>
      <c r="Q133" s="86">
        <f>'RESUMEN TOTAL'!W134</f>
        <v>0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" hidden="1" thickTop="1" x14ac:dyDescent="0.3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>
        <f>'RESUMEN TOTAL'!U135</f>
        <v>0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" hidden="1" thickTop="1" x14ac:dyDescent="0.3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6">
        <f>'RESUMEN TOTAL'!L136</f>
        <v>0</v>
      </c>
      <c r="G135" s="86">
        <f>'RESUMEN TOTAL'!M136</f>
        <v>0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" hidden="1" thickTop="1" x14ac:dyDescent="0.3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>
        <f>'RESUMEN TOTAL'!Z137</f>
        <v>0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" hidden="1" thickTop="1" x14ac:dyDescent="0.3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" hidden="1" thickTop="1" x14ac:dyDescent="0.3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" hidden="1" thickTop="1" x14ac:dyDescent="0.3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" hidden="1" thickTop="1" x14ac:dyDescent="0.3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>
        <f>'RESUMEN TOTAL'!AA141</f>
        <v>0</v>
      </c>
      <c r="V140" s="86">
        <f>'RESUMEN TOTAL'!AB141</f>
        <v>0</v>
      </c>
      <c r="W140" s="86">
        <f>'RESUMEN TOTAL'!AC141</f>
        <v>0</v>
      </c>
      <c r="X140" s="86">
        <f>'RESUMEN TOTAL'!AD141</f>
        <v>0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" hidden="1" thickTop="1" x14ac:dyDescent="0.3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6" t="str">
        <f>'RESUMEN TOTAL'!L142</f>
        <v>APAGADO</v>
      </c>
      <c r="G141" s="86" t="str">
        <f>'RESUMEN TOTAL'!M142</f>
        <v>APAGADO</v>
      </c>
      <c r="H141" s="86" t="str">
        <f>'RESUMEN TOTAL'!N142</f>
        <v>APAGADO</v>
      </c>
      <c r="I141" s="86" t="str">
        <f>'RESUMEN TOTAL'!O142</f>
        <v>APAGADO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>
        <f>'RESUMEN TOTAL'!U142</f>
        <v>0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" hidden="1" thickTop="1" x14ac:dyDescent="0.3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>
        <f>'RESUMEN TOTAL'!X143</f>
        <v>0</v>
      </c>
      <c r="S142" s="86">
        <f>'RESUMEN TOTAL'!Y143</f>
        <v>0</v>
      </c>
      <c r="T142" s="86">
        <f>'RESUMEN TOTAL'!Z143</f>
        <v>0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" hidden="1" thickTop="1" x14ac:dyDescent="0.3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" hidden="1" thickTop="1" x14ac:dyDescent="0.3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" hidden="1" thickTop="1" x14ac:dyDescent="0.3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" hidden="1" thickTop="1" x14ac:dyDescent="0.3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6" t="str">
        <f>'RESUMEN TOTAL'!L147</f>
        <v>APAGADO</v>
      </c>
      <c r="G146" s="86" t="str">
        <f>'RESUMEN TOTAL'!M147</f>
        <v>APAGADO</v>
      </c>
      <c r="H146" s="86" t="str">
        <f>'RESUMEN TOTAL'!N147</f>
        <v>APAGADO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 t="str">
        <f>'RESUMEN TOTAL'!R147</f>
        <v>APAGADO</v>
      </c>
      <c r="M146" s="86" t="str">
        <f>'RESUMEN TOTAL'!S147</f>
        <v>APAGADO</v>
      </c>
      <c r="N146" s="86" t="str">
        <f>'RESUMEN TOTAL'!T147</f>
        <v>APAGADO</v>
      </c>
      <c r="O146" s="86" t="str">
        <f>'RESUMEN TOTAL'!U147</f>
        <v>APAGADO</v>
      </c>
      <c r="P146" s="86" t="str">
        <f>'RESUMEN TOTAL'!V147</f>
        <v>APAGADO</v>
      </c>
      <c r="Q146" s="86">
        <f>'RESUMEN TOTAL'!W147</f>
        <v>0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>
        <f>'RESUMEN TOTAL'!AD147</f>
        <v>0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" hidden="1" thickTop="1" x14ac:dyDescent="0.3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6">
        <f>'RESUMEN TOTAL'!L148</f>
        <v>0</v>
      </c>
      <c r="G147" s="86">
        <f>'RESUMEN TOTAL'!M148</f>
        <v>0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" hidden="1" thickTop="1" x14ac:dyDescent="0.3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 t="str">
        <f>'RESUMEN TOTAL'!N149</f>
        <v>APAGADO</v>
      </c>
      <c r="I148" s="86" t="str">
        <f>'RESUMEN TOTAL'!O149</f>
        <v>APAGADO</v>
      </c>
      <c r="J148" s="86" t="str">
        <f>'RESUMEN TOTAL'!P149</f>
        <v>APAGADO</v>
      </c>
      <c r="K148" s="86" t="str">
        <f>'RESUMEN TOTAL'!Q149</f>
        <v>APAGADO</v>
      </c>
      <c r="L148" s="86" t="str">
        <f>'RESUMEN TOTAL'!R149</f>
        <v>APAGADO</v>
      </c>
      <c r="M148" s="86" t="str">
        <f>'RESUMEN TOTAL'!S149</f>
        <v>APAGADO</v>
      </c>
      <c r="N148" s="86" t="str">
        <f>'RESUMEN TOTAL'!T149</f>
        <v>APAGADO</v>
      </c>
      <c r="O148" s="86" t="str">
        <f>'RESUMEN TOTAL'!U149</f>
        <v>APAGADO</v>
      </c>
      <c r="P148" s="86" t="str">
        <f>'RESUMEN TOTAL'!V149</f>
        <v>APAGADO</v>
      </c>
      <c r="Q148" s="86">
        <f>'RESUMEN TOTAL'!W149</f>
        <v>0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" hidden="1" thickTop="1" x14ac:dyDescent="0.3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" hidden="1" thickTop="1" x14ac:dyDescent="0.3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>
        <f>'RESUMEN TOTAL'!AK151</f>
        <v>0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" hidden="1" thickTop="1" x14ac:dyDescent="0.3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" hidden="1" thickTop="1" x14ac:dyDescent="0.3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" hidden="1" thickTop="1" x14ac:dyDescent="0.3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6">
        <f>'RESUMEN TOTAL'!L154</f>
        <v>0</v>
      </c>
      <c r="G153" s="86">
        <f>'RESUMEN TOTAL'!M154</f>
        <v>0</v>
      </c>
      <c r="H153" s="86">
        <f>'RESUMEN TOTAL'!N154</f>
        <v>0</v>
      </c>
      <c r="I153" s="86">
        <f>'RESUMEN TOTAL'!O154</f>
        <v>0</v>
      </c>
      <c r="J153" s="86">
        <f>'RESUMEN TOTAL'!P154</f>
        <v>0</v>
      </c>
      <c r="K153" s="86">
        <f>'RESUMEN TOTAL'!Q154</f>
        <v>0</v>
      </c>
      <c r="L153" s="86">
        <f>'RESUMEN TOTAL'!R154</f>
        <v>0</v>
      </c>
      <c r="M153" s="86">
        <f>'RESUMEN TOTAL'!S154</f>
        <v>0</v>
      </c>
      <c r="N153" s="86">
        <f>'RESUMEN TOTAL'!T154</f>
        <v>0</v>
      </c>
      <c r="O153" s="86">
        <f>'RESUMEN TOTAL'!U154</f>
        <v>0</v>
      </c>
      <c r="P153" s="86">
        <f>'RESUMEN TOTAL'!V154</f>
        <v>0</v>
      </c>
      <c r="Q153" s="86">
        <f>'RESUMEN TOTAL'!W154</f>
        <v>0</v>
      </c>
      <c r="R153" s="86">
        <f>'RESUMEN TOTAL'!X154</f>
        <v>0</v>
      </c>
      <c r="S153" s="86">
        <f>'RESUMEN TOTAL'!Y154</f>
        <v>0</v>
      </c>
      <c r="T153" s="86">
        <f>'RESUMEN TOTAL'!Z154</f>
        <v>0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" hidden="1" thickTop="1" x14ac:dyDescent="0.3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" hidden="1" thickTop="1" x14ac:dyDescent="0.3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" hidden="1" thickTop="1" x14ac:dyDescent="0.3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6" t="str">
        <f>'RESUMEN TOTAL'!L157</f>
        <v>APAGADO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" hidden="1" thickTop="1" x14ac:dyDescent="0.3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" hidden="1" thickTop="1" x14ac:dyDescent="0.3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" hidden="1" thickTop="1" x14ac:dyDescent="0.3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>
        <f>'RESUMEN TOTAL'!AA160</f>
        <v>0</v>
      </c>
      <c r="V159" s="86">
        <f>'RESUMEN TOTAL'!AB160</f>
        <v>0</v>
      </c>
      <c r="W159" s="86">
        <f>'RESUMEN TOTAL'!AC160</f>
        <v>0</v>
      </c>
      <c r="X159" s="86">
        <f>'RESUMEN TOTAL'!AD160</f>
        <v>0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" hidden="1" thickTop="1" x14ac:dyDescent="0.3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6">
        <f>'RESUMEN TOTAL'!L161</f>
        <v>0</v>
      </c>
      <c r="G160" s="86">
        <f>'RESUMEN TOTAL'!M161</f>
        <v>0</v>
      </c>
      <c r="H160" s="86">
        <f>'RESUMEN TOTAL'!N161</f>
        <v>0</v>
      </c>
      <c r="I160" s="86">
        <f>'RESUMEN TOTAL'!O161</f>
        <v>0</v>
      </c>
      <c r="J160" s="86">
        <f>'RESUMEN TOTAL'!P161</f>
        <v>0</v>
      </c>
      <c r="K160" s="86">
        <f>'RESUMEN TOTAL'!Q161</f>
        <v>0</v>
      </c>
      <c r="L160" s="86">
        <f>'RESUMEN TOTAL'!R161</f>
        <v>0</v>
      </c>
      <c r="M160" s="86">
        <f>'RESUMEN TOTAL'!S161</f>
        <v>0</v>
      </c>
      <c r="N160" s="86">
        <f>'RESUMEN TOTAL'!T161</f>
        <v>0</v>
      </c>
      <c r="O160" s="86">
        <f>'RESUMEN TOTAL'!U161</f>
        <v>0</v>
      </c>
      <c r="P160" s="86">
        <f>'RESUMEN TOTAL'!V161</f>
        <v>0</v>
      </c>
      <c r="Q160" s="86">
        <f>'RESUMEN TOTAL'!W161</f>
        <v>0</v>
      </c>
      <c r="R160" s="86">
        <f>'RESUMEN TOTAL'!X161</f>
        <v>0</v>
      </c>
      <c r="S160" s="86">
        <f>'RESUMEN TOTAL'!Y161</f>
        <v>0</v>
      </c>
      <c r="T160" s="86">
        <f>'RESUMEN TOTAL'!Z161</f>
        <v>0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" hidden="1" thickTop="1" x14ac:dyDescent="0.3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" hidden="1" thickTop="1" x14ac:dyDescent="0.3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" hidden="1" thickTop="1" x14ac:dyDescent="0.3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" hidden="1" thickTop="1" x14ac:dyDescent="0.3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" hidden="1" thickTop="1" x14ac:dyDescent="0.3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6" t="str">
        <f>'RESUMEN TOTAL'!L166</f>
        <v>APAGADO</v>
      </c>
      <c r="G165" s="86" t="str">
        <f>'RESUMEN TOTAL'!M166</f>
        <v>APAGADO</v>
      </c>
      <c r="H165" s="86" t="str">
        <f>'RESUMEN TOTAL'!N166</f>
        <v>APAGADO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" hidden="1" thickTop="1" x14ac:dyDescent="0.3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 t="str">
        <f>'RESUMEN TOTAL'!O167</f>
        <v>APAGADO</v>
      </c>
      <c r="J166" s="86" t="str">
        <f>'RESUMEN TOTAL'!P167</f>
        <v>APAGADO</v>
      </c>
      <c r="K166" s="86" t="str">
        <f>'RESUMEN TOTAL'!Q167</f>
        <v>APAGADO</v>
      </c>
      <c r="L166" s="86" t="str">
        <f>'RESUMEN TOTAL'!R167</f>
        <v>APAGADO</v>
      </c>
      <c r="M166" s="86" t="str">
        <f>'RESUMEN TOTAL'!S167</f>
        <v>APAGADO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" hidden="1" thickTop="1" x14ac:dyDescent="0.3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6" t="str">
        <f>'RESUMEN TOTAL'!L168</f>
        <v>APAGADO</v>
      </c>
      <c r="G167" s="86" t="str">
        <f>'RESUMEN TOTAL'!M168</f>
        <v>APAGADO</v>
      </c>
      <c r="H167" s="86" t="str">
        <f>'RESUMEN TOTAL'!N168</f>
        <v>APAGADO</v>
      </c>
      <c r="I167" s="86" t="str">
        <f>'RESUMEN TOTAL'!O168</f>
        <v>APAGADO</v>
      </c>
      <c r="J167" s="86" t="str">
        <f>'RESUMEN TOTAL'!P168</f>
        <v>APAGADO</v>
      </c>
      <c r="K167" s="86" t="str">
        <f>'RESUMEN TOTAL'!Q168</f>
        <v>APAGADO</v>
      </c>
      <c r="L167" s="86" t="str">
        <f>'RESUMEN TOTAL'!R168</f>
        <v>APAGADO</v>
      </c>
      <c r="M167" s="86" t="str">
        <f>'RESUMEN TOTAL'!S168</f>
        <v>APAGADO</v>
      </c>
      <c r="N167" s="86" t="str">
        <f>'RESUMEN TOTAL'!T168</f>
        <v>APAGADO</v>
      </c>
      <c r="O167" s="86" t="str">
        <f>'RESUMEN TOTAL'!U168</f>
        <v>APAGADO</v>
      </c>
      <c r="P167" s="86" t="str">
        <f>'RESUMEN TOTAL'!V168</f>
        <v>APAGADO</v>
      </c>
      <c r="Q167" s="86">
        <f>'RESUMEN TOTAL'!W168</f>
        <v>0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" hidden="1" thickTop="1" x14ac:dyDescent="0.3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6" t="str">
        <f>'RESUMEN TOTAL'!L169</f>
        <v>APAGADO</v>
      </c>
      <c r="G168" s="86" t="str">
        <f>'RESUMEN TOTAL'!M169</f>
        <v>APAGADO</v>
      </c>
      <c r="H168" s="86" t="str">
        <f>'RESUMEN TOTAL'!N169</f>
        <v>APAGADO</v>
      </c>
      <c r="I168" s="86" t="str">
        <f>'RESUMEN TOTAL'!O169</f>
        <v>APAGADO</v>
      </c>
      <c r="J168" s="86" t="str">
        <f>'RESUMEN TOTAL'!P169</f>
        <v>APAGADO</v>
      </c>
      <c r="K168" s="86" t="str">
        <f>'RESUMEN TOTAL'!Q169</f>
        <v>APAGADO</v>
      </c>
      <c r="L168" s="86" t="str">
        <f>'RESUMEN TOTAL'!R169</f>
        <v>APAGADO</v>
      </c>
      <c r="M168" s="86" t="str">
        <f>'RESUMEN TOTAL'!S169</f>
        <v>APAGADO</v>
      </c>
      <c r="N168" s="86" t="str">
        <f>'RESUMEN TOTAL'!T169</f>
        <v>APAGADO</v>
      </c>
      <c r="O168" s="86" t="str">
        <f>'RESUMEN TOTAL'!U169</f>
        <v>APAGADO</v>
      </c>
      <c r="P168" s="86" t="str">
        <f>'RESUMEN TOTAL'!V169</f>
        <v>APAGADO</v>
      </c>
      <c r="Q168" s="86">
        <f>'RESUMEN TOTAL'!W169</f>
        <v>0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" hidden="1" thickTop="1" x14ac:dyDescent="0.3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" hidden="1" thickTop="1" x14ac:dyDescent="0.3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" hidden="1" thickTop="1" x14ac:dyDescent="0.3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6" t="str">
        <f>'RESUMEN TOTAL'!L172</f>
        <v>APAGADO</v>
      </c>
      <c r="G171" s="86" t="str">
        <f>'RESUMEN TOTAL'!M172</f>
        <v>APAGADO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 t="str">
        <f>'RESUMEN TOTAL'!R172</f>
        <v>APAGADO</v>
      </c>
      <c r="M171" s="86" t="str">
        <f>'RESUMEN TOTAL'!S172</f>
        <v>APAGADO</v>
      </c>
      <c r="N171" s="86" t="str">
        <f>'RESUMEN TOTAL'!T172</f>
        <v>APAGADO</v>
      </c>
      <c r="O171" s="86" t="str">
        <f>'RESUMEN TOTAL'!U172</f>
        <v>APAGADO</v>
      </c>
      <c r="P171" s="86" t="str">
        <f>'RESUMEN TOTAL'!V172</f>
        <v>APAGADO</v>
      </c>
      <c r="Q171" s="86">
        <f>'RESUMEN TOTAL'!W172</f>
        <v>0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" hidden="1" thickTop="1" x14ac:dyDescent="0.3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 t="str">
        <f>'RESUMEN TOTAL'!T173</f>
        <v>APAGADO</v>
      </c>
      <c r="O172" s="86">
        <f>'RESUMEN TOTAL'!U173</f>
        <v>0</v>
      </c>
      <c r="P172" s="86">
        <f>'RESUMEN TOTAL'!V173</f>
        <v>0</v>
      </c>
      <c r="Q172" s="86">
        <f>'RESUMEN TOTAL'!W173</f>
        <v>0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" hidden="1" thickTop="1" x14ac:dyDescent="0.3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" hidden="1" thickTop="1" x14ac:dyDescent="0.3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" hidden="1" thickTop="1" x14ac:dyDescent="0.3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" hidden="1" thickTop="1" x14ac:dyDescent="0.3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" hidden="1" thickTop="1" x14ac:dyDescent="0.3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" hidden="1" thickTop="1" x14ac:dyDescent="0.3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" hidden="1" thickTop="1" x14ac:dyDescent="0.3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>
        <f>'RESUMEN TOTAL'!X180</f>
        <v>0</v>
      </c>
      <c r="S179" s="86">
        <f>'RESUMEN TOTAL'!Y180</f>
        <v>0</v>
      </c>
      <c r="T179" s="86">
        <f>'RESUMEN TOTAL'!Z180</f>
        <v>0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" hidden="1" thickTop="1" x14ac:dyDescent="0.3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>
        <f>'RESUMEN TOTAL'!X181</f>
        <v>0</v>
      </c>
      <c r="S180" s="86">
        <f>'RESUMEN TOTAL'!Y181</f>
        <v>0</v>
      </c>
      <c r="T180" s="86">
        <f>'RESUMEN TOTAL'!Z181</f>
        <v>0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" hidden="1" thickTop="1" x14ac:dyDescent="0.3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" hidden="1" thickTop="1" x14ac:dyDescent="0.3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" hidden="1" thickTop="1" x14ac:dyDescent="0.3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" hidden="1" thickTop="1" x14ac:dyDescent="0.3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" hidden="1" thickTop="1" x14ac:dyDescent="0.3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" hidden="1" thickTop="1" x14ac:dyDescent="0.3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>
        <f>'RESUMEN TOTAL'!AB187</f>
        <v>0</v>
      </c>
      <c r="W186" s="86">
        <f>'RESUMEN TOTAL'!AC187</f>
        <v>0</v>
      </c>
      <c r="X186" s="86">
        <f>'RESUMEN TOTAL'!AD187</f>
        <v>0</v>
      </c>
      <c r="Y186" s="86">
        <f>'RESUMEN TOTAL'!AE187</f>
        <v>0</v>
      </c>
      <c r="Z186" s="86">
        <f>'RESUMEN TOTAL'!AF187</f>
        <v>0</v>
      </c>
      <c r="AA186" s="86">
        <f>'RESUMEN TOTAL'!AG187</f>
        <v>0</v>
      </c>
      <c r="AB186" s="86">
        <f>'RESUMEN TOTAL'!AH187</f>
        <v>0</v>
      </c>
      <c r="AC186" s="86">
        <f>'RESUMEN TOTAL'!AI187</f>
        <v>0</v>
      </c>
      <c r="AD186" s="86">
        <f>'RESUMEN TOTAL'!AJ187</f>
        <v>0</v>
      </c>
      <c r="AE186" s="86">
        <f>'RESUMEN TOTAL'!AK187</f>
        <v>0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" hidden="1" thickTop="1" x14ac:dyDescent="0.3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" hidden="1" thickTop="1" x14ac:dyDescent="0.3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6">
        <f>'RESUMEN TOTAL'!L189</f>
        <v>0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>
        <f>'RESUMEN TOTAL'!P189</f>
        <v>0</v>
      </c>
      <c r="K188" s="86">
        <f>'RESUMEN TOTAL'!Q189</f>
        <v>0</v>
      </c>
      <c r="L188" s="86">
        <f>'RESUMEN TOTAL'!R189</f>
        <v>0</v>
      </c>
      <c r="M188" s="86">
        <f>'RESUMEN TOTAL'!S189</f>
        <v>0</v>
      </c>
      <c r="N188" s="86">
        <f>'RESUMEN TOTAL'!T189</f>
        <v>0</v>
      </c>
      <c r="O188" s="86">
        <f>'RESUMEN TOTAL'!U189</f>
        <v>0</v>
      </c>
      <c r="P188" s="86">
        <f>'RESUMEN TOTAL'!V189</f>
        <v>0</v>
      </c>
      <c r="Q188" s="86">
        <f>'RESUMEN TOTAL'!W189</f>
        <v>0</v>
      </c>
      <c r="R188" s="86">
        <f>'RESUMEN TOTAL'!X189</f>
        <v>0</v>
      </c>
      <c r="S188" s="86">
        <f>'RESUMEN TOTAL'!Y189</f>
        <v>0</v>
      </c>
      <c r="T188" s="86">
        <f>'RESUMEN TOTAL'!Z189</f>
        <v>0</v>
      </c>
      <c r="U188" s="86">
        <f>'RESUMEN TOTAL'!AA189</f>
        <v>0</v>
      </c>
      <c r="V188" s="86">
        <f>'RESUMEN TOTAL'!AB189</f>
        <v>0</v>
      </c>
      <c r="W188" s="86">
        <f>'RESUMEN TOTAL'!AC189</f>
        <v>0</v>
      </c>
      <c r="X188" s="86">
        <f>'RESUMEN TOTAL'!AD189</f>
        <v>0</v>
      </c>
      <c r="Y188" s="86">
        <f>'RESUMEN TOTAL'!AE189</f>
        <v>0</v>
      </c>
      <c r="Z188" s="86">
        <f>'RESUMEN TOTAL'!AF189</f>
        <v>0</v>
      </c>
      <c r="AA188" s="86">
        <f>'RESUMEN TOTAL'!AG189</f>
        <v>0</v>
      </c>
      <c r="AB188" s="86">
        <f>'RESUMEN TOTAL'!AH189</f>
        <v>0</v>
      </c>
      <c r="AC188" s="86">
        <f>'RESUMEN TOTAL'!AI189</f>
        <v>0</v>
      </c>
      <c r="AD188" s="86">
        <f>'RESUMEN TOTAL'!AJ189</f>
        <v>0</v>
      </c>
      <c r="AE188" s="86">
        <f>'RESUMEN TOTAL'!AK189</f>
        <v>0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" hidden="1" thickTop="1" x14ac:dyDescent="0.3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" hidden="1" thickTop="1" x14ac:dyDescent="0.3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>
        <f>'RESUMEN TOTAL'!P191</f>
        <v>0</v>
      </c>
      <c r="K190" s="86">
        <f>'RESUMEN TOTAL'!Q191</f>
        <v>0</v>
      </c>
      <c r="L190" s="86">
        <f>'RESUMEN TOTAL'!R191</f>
        <v>0</v>
      </c>
      <c r="M190" s="86">
        <f>'RESUMEN TOTAL'!S191</f>
        <v>0</v>
      </c>
      <c r="N190" s="86">
        <f>'RESUMEN TOTAL'!T191</f>
        <v>0</v>
      </c>
      <c r="O190" s="86">
        <f>'RESUMEN TOTAL'!U191</f>
        <v>0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" hidden="1" thickTop="1" x14ac:dyDescent="0.3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>
        <f>'RESUMEN TOTAL'!AD192</f>
        <v>0</v>
      </c>
      <c r="Y191" s="86">
        <f>'RESUMEN TOTAL'!AE192</f>
        <v>0</v>
      </c>
      <c r="Z191" s="86">
        <f>'RESUMEN TOTAL'!AF192</f>
        <v>0</v>
      </c>
      <c r="AA191" s="86">
        <f>'RESUMEN TOTAL'!AG192</f>
        <v>0</v>
      </c>
      <c r="AB191" s="86">
        <f>'RESUMEN TOTAL'!AH192</f>
        <v>0</v>
      </c>
      <c r="AC191" s="86">
        <f>'RESUMEN TOTAL'!AI192</f>
        <v>0</v>
      </c>
      <c r="AD191" s="86">
        <f>'RESUMEN TOTAL'!AJ192</f>
        <v>0</v>
      </c>
      <c r="AE191" s="86">
        <f>'RESUMEN TOTAL'!AK192</f>
        <v>0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" hidden="1" thickTop="1" x14ac:dyDescent="0.3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" hidden="1" thickTop="1" x14ac:dyDescent="0.3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" hidden="1" thickTop="1" x14ac:dyDescent="0.3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6" t="str">
        <f>'RESUMEN TOTAL'!L195</f>
        <v>APAGADO</v>
      </c>
      <c r="G194" s="86" t="str">
        <f>'RESUMEN TOTAL'!M195</f>
        <v>APAGADO</v>
      </c>
      <c r="H194" s="86" t="str">
        <f>'RESUMEN TOTAL'!N195</f>
        <v>APAGADO</v>
      </c>
      <c r="I194" s="86" t="str">
        <f>'RESUMEN TOTAL'!O195</f>
        <v>APAGADO</v>
      </c>
      <c r="J194" s="86" t="str">
        <f>'RESUMEN TOTAL'!P195</f>
        <v>APAGADO</v>
      </c>
      <c r="K194" s="86" t="str">
        <f>'RESUMEN TOTAL'!Q195</f>
        <v>APAGADO</v>
      </c>
      <c r="L194" s="86" t="str">
        <f>'RESUMEN TOTAL'!R195</f>
        <v>APAGADO</v>
      </c>
      <c r="M194" s="86" t="str">
        <f>'RESUMEN TOTAL'!S195</f>
        <v>APAGADO</v>
      </c>
      <c r="N194" s="86" t="str">
        <f>'RESUMEN TOTAL'!T195</f>
        <v>APAGADO</v>
      </c>
      <c r="O194" s="86" t="str">
        <f>'RESUMEN TOTAL'!U195</f>
        <v>APAGADO</v>
      </c>
      <c r="P194" s="86" t="str">
        <f>'RESUMEN TOTAL'!V195</f>
        <v>APAGADO</v>
      </c>
      <c r="Q194" s="86">
        <f>'RESUMEN TOTAL'!W195</f>
        <v>0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" hidden="1" thickTop="1" x14ac:dyDescent="0.3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" hidden="1" thickTop="1" x14ac:dyDescent="0.3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6" t="str">
        <f>'RESUMEN TOTAL'!L197</f>
        <v>APAGADO</v>
      </c>
      <c r="G196" s="86" t="str">
        <f>'RESUMEN TOTAL'!M197</f>
        <v>APAGADO</v>
      </c>
      <c r="H196" s="86" t="str">
        <f>'RESUMEN TOTAL'!N197</f>
        <v>APAGADO</v>
      </c>
      <c r="I196" s="86" t="str">
        <f>'RESUMEN TOTAL'!O197</f>
        <v>APAGADO</v>
      </c>
      <c r="J196" s="86" t="str">
        <f>'RESUMEN TOTAL'!P197</f>
        <v>APAGADO</v>
      </c>
      <c r="K196" s="86" t="str">
        <f>'RESUMEN TOTAL'!Q197</f>
        <v>APAGADO</v>
      </c>
      <c r="L196" s="86" t="str">
        <f>'RESUMEN TOTAL'!R197</f>
        <v>APAGADO</v>
      </c>
      <c r="M196" s="86" t="str">
        <f>'RESUMEN TOTAL'!S197</f>
        <v>APAGADO</v>
      </c>
      <c r="N196" s="86" t="str">
        <f>'RESUMEN TOTAL'!T197</f>
        <v>APAGADO</v>
      </c>
      <c r="O196" s="86" t="str">
        <f>'RESUMEN TOTAL'!U197</f>
        <v>APAGADO</v>
      </c>
      <c r="P196" s="86" t="str">
        <f>'RESUMEN TOTAL'!V197</f>
        <v>APAGADO</v>
      </c>
      <c r="Q196" s="86">
        <f>'RESUMEN TOTAL'!W197</f>
        <v>0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" hidden="1" thickTop="1" x14ac:dyDescent="0.3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" hidden="1" thickTop="1" x14ac:dyDescent="0.3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" hidden="1" thickTop="1" x14ac:dyDescent="0.3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6">
        <f>'RESUMEN TOTAL'!L200</f>
        <v>0</v>
      </c>
      <c r="G199" s="86">
        <f>'RESUMEN TOTAL'!M200</f>
        <v>0</v>
      </c>
      <c r="H199" s="86">
        <f>'RESUMEN TOTAL'!N200</f>
        <v>0</v>
      </c>
      <c r="I199" s="86">
        <f>'RESUMEN TOTAL'!O200</f>
        <v>0</v>
      </c>
      <c r="J199" s="86">
        <f>'RESUMEN TOTAL'!P200</f>
        <v>0</v>
      </c>
      <c r="K199" s="86">
        <f>'RESUMEN TOTAL'!Q200</f>
        <v>0</v>
      </c>
      <c r="L199" s="86">
        <f>'RESUMEN TOTAL'!R200</f>
        <v>0</v>
      </c>
      <c r="M199" s="86">
        <f>'RESUMEN TOTAL'!S200</f>
        <v>0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>
        <f>'RESUMEN TOTAL'!AJ200</f>
        <v>0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" hidden="1" thickTop="1" x14ac:dyDescent="0.3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6">
        <f>'RESUMEN TOTAL'!L201</f>
        <v>0</v>
      </c>
      <c r="G200" s="86">
        <f>'RESUMEN TOTAL'!M201</f>
        <v>0</v>
      </c>
      <c r="H200" s="86">
        <f>'RESUMEN TOTAL'!N201</f>
        <v>0</v>
      </c>
      <c r="I200" s="86">
        <f>'RESUMEN TOTAL'!O201</f>
        <v>0</v>
      </c>
      <c r="J200" s="86">
        <f>'RESUMEN TOTAL'!P201</f>
        <v>0</v>
      </c>
      <c r="K200" s="86">
        <f>'RESUMEN TOTAL'!Q201</f>
        <v>0</v>
      </c>
      <c r="L200" s="86">
        <f>'RESUMEN TOTAL'!R201</f>
        <v>0</v>
      </c>
      <c r="M200" s="86">
        <f>'RESUMEN TOTAL'!S201</f>
        <v>0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>
        <f>'RESUMEN TOTAL'!AJ201</f>
        <v>0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" hidden="1" thickTop="1" x14ac:dyDescent="0.3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6" t="str">
        <f>'RESUMEN TOTAL'!L202</f>
        <v>APAGADO</v>
      </c>
      <c r="G201" s="86" t="str">
        <f>'RESUMEN TOTAL'!M202</f>
        <v>APAGADO</v>
      </c>
      <c r="H201" s="86" t="str">
        <f>'RESUMEN TOTAL'!N202</f>
        <v>APAGADO</v>
      </c>
      <c r="I201" s="86" t="str">
        <f>'RESUMEN TOTAL'!O202</f>
        <v>APAGADO</v>
      </c>
      <c r="J201" s="86" t="str">
        <f>'RESUMEN TOTAL'!P202</f>
        <v>APAGADO</v>
      </c>
      <c r="K201" s="86" t="str">
        <f>'RESUMEN TOTAL'!Q202</f>
        <v>APAGADO</v>
      </c>
      <c r="L201" s="86" t="str">
        <f>'RESUMEN TOTAL'!R202</f>
        <v>APAGADO</v>
      </c>
      <c r="M201" s="86" t="str">
        <f>'RESUMEN TOTAL'!S202</f>
        <v>APAGADO</v>
      </c>
      <c r="N201" s="86" t="str">
        <f>'RESUMEN TOTAL'!T202</f>
        <v>APAGADO</v>
      </c>
      <c r="O201" s="86" t="str">
        <f>'RESUMEN TOTAL'!U202</f>
        <v>APAGADO</v>
      </c>
      <c r="P201" s="86" t="str">
        <f>'RESUMEN TOTAL'!V202</f>
        <v>APAGADO</v>
      </c>
      <c r="Q201" s="86">
        <f>'RESUMEN TOTAL'!W202</f>
        <v>0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" hidden="1" thickTop="1" x14ac:dyDescent="0.3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6">
        <f>'RESUMEN TOTAL'!L203</f>
        <v>0</v>
      </c>
      <c r="G202" s="86">
        <f>'RESUMEN TOTAL'!M203</f>
        <v>0</v>
      </c>
      <c r="H202" s="86">
        <f>'RESUMEN TOTAL'!N203</f>
        <v>0</v>
      </c>
      <c r="I202" s="86">
        <f>'RESUMEN TOTAL'!O203</f>
        <v>0</v>
      </c>
      <c r="J202" s="86">
        <f>'RESUMEN TOTAL'!P203</f>
        <v>0</v>
      </c>
      <c r="K202" s="86">
        <f>'RESUMEN TOTAL'!Q203</f>
        <v>0</v>
      </c>
      <c r="L202" s="86">
        <f>'RESUMEN TOTAL'!R203</f>
        <v>0</v>
      </c>
      <c r="M202" s="86">
        <f>'RESUMEN TOTAL'!S203</f>
        <v>0</v>
      </c>
      <c r="N202" s="86">
        <f>'RESUMEN TOTAL'!T203</f>
        <v>0</v>
      </c>
      <c r="O202" s="86">
        <f>'RESUMEN TOTAL'!U203</f>
        <v>0</v>
      </c>
      <c r="P202" s="86">
        <f>'RESUMEN TOTAL'!V203</f>
        <v>0</v>
      </c>
      <c r="Q202" s="86">
        <f>'RESUMEN TOTAL'!W203</f>
        <v>0</v>
      </c>
      <c r="R202" s="86">
        <f>'RESUMEN TOTAL'!X203</f>
        <v>0</v>
      </c>
      <c r="S202" s="86">
        <f>'RESUMEN TOTAL'!Y203</f>
        <v>0</v>
      </c>
      <c r="T202" s="86">
        <f>'RESUMEN TOTAL'!Z203</f>
        <v>0</v>
      </c>
      <c r="U202" s="86">
        <f>'RESUMEN TOTAL'!AA203</f>
        <v>0</v>
      </c>
      <c r="V202" s="86">
        <f>'RESUMEN TOTAL'!AB203</f>
        <v>0</v>
      </c>
      <c r="W202" s="86">
        <f>'RESUMEN TOTAL'!AC203</f>
        <v>0</v>
      </c>
      <c r="X202" s="86">
        <f>'RESUMEN TOTAL'!AD203</f>
        <v>0</v>
      </c>
      <c r="Y202" s="86">
        <f>'RESUMEN TOTAL'!AE203</f>
        <v>0</v>
      </c>
      <c r="Z202" s="86">
        <f>'RESUMEN TOTAL'!AF203</f>
        <v>0</v>
      </c>
      <c r="AA202" s="86">
        <f>'RESUMEN TOTAL'!AG203</f>
        <v>0</v>
      </c>
      <c r="AB202" s="86">
        <f>'RESUMEN TOTAL'!AH203</f>
        <v>0</v>
      </c>
      <c r="AC202" s="86">
        <f>'RESUMEN TOTAL'!AI203</f>
        <v>0</v>
      </c>
      <c r="AD202" s="86">
        <f>'RESUMEN TOTAL'!AJ203</f>
        <v>0</v>
      </c>
      <c r="AE202" s="86">
        <f>'RESUMEN TOTAL'!AK203</f>
        <v>0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" hidden="1" thickTop="1" x14ac:dyDescent="0.3">
      <c r="A203" t="str">
        <f>'RESUMEN TOTAL'!A204</f>
        <v>MONTE CUDINE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" hidden="1" thickTop="1" x14ac:dyDescent="0.3">
      <c r="A204" t="str">
        <f>'RESUMEN TOTAL'!A205</f>
        <v>MONTE CUDINE</v>
      </c>
      <c r="B204" t="str">
        <f>'RESUMEN TOTAL'!B205</f>
        <v>MCUD 02</v>
      </c>
      <c r="C204" t="str">
        <f>'RESUMEN TOTAL'!D205</f>
        <v>CALLE 115 A Y 158</v>
      </c>
      <c r="D204" s="33" t="str">
        <f>'RESUMEN TOTAL'!E205</f>
        <v>DOMO</v>
      </c>
      <c r="E204" s="33" t="str">
        <f>'RESUMEN TOTAL'!F205</f>
        <v>Fibra Optica</v>
      </c>
      <c r="F204" s="86" t="str">
        <f>'RESUMEN TOTAL'!L205</f>
        <v>APAGADO</v>
      </c>
      <c r="G204" s="86" t="str">
        <f>'RESUMEN TOTAL'!M205</f>
        <v>APAGADO</v>
      </c>
      <c r="H204" s="86" t="str">
        <f>'RESUMEN TOTAL'!N205</f>
        <v>APAGADO</v>
      </c>
      <c r="I204" s="86" t="str">
        <f>'RESUMEN TOTAL'!O205</f>
        <v>APAGADO</v>
      </c>
      <c r="J204" s="86" t="str">
        <f>'RESUMEN TOTAL'!P205</f>
        <v>APAGADO</v>
      </c>
      <c r="K204" s="86" t="str">
        <f>'RESUMEN TOTAL'!Q205</f>
        <v>APAGADO</v>
      </c>
      <c r="L204" s="86" t="str">
        <f>'RESUMEN TOTAL'!R205</f>
        <v>APAGADO</v>
      </c>
      <c r="M204" s="86" t="str">
        <f>'RESUMEN TOTAL'!S205</f>
        <v>APAGADO</v>
      </c>
      <c r="N204" s="86" t="str">
        <f>'RESUMEN TOTAL'!T205</f>
        <v>APAGADO</v>
      </c>
      <c r="O204" s="86" t="str">
        <f>'RESUMEN TOTAL'!U205</f>
        <v>APAGADO</v>
      </c>
      <c r="P204" s="86" t="str">
        <f>'RESUMEN TOTAL'!V205</f>
        <v>APAGADO</v>
      </c>
      <c r="Q204" s="86">
        <f>'RESUMEN TOTAL'!W205</f>
        <v>0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" hidden="1" thickTop="1" x14ac:dyDescent="0.3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6">
        <f>'RESUMEN TOTAL'!L206</f>
        <v>0</v>
      </c>
      <c r="G205" s="86">
        <f>'RESUMEN TOTAL'!M206</f>
        <v>0</v>
      </c>
      <c r="H205" s="86">
        <f>'RESUMEN TOTAL'!N206</f>
        <v>0</v>
      </c>
      <c r="I205" s="86">
        <f>'RESUMEN TOTAL'!O206</f>
        <v>0</v>
      </c>
      <c r="J205" s="86">
        <f>'RESUMEN TOTAL'!P206</f>
        <v>0</v>
      </c>
      <c r="K205" s="86">
        <f>'RESUMEN TOTAL'!Q206</f>
        <v>0</v>
      </c>
      <c r="L205" s="86">
        <f>'RESUMEN TOTAL'!R206</f>
        <v>0</v>
      </c>
      <c r="M205" s="86">
        <f>'RESUMEN TOTAL'!S206</f>
        <v>0</v>
      </c>
      <c r="N205" s="86">
        <f>'RESUMEN TOTAL'!T206</f>
        <v>0</v>
      </c>
      <c r="O205" s="86">
        <f>'RESUMEN TOTAL'!U206</f>
        <v>0</v>
      </c>
      <c r="P205" s="86">
        <f>'RESUMEN TOTAL'!V206</f>
        <v>0</v>
      </c>
      <c r="Q205" s="86">
        <f>'RESUMEN TOTAL'!W206</f>
        <v>0</v>
      </c>
      <c r="R205" s="86">
        <f>'RESUMEN TOTAL'!X206</f>
        <v>0</v>
      </c>
      <c r="S205" s="86">
        <f>'RESUMEN TOTAL'!Y206</f>
        <v>0</v>
      </c>
      <c r="T205" s="86">
        <f>'RESUMEN TOTAL'!Z206</f>
        <v>0</v>
      </c>
      <c r="U205" s="86">
        <f>'RESUMEN TOTAL'!AA206</f>
        <v>0</v>
      </c>
      <c r="V205" s="86">
        <f>'RESUMEN TOTAL'!AB206</f>
        <v>0</v>
      </c>
      <c r="W205" s="86">
        <f>'RESUMEN TOTAL'!AC206</f>
        <v>0</v>
      </c>
      <c r="X205" s="86">
        <f>'RESUMEN TOTAL'!AD206</f>
        <v>0</v>
      </c>
      <c r="Y205" s="86">
        <f>'RESUMEN TOTAL'!AE206</f>
        <v>0</v>
      </c>
      <c r="Z205" s="86">
        <f>'RESUMEN TOTAL'!AF206</f>
        <v>0</v>
      </c>
      <c r="AA205" s="86">
        <f>'RESUMEN TOTAL'!AG206</f>
        <v>0</v>
      </c>
      <c r="AB205" s="86">
        <f>'RESUMEN TOTAL'!AH206</f>
        <v>0</v>
      </c>
      <c r="AC205" s="86">
        <f>'RESUMEN TOTAL'!AI206</f>
        <v>0</v>
      </c>
      <c r="AD205" s="86">
        <f>'RESUMEN TOTAL'!AJ206</f>
        <v>0</v>
      </c>
      <c r="AE205" s="86">
        <f>'RESUMEN TOTAL'!AK206</f>
        <v>0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" hidden="1" thickTop="1" x14ac:dyDescent="0.3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>
        <f>'RESUMEN TOTAL'!U207</f>
        <v>0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" hidden="1" thickTop="1" x14ac:dyDescent="0.3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" hidden="1" thickTop="1" x14ac:dyDescent="0.3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6">
        <f>'RESUMEN TOTAL'!L209</f>
        <v>0</v>
      </c>
      <c r="G208" s="86">
        <f>'RESUMEN TOTAL'!M209</f>
        <v>0</v>
      </c>
      <c r="H208" s="86">
        <f>'RESUMEN TOTAL'!N209</f>
        <v>0</v>
      </c>
      <c r="I208" s="86">
        <f>'RESUMEN TOTAL'!O209</f>
        <v>0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>
        <f>'RESUMEN TOTAL'!AC209</f>
        <v>0</v>
      </c>
      <c r="X208" s="86">
        <f>'RESUMEN TOTAL'!AD209</f>
        <v>0</v>
      </c>
      <c r="Y208" s="86">
        <f>'RESUMEN TOTAL'!AE209</f>
        <v>0</v>
      </c>
      <c r="Z208" s="86">
        <f>'RESUMEN TOTAL'!AF209</f>
        <v>0</v>
      </c>
      <c r="AA208" s="86">
        <f>'RESUMEN TOTAL'!AG209</f>
        <v>0</v>
      </c>
      <c r="AB208" s="86">
        <f>'RESUMEN TOTAL'!AH209</f>
        <v>0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" hidden="1" thickTop="1" x14ac:dyDescent="0.3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" hidden="1" thickTop="1" x14ac:dyDescent="0.3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6" t="str">
        <f>'RESUMEN TOTAL'!L211</f>
        <v>APAGADO</v>
      </c>
      <c r="G210" s="86" t="str">
        <f>'RESUMEN TOTAL'!M211</f>
        <v>APAGADO</v>
      </c>
      <c r="H210" s="86" t="str">
        <f>'RESUMEN TOTAL'!N211</f>
        <v>APAGADO</v>
      </c>
      <c r="I210" s="86" t="str">
        <f>'RESUMEN TOTAL'!O211</f>
        <v>APAGADO</v>
      </c>
      <c r="J210" s="86" t="str">
        <f>'RESUMEN TOTAL'!P211</f>
        <v>APAGADO</v>
      </c>
      <c r="K210" s="86" t="str">
        <f>'RESUMEN TOTAL'!Q211</f>
        <v>APAGADO</v>
      </c>
      <c r="L210" s="86" t="str">
        <f>'RESUMEN TOTAL'!R211</f>
        <v>APAGADO</v>
      </c>
      <c r="M210" s="86" t="str">
        <f>'RESUMEN TOTAL'!S211</f>
        <v>APAGADO</v>
      </c>
      <c r="N210" s="86" t="str">
        <f>'RESUMEN TOTAL'!T211</f>
        <v>APAGADO</v>
      </c>
      <c r="O210" s="86" t="str">
        <f>'RESUMEN TOTAL'!U211</f>
        <v>APAGADO</v>
      </c>
      <c r="P210" s="86" t="str">
        <f>'RESUMEN TOTAL'!V211</f>
        <v>APAGADO</v>
      </c>
      <c r="Q210" s="86">
        <f>'RESUMEN TOTAL'!W211</f>
        <v>0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" hidden="1" thickTop="1" x14ac:dyDescent="0.3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" hidden="1" thickTop="1" x14ac:dyDescent="0.3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" hidden="1" thickTop="1" x14ac:dyDescent="0.3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" hidden="1" thickTop="1" x14ac:dyDescent="0.3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>
        <f>'RESUMEN TOTAL'!AA215</f>
        <v>0</v>
      </c>
      <c r="V214" s="86">
        <f>'RESUMEN TOTAL'!AB215</f>
        <v>0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" hidden="1" thickTop="1" x14ac:dyDescent="0.3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6">
        <f>'RESUMEN TOTAL'!L216</f>
        <v>0</v>
      </c>
      <c r="G215" s="86">
        <f>'RESUMEN TOTAL'!M216</f>
        <v>0</v>
      </c>
      <c r="H215" s="86">
        <f>'RESUMEN TOTAL'!N216</f>
        <v>0</v>
      </c>
      <c r="I215" s="86">
        <f>'RESUMEN TOTAL'!O216</f>
        <v>0</v>
      </c>
      <c r="J215" s="86">
        <f>'RESUMEN TOTAL'!P216</f>
        <v>0</v>
      </c>
      <c r="K215" s="86">
        <f>'RESUMEN TOTAL'!Q216</f>
        <v>0</v>
      </c>
      <c r="L215" s="86">
        <f>'RESUMEN TOTAL'!R216</f>
        <v>0</v>
      </c>
      <c r="M215" s="86">
        <f>'RESUMEN TOTAL'!S216</f>
        <v>0</v>
      </c>
      <c r="N215" s="86">
        <f>'RESUMEN TOTAL'!T216</f>
        <v>0</v>
      </c>
      <c r="O215" s="86">
        <f>'RESUMEN TOTAL'!U216</f>
        <v>0</v>
      </c>
      <c r="P215" s="86">
        <f>'RESUMEN TOTAL'!V216</f>
        <v>0</v>
      </c>
      <c r="Q215" s="86">
        <f>'RESUMEN TOTAL'!W216</f>
        <v>0</v>
      </c>
      <c r="R215" s="86">
        <f>'RESUMEN TOTAL'!X216</f>
        <v>0</v>
      </c>
      <c r="S215" s="86">
        <f>'RESUMEN TOTAL'!Y216</f>
        <v>0</v>
      </c>
      <c r="T215" s="86">
        <f>'RESUMEN TOTAL'!Z216</f>
        <v>0</v>
      </c>
      <c r="U215" s="86">
        <f>'RESUMEN TOTAL'!AA216</f>
        <v>0</v>
      </c>
      <c r="V215" s="86">
        <f>'RESUMEN TOTAL'!AB216</f>
        <v>0</v>
      </c>
      <c r="W215" s="86">
        <f>'RESUMEN TOTAL'!AC216</f>
        <v>0</v>
      </c>
      <c r="X215" s="86">
        <f>'RESUMEN TOTAL'!AD216</f>
        <v>0</v>
      </c>
      <c r="Y215" s="86">
        <f>'RESUMEN TOTAL'!AE216</f>
        <v>0</v>
      </c>
      <c r="Z215" s="86">
        <f>'RESUMEN TOTAL'!AF216</f>
        <v>0</v>
      </c>
      <c r="AA215" s="86">
        <f>'RESUMEN TOTAL'!AG216</f>
        <v>0</v>
      </c>
      <c r="AB215" s="86">
        <f>'RESUMEN TOTAL'!AH216</f>
        <v>0</v>
      </c>
      <c r="AC215" s="86">
        <f>'RESUMEN TOTAL'!AI216</f>
        <v>0</v>
      </c>
      <c r="AD215" s="86">
        <f>'RESUMEN TOTAL'!AJ216</f>
        <v>0</v>
      </c>
      <c r="AE215" s="86">
        <f>'RESUMEN TOTAL'!AK216</f>
        <v>0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" hidden="1" thickTop="1" x14ac:dyDescent="0.3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6">
        <f>'RESUMEN TOTAL'!L217</f>
        <v>0</v>
      </c>
      <c r="G216" s="86">
        <f>'RESUMEN TOTAL'!M217</f>
        <v>0</v>
      </c>
      <c r="H216" s="86">
        <f>'RESUMEN TOTAL'!N217</f>
        <v>0</v>
      </c>
      <c r="I216" s="86">
        <f>'RESUMEN TOTAL'!O217</f>
        <v>0</v>
      </c>
      <c r="J216" s="86">
        <f>'RESUMEN TOTAL'!P217</f>
        <v>0</v>
      </c>
      <c r="K216" s="86">
        <f>'RESUMEN TOTAL'!Q217</f>
        <v>0</v>
      </c>
      <c r="L216" s="86">
        <f>'RESUMEN TOTAL'!R217</f>
        <v>0</v>
      </c>
      <c r="M216" s="86">
        <f>'RESUMEN TOTAL'!S217</f>
        <v>0</v>
      </c>
      <c r="N216" s="86">
        <f>'RESUMEN TOTAL'!T217</f>
        <v>0</v>
      </c>
      <c r="O216" s="86">
        <f>'RESUMEN TOTAL'!U217</f>
        <v>0</v>
      </c>
      <c r="P216" s="86">
        <f>'RESUMEN TOTAL'!V217</f>
        <v>0</v>
      </c>
      <c r="Q216" s="86">
        <f>'RESUMEN TOTAL'!W217</f>
        <v>0</v>
      </c>
      <c r="R216" s="86">
        <f>'RESUMEN TOTAL'!X217</f>
        <v>0</v>
      </c>
      <c r="S216" s="86">
        <f>'RESUMEN TOTAL'!Y217</f>
        <v>0</v>
      </c>
      <c r="T216" s="86">
        <f>'RESUMEN TOTAL'!Z217</f>
        <v>0</v>
      </c>
      <c r="U216" s="86">
        <f>'RESUMEN TOTAL'!AA217</f>
        <v>0</v>
      </c>
      <c r="V216" s="86">
        <f>'RESUMEN TOTAL'!AB217</f>
        <v>0</v>
      </c>
      <c r="W216" s="86">
        <f>'RESUMEN TOTAL'!AC217</f>
        <v>0</v>
      </c>
      <c r="X216" s="86">
        <f>'RESUMEN TOTAL'!AD217</f>
        <v>0</v>
      </c>
      <c r="Y216" s="86">
        <f>'RESUMEN TOTAL'!AE217</f>
        <v>0</v>
      </c>
      <c r="Z216" s="86">
        <f>'RESUMEN TOTAL'!AF217</f>
        <v>0</v>
      </c>
      <c r="AA216" s="86">
        <f>'RESUMEN TOTAL'!AG217</f>
        <v>0</v>
      </c>
      <c r="AB216" s="86">
        <f>'RESUMEN TOTAL'!AH217</f>
        <v>0</v>
      </c>
      <c r="AC216" s="86">
        <f>'RESUMEN TOTAL'!AI217</f>
        <v>0</v>
      </c>
      <c r="AD216" s="86">
        <f>'RESUMEN TOTAL'!AJ217</f>
        <v>0</v>
      </c>
      <c r="AE216" s="86">
        <f>'RESUMEN TOTAL'!AK217</f>
        <v>0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" hidden="1" thickTop="1" x14ac:dyDescent="0.3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" hidden="1" thickTop="1" x14ac:dyDescent="0.3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" hidden="1" thickTop="1" x14ac:dyDescent="0.3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" hidden="1" thickTop="1" x14ac:dyDescent="0.3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" hidden="1" thickTop="1" x14ac:dyDescent="0.3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6" t="str">
        <f>'RESUMEN TOTAL'!L222</f>
        <v>APAGADO</v>
      </c>
      <c r="G221" s="86" t="str">
        <f>'RESUMEN TOTAL'!M222</f>
        <v>APAGADO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" hidden="1" thickTop="1" x14ac:dyDescent="0.3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" hidden="1" thickTop="1" x14ac:dyDescent="0.3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" hidden="1" thickTop="1" x14ac:dyDescent="0.3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6" t="str">
        <f>'RESUMEN TOTAL'!L225</f>
        <v>APAGADO</v>
      </c>
      <c r="G224" s="86">
        <f>'RESUMEN TOTAL'!M225</f>
        <v>0</v>
      </c>
      <c r="H224" s="86">
        <f>'RESUMEN TOTAL'!N225</f>
        <v>0</v>
      </c>
      <c r="I224" s="86">
        <f>'RESUMEN TOTAL'!O225</f>
        <v>0</v>
      </c>
      <c r="J224" s="86">
        <f>'RESUMEN TOTAL'!P225</f>
        <v>0</v>
      </c>
      <c r="K224" s="86">
        <f>'RESUMEN TOTAL'!Q225</f>
        <v>0</v>
      </c>
      <c r="L224" s="86">
        <f>'RESUMEN TOTAL'!R225</f>
        <v>0</v>
      </c>
      <c r="M224" s="86">
        <f>'RESUMEN TOTAL'!S225</f>
        <v>0</v>
      </c>
      <c r="N224" s="86">
        <f>'RESUMEN TOTAL'!T225</f>
        <v>0</v>
      </c>
      <c r="O224" s="86">
        <f>'RESUMEN TOTAL'!U225</f>
        <v>0</v>
      </c>
      <c r="P224" s="86">
        <f>'RESUMEN TOTAL'!V225</f>
        <v>0</v>
      </c>
      <c r="Q224" s="86">
        <f>'RESUMEN TOTAL'!W225</f>
        <v>0</v>
      </c>
      <c r="R224" s="86">
        <f>'RESUMEN TOTAL'!X225</f>
        <v>0</v>
      </c>
      <c r="S224" s="86">
        <f>'RESUMEN TOTAL'!Y225</f>
        <v>0</v>
      </c>
      <c r="T224" s="86">
        <f>'RESUMEN TOTAL'!Z225</f>
        <v>0</v>
      </c>
      <c r="U224" s="86">
        <f>'RESUMEN TOTAL'!AA225</f>
        <v>0</v>
      </c>
      <c r="V224" s="86">
        <f>'RESUMEN TOTAL'!AB225</f>
        <v>0</v>
      </c>
      <c r="W224" s="86">
        <f>'RESUMEN TOTAL'!AC225</f>
        <v>0</v>
      </c>
      <c r="X224" s="86">
        <f>'RESUMEN TOTAL'!AD225</f>
        <v>0</v>
      </c>
      <c r="Y224" s="86">
        <f>'RESUMEN TOTAL'!AE225</f>
        <v>0</v>
      </c>
      <c r="Z224" s="86">
        <f>'RESUMEN TOTAL'!AF225</f>
        <v>0</v>
      </c>
      <c r="AA224" s="86">
        <f>'RESUMEN TOTAL'!AG225</f>
        <v>0</v>
      </c>
      <c r="AB224" s="86">
        <f>'RESUMEN TOTAL'!AH225</f>
        <v>0</v>
      </c>
      <c r="AC224" s="86">
        <f>'RESUMEN TOTAL'!AI225</f>
        <v>0</v>
      </c>
      <c r="AD224" s="86">
        <f>'RESUMEN TOTAL'!AJ225</f>
        <v>0</v>
      </c>
      <c r="AE224" s="86">
        <f>'RESUMEN TOTAL'!AK225</f>
        <v>0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" hidden="1" thickTop="1" x14ac:dyDescent="0.3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" hidden="1" thickTop="1" x14ac:dyDescent="0.3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" hidden="1" thickTop="1" x14ac:dyDescent="0.3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" hidden="1" thickTop="1" x14ac:dyDescent="0.3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" hidden="1" thickTop="1" x14ac:dyDescent="0.3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 t="str">
        <f>'RESUMEN TOTAL'!U230</f>
        <v>APAGADO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" hidden="1" thickTop="1" x14ac:dyDescent="0.3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 t="str">
        <f>'RESUMEN TOTAL'!U231</f>
        <v>APAGADO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" hidden="1" thickTop="1" x14ac:dyDescent="0.3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" hidden="1" thickTop="1" x14ac:dyDescent="0.3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" hidden="1" thickTop="1" x14ac:dyDescent="0.3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6" t="str">
        <f>'RESUMEN TOTAL'!L234</f>
        <v>APAGADO</v>
      </c>
      <c r="G233" s="86" t="str">
        <f>'RESUMEN TOTAL'!M234</f>
        <v>APAGADO</v>
      </c>
      <c r="H233" s="86" t="str">
        <f>'RESUMEN TOTAL'!N234</f>
        <v>APAGADO</v>
      </c>
      <c r="I233" s="86" t="str">
        <f>'RESUMEN TOTAL'!O234</f>
        <v>APAGADO</v>
      </c>
      <c r="J233" s="86" t="str">
        <f>'RESUMEN TOTAL'!P234</f>
        <v>APAGADO</v>
      </c>
      <c r="K233" s="86" t="str">
        <f>'RESUMEN TOTAL'!Q234</f>
        <v>APAGADO</v>
      </c>
      <c r="L233" s="86" t="str">
        <f>'RESUMEN TOTAL'!R234</f>
        <v>APAGADO</v>
      </c>
      <c r="M233" s="86" t="str">
        <f>'RESUMEN TOTAL'!S234</f>
        <v>APAGADO</v>
      </c>
      <c r="N233" s="86" t="str">
        <f>'RESUMEN TOTAL'!T234</f>
        <v>APAGADO</v>
      </c>
      <c r="O233" s="86" t="str">
        <f>'RESUMEN TOTAL'!U234</f>
        <v>APAGADO</v>
      </c>
      <c r="P233" s="86" t="str">
        <f>'RESUMEN TOTAL'!V234</f>
        <v>APAGADO</v>
      </c>
      <c r="Q233" s="86">
        <f>'RESUMEN TOTAL'!W234</f>
        <v>0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" hidden="1" thickTop="1" x14ac:dyDescent="0.3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 t="str">
        <f>'RESUMEN TOTAL'!O235</f>
        <v>APAGADO</v>
      </c>
      <c r="J234" s="86" t="str">
        <f>'RESUMEN TOTAL'!P235</f>
        <v>APAGADO</v>
      </c>
      <c r="K234" s="86" t="str">
        <f>'RESUMEN TOTAL'!Q235</f>
        <v>APAGADO</v>
      </c>
      <c r="L234" s="86" t="str">
        <f>'RESUMEN TOTAL'!R235</f>
        <v>APAGADO</v>
      </c>
      <c r="M234" s="86">
        <f>'RESUMEN TOTAL'!S235</f>
        <v>0</v>
      </c>
      <c r="N234" s="86">
        <f>'RESUMEN TOTAL'!T235</f>
        <v>0</v>
      </c>
      <c r="O234" s="86" t="str">
        <f>'RESUMEN TOTAL'!U235</f>
        <v>APAGADO</v>
      </c>
      <c r="P234" s="86" t="str">
        <f>'RESUMEN TOTAL'!V235</f>
        <v>APAGADO</v>
      </c>
      <c r="Q234" s="86">
        <f>'RESUMEN TOTAL'!W235</f>
        <v>0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" hidden="1" thickTop="1" x14ac:dyDescent="0.3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6">
        <f>'RESUMEN TOTAL'!L236</f>
        <v>0</v>
      </c>
      <c r="G235" s="86">
        <f>'RESUMEN TOTAL'!M236</f>
        <v>0</v>
      </c>
      <c r="H235" s="86">
        <f>'RESUMEN TOTAL'!N236</f>
        <v>0</v>
      </c>
      <c r="I235" s="86">
        <f>'RESUMEN TOTAL'!O236</f>
        <v>0</v>
      </c>
      <c r="J235" s="86">
        <f>'RESUMEN TOTAL'!P236</f>
        <v>0</v>
      </c>
      <c r="K235" s="86">
        <f>'RESUMEN TOTAL'!Q236</f>
        <v>0</v>
      </c>
      <c r="L235" s="86">
        <f>'RESUMEN TOTAL'!R236</f>
        <v>0</v>
      </c>
      <c r="M235" s="86">
        <f>'RESUMEN TOTAL'!S236</f>
        <v>0</v>
      </c>
      <c r="N235" s="86">
        <f>'RESUMEN TOTAL'!T236</f>
        <v>0</v>
      </c>
      <c r="O235" s="86">
        <f>'RESUMEN TOTAL'!U236</f>
        <v>0</v>
      </c>
      <c r="P235" s="86">
        <f>'RESUMEN TOTAL'!V236</f>
        <v>0</v>
      </c>
      <c r="Q235" s="86">
        <f>'RESUMEN TOTAL'!W236</f>
        <v>0</v>
      </c>
      <c r="R235" s="86">
        <f>'RESUMEN TOTAL'!X236</f>
        <v>0</v>
      </c>
      <c r="S235" s="86">
        <f>'RESUMEN TOTAL'!Y236</f>
        <v>0</v>
      </c>
      <c r="T235" s="86">
        <f>'RESUMEN TOTAL'!Z236</f>
        <v>0</v>
      </c>
      <c r="U235" s="86">
        <f>'RESUMEN TOTAL'!AA236</f>
        <v>0</v>
      </c>
      <c r="V235" s="86">
        <f>'RESUMEN TOTAL'!AB236</f>
        <v>0</v>
      </c>
      <c r="W235" s="86">
        <f>'RESUMEN TOTAL'!AC236</f>
        <v>0</v>
      </c>
      <c r="X235" s="86">
        <f>'RESUMEN TOTAL'!AD236</f>
        <v>0</v>
      </c>
      <c r="Y235" s="86">
        <f>'RESUMEN TOTAL'!AE236</f>
        <v>0</v>
      </c>
      <c r="Z235" s="86">
        <f>'RESUMEN TOTAL'!AF236</f>
        <v>0</v>
      </c>
      <c r="AA235" s="86">
        <f>'RESUMEN TOTAL'!AG236</f>
        <v>0</v>
      </c>
      <c r="AB235" s="86">
        <f>'RESUMEN TOTAL'!AH236</f>
        <v>0</v>
      </c>
      <c r="AC235" s="86">
        <f>'RESUMEN TOTAL'!AI236</f>
        <v>0</v>
      </c>
      <c r="AD235" s="86">
        <f>'RESUMEN TOTAL'!AJ236</f>
        <v>0</v>
      </c>
      <c r="AE235" s="86">
        <f>'RESUMEN TOTAL'!AK236</f>
        <v>0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" hidden="1" thickTop="1" x14ac:dyDescent="0.3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" hidden="1" thickTop="1" x14ac:dyDescent="0.3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" hidden="1" thickTop="1" x14ac:dyDescent="0.3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>
        <f>'RESUMEN TOTAL'!AI239</f>
        <v>0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" hidden="1" thickTop="1" x14ac:dyDescent="0.3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" hidden="1" thickTop="1" x14ac:dyDescent="0.3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" hidden="1" thickTop="1" x14ac:dyDescent="0.3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6" t="str">
        <f>'RESUMEN TOTAL'!L242</f>
        <v>APAGADO</v>
      </c>
      <c r="G241" s="86" t="str">
        <f>'RESUMEN TOTAL'!M242</f>
        <v>APAGADO</v>
      </c>
      <c r="H241" s="86" t="str">
        <f>'RESUMEN TOTAL'!N242</f>
        <v>APAGADO</v>
      </c>
      <c r="I241" s="86" t="str">
        <f>'RESUMEN TOTAL'!O242</f>
        <v>APAGADO</v>
      </c>
      <c r="J241" s="86" t="str">
        <f>'RESUMEN TOTAL'!P242</f>
        <v>APAGADO</v>
      </c>
      <c r="K241" s="86" t="str">
        <f>'RESUMEN TOTAL'!Q242</f>
        <v>APAGADO</v>
      </c>
      <c r="L241" s="86" t="str">
        <f>'RESUMEN TOTAL'!R242</f>
        <v>APAGADO</v>
      </c>
      <c r="M241" s="86" t="str">
        <f>'RESUMEN TOTAL'!S242</f>
        <v>APAGADO</v>
      </c>
      <c r="N241" s="86" t="str">
        <f>'RESUMEN TOTAL'!T242</f>
        <v>APAGADO</v>
      </c>
      <c r="O241" s="86" t="str">
        <f>'RESUMEN TOTAL'!U242</f>
        <v>APAGADO</v>
      </c>
      <c r="P241" s="86" t="str">
        <f>'RESUMEN TOTAL'!V242</f>
        <v>APAGADO</v>
      </c>
      <c r="Q241" s="86">
        <f>'RESUMEN TOTAL'!W242</f>
        <v>0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" hidden="1" thickTop="1" x14ac:dyDescent="0.3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6">
        <f>'RESUMEN TOTAL'!L243</f>
        <v>0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" hidden="1" thickTop="1" x14ac:dyDescent="0.3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6" t="str">
        <f>'RESUMEN TOTAL'!L244</f>
        <v>APAGADO</v>
      </c>
      <c r="G243" s="86" t="str">
        <f>'RESUMEN TOTAL'!M244</f>
        <v>APAGADO</v>
      </c>
      <c r="H243" s="86" t="str">
        <f>'RESUMEN TOTAL'!N244</f>
        <v>APAGADO</v>
      </c>
      <c r="I243" s="86" t="str">
        <f>'RESUMEN TOTAL'!O244</f>
        <v>APAGADO</v>
      </c>
      <c r="J243" s="86" t="str">
        <f>'RESUMEN TOTAL'!P244</f>
        <v>APAGADO</v>
      </c>
      <c r="K243" s="86" t="str">
        <f>'RESUMEN TOTAL'!Q244</f>
        <v>APAGADO</v>
      </c>
      <c r="L243" s="86" t="str">
        <f>'RESUMEN TOTAL'!R244</f>
        <v>APAGADO</v>
      </c>
      <c r="M243" s="86" t="str">
        <f>'RESUMEN TOTAL'!S244</f>
        <v>APAGADO</v>
      </c>
      <c r="N243" s="86" t="str">
        <f>'RESUMEN TOTAL'!T244</f>
        <v>APAGADO</v>
      </c>
      <c r="O243" s="86" t="str">
        <f>'RESUMEN TOTAL'!U244</f>
        <v>APAGADO</v>
      </c>
      <c r="P243" s="86" t="str">
        <f>'RESUMEN TOTAL'!V244</f>
        <v>APAGADO</v>
      </c>
      <c r="Q243" s="86">
        <f>'RESUMEN TOTAL'!W244</f>
        <v>0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" hidden="1" thickTop="1" x14ac:dyDescent="0.3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>
        <f>'RESUMEN TOTAL'!O245</f>
        <v>0</v>
      </c>
      <c r="J244" s="86">
        <f>'RESUMEN TOTAL'!P245</f>
        <v>0</v>
      </c>
      <c r="K244" s="86">
        <f>'RESUMEN TOTAL'!Q245</f>
        <v>0</v>
      </c>
      <c r="L244" s="86">
        <f>'RESUMEN TOTAL'!R245</f>
        <v>0</v>
      </c>
      <c r="M244" s="86">
        <f>'RESUMEN TOTAL'!S245</f>
        <v>0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" hidden="1" thickTop="1" x14ac:dyDescent="0.3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6">
        <f>'RESUMEN TOTAL'!L246</f>
        <v>0</v>
      </c>
      <c r="G245" s="86">
        <f>'RESUMEN TOTAL'!M246</f>
        <v>0</v>
      </c>
      <c r="H245" s="86">
        <f>'RESUMEN TOTAL'!N246</f>
        <v>0</v>
      </c>
      <c r="I245" s="86">
        <f>'RESUMEN TOTAL'!O246</f>
        <v>0</v>
      </c>
      <c r="J245" s="86">
        <f>'RESUMEN TOTAL'!P246</f>
        <v>0</v>
      </c>
      <c r="K245" s="86">
        <f>'RESUMEN TOTAL'!Q246</f>
        <v>0</v>
      </c>
      <c r="L245" s="86">
        <f>'RESUMEN TOTAL'!R246</f>
        <v>0</v>
      </c>
      <c r="M245" s="86">
        <f>'RESUMEN TOTAL'!S246</f>
        <v>0</v>
      </c>
      <c r="N245" s="86">
        <f>'RESUMEN TOTAL'!T246</f>
        <v>0</v>
      </c>
      <c r="O245" s="86">
        <f>'RESUMEN TOTAL'!U246</f>
        <v>0</v>
      </c>
      <c r="P245" s="86">
        <f>'RESUMEN TOTAL'!V246</f>
        <v>0</v>
      </c>
      <c r="Q245" s="86">
        <f>'RESUMEN TOTAL'!W246</f>
        <v>0</v>
      </c>
      <c r="R245" s="86">
        <f>'RESUMEN TOTAL'!X246</f>
        <v>0</v>
      </c>
      <c r="S245" s="86">
        <f>'RESUMEN TOTAL'!Y246</f>
        <v>0</v>
      </c>
      <c r="T245" s="86">
        <f>'RESUMEN TOTAL'!Z246</f>
        <v>0</v>
      </c>
      <c r="U245" s="86">
        <f>'RESUMEN TOTAL'!AA246</f>
        <v>0</v>
      </c>
      <c r="V245" s="86">
        <f>'RESUMEN TOTAL'!AB246</f>
        <v>0</v>
      </c>
      <c r="W245" s="86">
        <f>'RESUMEN TOTAL'!AC246</f>
        <v>0</v>
      </c>
      <c r="X245" s="86">
        <f>'RESUMEN TOTAL'!AD246</f>
        <v>0</v>
      </c>
      <c r="Y245" s="86">
        <f>'RESUMEN TOTAL'!AE246</f>
        <v>0</v>
      </c>
      <c r="Z245" s="86">
        <f>'RESUMEN TOTAL'!AF246</f>
        <v>0</v>
      </c>
      <c r="AA245" s="86">
        <f>'RESUMEN TOTAL'!AG246</f>
        <v>0</v>
      </c>
      <c r="AB245" s="86">
        <f>'RESUMEN TOTAL'!AH246</f>
        <v>0</v>
      </c>
      <c r="AC245" s="86">
        <f>'RESUMEN TOTAL'!AI246</f>
        <v>0</v>
      </c>
      <c r="AD245" s="86">
        <f>'RESUMEN TOTAL'!AJ246</f>
        <v>0</v>
      </c>
      <c r="AE245" s="86">
        <f>'RESUMEN TOTAL'!AK246</f>
        <v>0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" hidden="1" thickTop="1" x14ac:dyDescent="0.3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 t="str">
        <f>'RESUMEN TOTAL'!S247</f>
        <v>APAGADO</v>
      </c>
      <c r="N246" s="86" t="str">
        <f>'RESUMEN TOTAL'!T247</f>
        <v>APAGADO</v>
      </c>
      <c r="O246" s="86" t="str">
        <f>'RESUMEN TOTAL'!U247</f>
        <v>APAGADO</v>
      </c>
      <c r="P246" s="86" t="str">
        <f>'RESUMEN TOTAL'!V247</f>
        <v>APAGADO</v>
      </c>
      <c r="Q246" s="86">
        <f>'RESUMEN TOTAL'!W247</f>
        <v>0</v>
      </c>
      <c r="R246" s="86">
        <f>'RESUMEN TOTAL'!X247</f>
        <v>0</v>
      </c>
      <c r="S246" s="86">
        <f>'RESUMEN TOTAL'!Y247</f>
        <v>0</v>
      </c>
      <c r="T246" s="86">
        <f>'RESUMEN TOTAL'!Z247</f>
        <v>0</v>
      </c>
      <c r="U246" s="86">
        <f>'RESUMEN TOTAL'!AA247</f>
        <v>0</v>
      </c>
      <c r="V246" s="86">
        <f>'RESUMEN TOTAL'!AB247</f>
        <v>0</v>
      </c>
      <c r="W246" s="86">
        <f>'RESUMEN TOTAL'!AC247</f>
        <v>0</v>
      </c>
      <c r="X246" s="86">
        <f>'RESUMEN TOTAL'!AD247</f>
        <v>0</v>
      </c>
      <c r="Y246" s="86">
        <f>'RESUMEN TOTAL'!AE247</f>
        <v>0</v>
      </c>
      <c r="Z246" s="86">
        <f>'RESUMEN TOTAL'!AF247</f>
        <v>0</v>
      </c>
      <c r="AA246" s="86">
        <f>'RESUMEN TOTAL'!AG247</f>
        <v>0</v>
      </c>
      <c r="AB246" s="86">
        <f>'RESUMEN TOTAL'!AH247</f>
        <v>0</v>
      </c>
      <c r="AC246" s="86">
        <f>'RESUMEN TOTAL'!AI247</f>
        <v>0</v>
      </c>
      <c r="AD246" s="86">
        <f>'RESUMEN TOTAL'!AJ247</f>
        <v>0</v>
      </c>
      <c r="AE246" s="86">
        <f>'RESUMEN TOTAL'!AK247</f>
        <v>0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" hidden="1" thickTop="1" x14ac:dyDescent="0.3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" hidden="1" thickTop="1" x14ac:dyDescent="0.3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" hidden="1" thickTop="1" x14ac:dyDescent="0.3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6">
        <f>'RESUMEN TOTAL'!L250</f>
        <v>0</v>
      </c>
      <c r="G249" s="86">
        <f>'RESUMEN TOTAL'!M250</f>
        <v>0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>
        <f>'RESUMEN TOTAL'!R250</f>
        <v>0</v>
      </c>
      <c r="M249" s="86">
        <f>'RESUMEN TOTAL'!S250</f>
        <v>0</v>
      </c>
      <c r="N249" s="86">
        <f>'RESUMEN TOTAL'!T250</f>
        <v>0</v>
      </c>
      <c r="O249" s="86">
        <f>'RESUMEN TOTAL'!U250</f>
        <v>0</v>
      </c>
      <c r="P249" s="86">
        <f>'RESUMEN TOTAL'!V250</f>
        <v>0</v>
      </c>
      <c r="Q249" s="86">
        <f>'RESUMEN TOTAL'!W250</f>
        <v>0</v>
      </c>
      <c r="R249" s="86">
        <f>'RESUMEN TOTAL'!X250</f>
        <v>0</v>
      </c>
      <c r="S249" s="86">
        <f>'RESUMEN TOTAL'!Y250</f>
        <v>0</v>
      </c>
      <c r="T249" s="86">
        <f>'RESUMEN TOTAL'!Z250</f>
        <v>0</v>
      </c>
      <c r="U249" s="86">
        <f>'RESUMEN TOTAL'!AA250</f>
        <v>0</v>
      </c>
      <c r="V249" s="86">
        <f>'RESUMEN TOTAL'!AB250</f>
        <v>0</v>
      </c>
      <c r="W249" s="86">
        <f>'RESUMEN TOTAL'!AC250</f>
        <v>0</v>
      </c>
      <c r="X249" s="86">
        <f>'RESUMEN TOTAL'!AD250</f>
        <v>0</v>
      </c>
      <c r="Y249" s="86">
        <f>'RESUMEN TOTAL'!AE250</f>
        <v>0</v>
      </c>
      <c r="Z249" s="86">
        <f>'RESUMEN TOTAL'!AF250</f>
        <v>0</v>
      </c>
      <c r="AA249" s="86">
        <f>'RESUMEN TOTAL'!AG250</f>
        <v>0</v>
      </c>
      <c r="AB249" s="86">
        <f>'RESUMEN TOTAL'!AH250</f>
        <v>0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" hidden="1" thickTop="1" x14ac:dyDescent="0.3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6" t="str">
        <f>'RESUMEN TOTAL'!L251</f>
        <v>APAGADO</v>
      </c>
      <c r="G250" s="86" t="str">
        <f>'RESUMEN TOTAL'!M251</f>
        <v>APAGADO</v>
      </c>
      <c r="H250" s="86" t="str">
        <f>'RESUMEN TOTAL'!N251</f>
        <v>APAGADO</v>
      </c>
      <c r="I250" s="86" t="str">
        <f>'RESUMEN TOTAL'!O251</f>
        <v>APAGADO</v>
      </c>
      <c r="J250" s="86" t="str">
        <f>'RESUMEN TOTAL'!P251</f>
        <v>APAGADO</v>
      </c>
      <c r="K250" s="86" t="str">
        <f>'RESUMEN TOTAL'!Q251</f>
        <v>APAGADO</v>
      </c>
      <c r="L250" s="86" t="str">
        <f>'RESUMEN TOTAL'!R251</f>
        <v>APAGADO</v>
      </c>
      <c r="M250" s="86" t="str">
        <f>'RESUMEN TOTAL'!S251</f>
        <v>APAGADO</v>
      </c>
      <c r="N250" s="86" t="str">
        <f>'RESUMEN TOTAL'!T251</f>
        <v>APAGADO</v>
      </c>
      <c r="O250" s="86" t="str">
        <f>'RESUMEN TOTAL'!U251</f>
        <v>APAGADO</v>
      </c>
      <c r="P250" s="86" t="str">
        <f>'RESUMEN TOTAL'!V251</f>
        <v>APAGADO</v>
      </c>
      <c r="Q250" s="86">
        <f>'RESUMEN TOTAL'!W251</f>
        <v>0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" hidden="1" thickTop="1" x14ac:dyDescent="0.3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6" t="str">
        <f>'RESUMEN TOTAL'!L252</f>
        <v>APAGADO</v>
      </c>
      <c r="G251" s="86" t="str">
        <f>'RESUMEN TOTAL'!M252</f>
        <v>APAGADO</v>
      </c>
      <c r="H251" s="86" t="str">
        <f>'RESUMEN TOTAL'!N252</f>
        <v>APAGADO</v>
      </c>
      <c r="I251" s="86" t="str">
        <f>'RESUMEN TOTAL'!O252</f>
        <v>APAGADO</v>
      </c>
      <c r="J251" s="86" t="str">
        <f>'RESUMEN TOTAL'!P252</f>
        <v>APAGADO</v>
      </c>
      <c r="K251" s="86" t="str">
        <f>'RESUMEN TOTAL'!Q252</f>
        <v>APAGADO</v>
      </c>
      <c r="L251" s="86" t="str">
        <f>'RESUMEN TOTAL'!R252</f>
        <v>APAGADO</v>
      </c>
      <c r="M251" s="86" t="str">
        <f>'RESUMEN TOTAL'!S252</f>
        <v>APAGADO</v>
      </c>
      <c r="N251" s="86" t="str">
        <f>'RESUMEN TOTAL'!T252</f>
        <v>APAGADO</v>
      </c>
      <c r="O251" s="86" t="str">
        <f>'RESUMEN TOTAL'!U252</f>
        <v>APAGADO</v>
      </c>
      <c r="P251" s="86" t="str">
        <f>'RESUMEN TOTAL'!V252</f>
        <v>APAGADO</v>
      </c>
      <c r="Q251" s="86">
        <f>'RESUMEN TOTAL'!W252</f>
        <v>0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" hidden="1" thickTop="1" x14ac:dyDescent="0.3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6" t="str">
        <f>'RESUMEN TOTAL'!L253</f>
        <v>APAGADO</v>
      </c>
      <c r="G252" s="86" t="str">
        <f>'RESUMEN TOTAL'!M253</f>
        <v>APAGADO</v>
      </c>
      <c r="H252" s="86" t="str">
        <f>'RESUMEN TOTAL'!N253</f>
        <v>APAGADO</v>
      </c>
      <c r="I252" s="86" t="str">
        <f>'RESUMEN TOTAL'!O253</f>
        <v>APAGADO</v>
      </c>
      <c r="J252" s="86" t="str">
        <f>'RESUMEN TOTAL'!P253</f>
        <v>APAGADO</v>
      </c>
      <c r="K252" s="86" t="str">
        <f>'RESUMEN TOTAL'!Q253</f>
        <v>APAGADO</v>
      </c>
      <c r="L252" s="86" t="str">
        <f>'RESUMEN TOTAL'!R253</f>
        <v>APAGADO</v>
      </c>
      <c r="M252" s="86" t="str">
        <f>'RESUMEN TOTAL'!S253</f>
        <v>APAGADO</v>
      </c>
      <c r="N252" s="86" t="str">
        <f>'RESUMEN TOTAL'!T253</f>
        <v>APAGADO</v>
      </c>
      <c r="O252" s="86" t="str">
        <f>'RESUMEN TOTAL'!U253</f>
        <v>APAGADO</v>
      </c>
      <c r="P252" s="86" t="str">
        <f>'RESUMEN TOTAL'!V253</f>
        <v>APAGADO</v>
      </c>
      <c r="Q252" s="86">
        <f>'RESUMEN TOTAL'!W253</f>
        <v>0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" hidden="1" thickTop="1" x14ac:dyDescent="0.3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6" t="str">
        <f>'RESUMEN TOTAL'!L254</f>
        <v>APAGADO</v>
      </c>
      <c r="G253" s="86" t="str">
        <f>'RESUMEN TOTAL'!M254</f>
        <v>APAGADO</v>
      </c>
      <c r="H253" s="86" t="str">
        <f>'RESUMEN TOTAL'!N254</f>
        <v>APAGADO</v>
      </c>
      <c r="I253" s="86" t="str">
        <f>'RESUMEN TOTAL'!O254</f>
        <v>APAGADO</v>
      </c>
      <c r="J253" s="86" t="str">
        <f>'RESUMEN TOTAL'!P254</f>
        <v>APAGADO</v>
      </c>
      <c r="K253" s="86" t="str">
        <f>'RESUMEN TOTAL'!Q254</f>
        <v>APAGADO</v>
      </c>
      <c r="L253" s="86" t="str">
        <f>'RESUMEN TOTAL'!R254</f>
        <v>APAGADO</v>
      </c>
      <c r="M253" s="86" t="str">
        <f>'RESUMEN TOTAL'!S254</f>
        <v>APAGADO</v>
      </c>
      <c r="N253" s="86">
        <f>'RESUMEN TOTAL'!T254</f>
        <v>0</v>
      </c>
      <c r="O253" s="86">
        <f>'RESUMEN TOTAL'!U254</f>
        <v>0</v>
      </c>
      <c r="P253" s="86" t="str">
        <f>'RESUMEN TOTAL'!V254</f>
        <v>APAGADO</v>
      </c>
      <c r="Q253" s="86">
        <f>'RESUMEN TOTAL'!W254</f>
        <v>0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" hidden="1" thickTop="1" x14ac:dyDescent="0.3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6" t="str">
        <f>'RESUMEN TOTAL'!L255</f>
        <v>APAGADO</v>
      </c>
      <c r="G254" s="86" t="str">
        <f>'RESUMEN TOTAL'!M255</f>
        <v>APAGADO</v>
      </c>
      <c r="H254" s="86" t="str">
        <f>'RESUMEN TOTAL'!N255</f>
        <v>APAGADO</v>
      </c>
      <c r="I254" s="86" t="str">
        <f>'RESUMEN TOTAL'!O255</f>
        <v>APAGADO</v>
      </c>
      <c r="J254" s="86" t="str">
        <f>'RESUMEN TOTAL'!P255</f>
        <v>APAGADO</v>
      </c>
      <c r="K254" s="86" t="str">
        <f>'RESUMEN TOTAL'!Q255</f>
        <v>APAGADO</v>
      </c>
      <c r="L254" s="86" t="str">
        <f>'RESUMEN TOTAL'!R255</f>
        <v>APAGADO</v>
      </c>
      <c r="M254" s="86" t="str">
        <f>'RESUMEN TOTAL'!S255</f>
        <v>APAGADO</v>
      </c>
      <c r="N254" s="86" t="str">
        <f>'RESUMEN TOTAL'!T255</f>
        <v>APAGADO</v>
      </c>
      <c r="O254" s="86" t="str">
        <f>'RESUMEN TOTAL'!U255</f>
        <v>APAGADO</v>
      </c>
      <c r="P254" s="86" t="str">
        <f>'RESUMEN TOTAL'!V255</f>
        <v>APAGADO</v>
      </c>
      <c r="Q254" s="86">
        <f>'RESUMEN TOTAL'!W255</f>
        <v>0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>
        <f>'RESUMEN TOTAL'!AE255</f>
        <v>0</v>
      </c>
      <c r="Z254" s="86">
        <f>'RESUMEN TOTAL'!AF255</f>
        <v>0</v>
      </c>
      <c r="AA254" s="86">
        <f>'RESUMEN TOTAL'!AG255</f>
        <v>0</v>
      </c>
      <c r="AB254" s="86">
        <f>'RESUMEN TOTAL'!AH255</f>
        <v>0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" hidden="1" thickTop="1" x14ac:dyDescent="0.3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 t="str">
        <f>'RESUMEN TOTAL'!R256</f>
        <v>APAGADO</v>
      </c>
      <c r="M255" s="86" t="str">
        <f>'RESUMEN TOTAL'!S256</f>
        <v>APAGADO</v>
      </c>
      <c r="N255" s="86" t="str">
        <f>'RESUMEN TOTAL'!T256</f>
        <v>APAGADO</v>
      </c>
      <c r="O255" s="86" t="str">
        <f>'RESUMEN TOTAL'!U256</f>
        <v>APAGADO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" hidden="1" thickTop="1" x14ac:dyDescent="0.3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" hidden="1" thickTop="1" x14ac:dyDescent="0.3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" hidden="1" thickTop="1" x14ac:dyDescent="0.3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" hidden="1" thickTop="1" x14ac:dyDescent="0.3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 t="str">
        <f>'RESUMEN TOTAL'!U260</f>
        <v>APAGADO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" hidden="1" thickTop="1" x14ac:dyDescent="0.3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" hidden="1" thickTop="1" x14ac:dyDescent="0.3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" hidden="1" thickTop="1" x14ac:dyDescent="0.3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" hidden="1" thickTop="1" x14ac:dyDescent="0.3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" hidden="1" thickTop="1" x14ac:dyDescent="0.3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" hidden="1" thickTop="1" x14ac:dyDescent="0.3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" hidden="1" thickTop="1" x14ac:dyDescent="0.3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" hidden="1" thickTop="1" x14ac:dyDescent="0.3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" hidden="1" thickTop="1" x14ac:dyDescent="0.3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" hidden="1" thickTop="1" x14ac:dyDescent="0.3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" hidden="1" thickTop="1" x14ac:dyDescent="0.3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6" t="str">
        <f>'RESUMEN TOTAL'!L271</f>
        <v>APAGADO</v>
      </c>
      <c r="G270" s="86" t="str">
        <f>'RESUMEN TOTAL'!M271</f>
        <v>APAGADO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" hidden="1" thickTop="1" x14ac:dyDescent="0.3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" hidden="1" thickTop="1" x14ac:dyDescent="0.3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6">
        <f>'RESUMEN TOTAL'!L273</f>
        <v>0</v>
      </c>
      <c r="G272" s="86">
        <f>'RESUMEN TOTAL'!M273</f>
        <v>0</v>
      </c>
      <c r="H272" s="86">
        <f>'RESUMEN TOTAL'!N273</f>
        <v>0</v>
      </c>
      <c r="I272" s="86">
        <f>'RESUMEN TOTAL'!O273</f>
        <v>0</v>
      </c>
      <c r="J272" s="86">
        <f>'RESUMEN TOTAL'!P273</f>
        <v>0</v>
      </c>
      <c r="K272" s="86">
        <f>'RESUMEN TOTAL'!Q273</f>
        <v>0</v>
      </c>
      <c r="L272" s="86">
        <f>'RESUMEN TOTAL'!R273</f>
        <v>0</v>
      </c>
      <c r="M272" s="86">
        <f>'RESUMEN TOTAL'!S273</f>
        <v>0</v>
      </c>
      <c r="N272" s="86">
        <f>'RESUMEN TOTAL'!T273</f>
        <v>0</v>
      </c>
      <c r="O272" s="86">
        <f>'RESUMEN TOTAL'!U273</f>
        <v>0</v>
      </c>
      <c r="P272" s="86">
        <f>'RESUMEN TOTAL'!V273</f>
        <v>0</v>
      </c>
      <c r="Q272" s="86">
        <f>'RESUMEN TOTAL'!W273</f>
        <v>0</v>
      </c>
      <c r="R272" s="86">
        <f>'RESUMEN TOTAL'!X273</f>
        <v>0</v>
      </c>
      <c r="S272" s="86">
        <f>'RESUMEN TOTAL'!Y273</f>
        <v>0</v>
      </c>
      <c r="T272" s="86">
        <f>'RESUMEN TOTAL'!Z273</f>
        <v>0</v>
      </c>
      <c r="U272" s="86">
        <f>'RESUMEN TOTAL'!AA273</f>
        <v>0</v>
      </c>
      <c r="V272" s="86">
        <f>'RESUMEN TOTAL'!AB274</f>
        <v>0</v>
      </c>
      <c r="W272" s="86">
        <f>'RESUMEN TOTAL'!AC273</f>
        <v>0</v>
      </c>
      <c r="X272" s="86">
        <f>'RESUMEN TOTAL'!AD273</f>
        <v>0</v>
      </c>
      <c r="Y272" s="86">
        <f>'RESUMEN TOTAL'!AE273</f>
        <v>0</v>
      </c>
      <c r="Z272" s="86">
        <f>'RESUMEN TOTAL'!AF273</f>
        <v>0</v>
      </c>
      <c r="AA272" s="86">
        <f>'RESUMEN TOTAL'!AG273</f>
        <v>0</v>
      </c>
      <c r="AB272" s="86">
        <f>'RESUMEN TOTAL'!AH273</f>
        <v>0</v>
      </c>
      <c r="AC272" s="86">
        <f>'RESUMEN TOTAL'!AI273</f>
        <v>0</v>
      </c>
      <c r="AD272" s="86">
        <f>'RESUMEN TOTAL'!AJ273</f>
        <v>0</v>
      </c>
      <c r="AE272" s="86">
        <f>'RESUMEN TOTAL'!AK273</f>
        <v>0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" hidden="1" thickTop="1" x14ac:dyDescent="0.3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6" t="str">
        <f>'RESUMEN TOTAL'!L274</f>
        <v>APAGADO</v>
      </c>
      <c r="G273" s="86" t="str">
        <f>'RESUMEN TOTAL'!M274</f>
        <v>APAGADO</v>
      </c>
      <c r="H273" s="86" t="str">
        <f>'RESUMEN TOTAL'!N274</f>
        <v>APAGADO</v>
      </c>
      <c r="I273" s="86" t="str">
        <f>'RESUMEN TOTAL'!O274</f>
        <v>APAGADO</v>
      </c>
      <c r="J273" s="86" t="str">
        <f>'RESUMEN TOTAL'!P274</f>
        <v>APAGADO</v>
      </c>
      <c r="K273" s="86" t="str">
        <f>'RESUMEN TOTAL'!Q274</f>
        <v>APAGADO</v>
      </c>
      <c r="L273" s="86" t="str">
        <f>'RESUMEN TOTAL'!R274</f>
        <v>APAGADO</v>
      </c>
      <c r="M273" s="86" t="str">
        <f>'RESUMEN TOTAL'!S274</f>
        <v>APAGADO</v>
      </c>
      <c r="N273" s="86" t="str">
        <f>'RESUMEN TOTAL'!T274</f>
        <v>APAGADO</v>
      </c>
      <c r="O273" s="86" t="str">
        <f>'RESUMEN TOTAL'!U274</f>
        <v>APAGADO</v>
      </c>
      <c r="P273" s="86" t="str">
        <f>'RESUMEN TOTAL'!V274</f>
        <v>APAGADO</v>
      </c>
      <c r="Q273" s="86">
        <f>'RESUMEN TOTAL'!W274</f>
        <v>0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>
        <f>'RESUMEN TOTAL'!AI274</f>
        <v>0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" hidden="1" thickTop="1" x14ac:dyDescent="0.3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6">
        <f>'RESUMEN TOTAL'!L275</f>
        <v>0</v>
      </c>
      <c r="G274" s="86">
        <f>'RESUMEN TOTAL'!M275</f>
        <v>0</v>
      </c>
      <c r="H274" s="86">
        <f>'RESUMEN TOTAL'!N275</f>
        <v>0</v>
      </c>
      <c r="I274" s="86">
        <f>'RESUMEN TOTAL'!O275</f>
        <v>0</v>
      </c>
      <c r="J274" s="86">
        <f>'RESUMEN TOTAL'!P275</f>
        <v>0</v>
      </c>
      <c r="K274" s="86">
        <f>'RESUMEN TOTAL'!Q275</f>
        <v>0</v>
      </c>
      <c r="L274" s="86">
        <f>'RESUMEN TOTAL'!R275</f>
        <v>0</v>
      </c>
      <c r="M274" s="86">
        <f>'RESUMEN TOTAL'!S275</f>
        <v>0</v>
      </c>
      <c r="N274" s="86">
        <f>'RESUMEN TOTAL'!T275</f>
        <v>0</v>
      </c>
      <c r="O274" s="86">
        <f>'RESUMEN TOTAL'!U275</f>
        <v>0</v>
      </c>
      <c r="P274" s="86">
        <f>'RESUMEN TOTAL'!V275</f>
        <v>0</v>
      </c>
      <c r="Q274" s="86">
        <f>'RESUMEN TOTAL'!W275</f>
        <v>0</v>
      </c>
      <c r="R274" s="86">
        <f>'RESUMEN TOTAL'!X275</f>
        <v>0</v>
      </c>
      <c r="S274" s="86">
        <f>'RESUMEN TOTAL'!Y275</f>
        <v>0</v>
      </c>
      <c r="T274" s="86">
        <f>'RESUMEN TOTAL'!Z275</f>
        <v>0</v>
      </c>
      <c r="U274" s="86">
        <f>'RESUMEN TOTAL'!AA275</f>
        <v>0</v>
      </c>
      <c r="V274" s="86">
        <f>'RESUMEN TOTAL'!AB275</f>
        <v>0</v>
      </c>
      <c r="W274" s="86">
        <f>'RESUMEN TOTAL'!AC275</f>
        <v>0</v>
      </c>
      <c r="X274" s="86">
        <f>'RESUMEN TOTAL'!AD275</f>
        <v>0</v>
      </c>
      <c r="Y274" s="86">
        <f>'RESUMEN TOTAL'!AE275</f>
        <v>0</v>
      </c>
      <c r="Z274" s="86">
        <f>'RESUMEN TOTAL'!AF275</f>
        <v>0</v>
      </c>
      <c r="AA274" s="86">
        <f>'RESUMEN TOTAL'!AG275</f>
        <v>0</v>
      </c>
      <c r="AB274" s="86">
        <f>'RESUMEN TOTAL'!AH275</f>
        <v>0</v>
      </c>
      <c r="AC274" s="86">
        <f>'RESUMEN TOTAL'!AI275</f>
        <v>0</v>
      </c>
      <c r="AD274" s="86">
        <f>'RESUMEN TOTAL'!AJ275</f>
        <v>0</v>
      </c>
      <c r="AE274" s="86">
        <f>'RESUMEN TOTAL'!AK275</f>
        <v>0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" hidden="1" thickTop="1" x14ac:dyDescent="0.3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" hidden="1" thickTop="1" x14ac:dyDescent="0.3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" hidden="1" thickTop="1" x14ac:dyDescent="0.3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>
        <f>'RESUMEN TOTAL'!AB278</f>
        <v>0</v>
      </c>
      <c r="W277" s="86">
        <f>'RESUMEN TOTAL'!AC278</f>
        <v>0</v>
      </c>
      <c r="X277" s="86">
        <f>'RESUMEN TOTAL'!AD278</f>
        <v>0</v>
      </c>
      <c r="Y277" s="86">
        <f>'RESUMEN TOTAL'!AE278</f>
        <v>0</v>
      </c>
      <c r="Z277" s="86">
        <f>'RESUMEN TOTAL'!AF278</f>
        <v>0</v>
      </c>
      <c r="AA277" s="86">
        <f>'RESUMEN TOTAL'!AG278</f>
        <v>0</v>
      </c>
      <c r="AB277" s="86">
        <f>'RESUMEN TOTAL'!AH278</f>
        <v>0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" hidden="1" thickTop="1" x14ac:dyDescent="0.3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" hidden="1" thickTop="1" x14ac:dyDescent="0.3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6">
        <f>'RESUMEN TOTAL'!L280</f>
        <v>0</v>
      </c>
      <c r="G279" s="86">
        <f>'RESUMEN TOTAL'!M280</f>
        <v>0</v>
      </c>
      <c r="H279" s="86">
        <f>'RESUMEN TOTAL'!N280</f>
        <v>0</v>
      </c>
      <c r="I279" s="86">
        <f>'RESUMEN TOTAL'!O280</f>
        <v>0</v>
      </c>
      <c r="J279" s="86">
        <f>'RESUMEN TOTAL'!P280</f>
        <v>0</v>
      </c>
      <c r="K279" s="86">
        <f>'RESUMEN TOTAL'!Q280</f>
        <v>0</v>
      </c>
      <c r="L279" s="86">
        <f>'RESUMEN TOTAL'!R280</f>
        <v>0</v>
      </c>
      <c r="M279" s="86">
        <f>'RESUMEN TOTAL'!S280</f>
        <v>0</v>
      </c>
      <c r="N279" s="86">
        <f>'RESUMEN TOTAL'!T280</f>
        <v>0</v>
      </c>
      <c r="O279" s="86">
        <f>'RESUMEN TOTAL'!U280</f>
        <v>0</v>
      </c>
      <c r="P279" s="86">
        <f>'RESUMEN TOTAL'!V280</f>
        <v>0</v>
      </c>
      <c r="Q279" s="86">
        <f>'RESUMEN TOTAL'!W280</f>
        <v>0</v>
      </c>
      <c r="R279" s="86">
        <f>'RESUMEN TOTAL'!X280</f>
        <v>0</v>
      </c>
      <c r="S279" s="86">
        <f>'RESUMEN TOTAL'!Y280</f>
        <v>0</v>
      </c>
      <c r="T279" s="86">
        <f>'RESUMEN TOTAL'!Z280</f>
        <v>0</v>
      </c>
      <c r="U279" s="86">
        <f>'RESUMEN TOTAL'!AA280</f>
        <v>0</v>
      </c>
      <c r="V279" s="86">
        <f>'RESUMEN TOTAL'!AB280</f>
        <v>0</v>
      </c>
      <c r="W279" s="86">
        <f>'RESUMEN TOTAL'!AC280</f>
        <v>0</v>
      </c>
      <c r="X279" s="86">
        <f>'RESUMEN TOTAL'!AD280</f>
        <v>0</v>
      </c>
      <c r="Y279" s="86">
        <f>'RESUMEN TOTAL'!AE280</f>
        <v>0</v>
      </c>
      <c r="Z279" s="86">
        <f>'RESUMEN TOTAL'!AF280</f>
        <v>0</v>
      </c>
      <c r="AA279" s="86">
        <f>'RESUMEN TOTAL'!AG280</f>
        <v>0</v>
      </c>
      <c r="AB279" s="86">
        <f>'RESUMEN TOTAL'!AH280</f>
        <v>0</v>
      </c>
      <c r="AC279" s="86">
        <f>'RESUMEN TOTAL'!AI280</f>
        <v>0</v>
      </c>
      <c r="AD279" s="86">
        <f>'RESUMEN TOTAL'!AJ280</f>
        <v>0</v>
      </c>
      <c r="AE279" s="86">
        <f>'RESUMEN TOTAL'!AK280</f>
        <v>0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" hidden="1" thickTop="1" x14ac:dyDescent="0.3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" hidden="1" thickTop="1" x14ac:dyDescent="0.3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6" t="str">
        <f>'RESUMEN TOTAL'!L282</f>
        <v>APAGADO</v>
      </c>
      <c r="G281" s="86" t="str">
        <f>'RESUMEN TOTAL'!M282</f>
        <v>APAGADO</v>
      </c>
      <c r="H281" s="86" t="str">
        <f>'RESUMEN TOTAL'!N282</f>
        <v>APAGADO</v>
      </c>
      <c r="I281" s="86" t="str">
        <f>'RESUMEN TOTAL'!O282</f>
        <v>APAGADO</v>
      </c>
      <c r="J281" s="86" t="str">
        <f>'RESUMEN TOTAL'!P282</f>
        <v>APAGADO</v>
      </c>
      <c r="K281" s="86" t="str">
        <f>'RESUMEN TOTAL'!Q282</f>
        <v>APAGADO</v>
      </c>
      <c r="L281" s="86" t="str">
        <f>'RESUMEN TOTAL'!R282</f>
        <v>APAGADO</v>
      </c>
      <c r="M281" s="86" t="str">
        <f>'RESUMEN TOTAL'!S282</f>
        <v>APAGADO</v>
      </c>
      <c r="N281" s="86" t="str">
        <f>'RESUMEN TOTAL'!T282</f>
        <v>APAGADO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" hidden="1" thickTop="1" x14ac:dyDescent="0.3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 t="str">
        <f>'RESUMEN TOTAL'!S283</f>
        <v>APAGADO</v>
      </c>
      <c r="N282" s="86" t="str">
        <f>'RESUMEN TOTAL'!T283</f>
        <v>APAGADO</v>
      </c>
      <c r="O282" s="86">
        <f>'RESUMEN TOTAL'!U283</f>
        <v>0</v>
      </c>
      <c r="P282" s="86">
        <f>'RESUMEN TOTAL'!V283</f>
        <v>0</v>
      </c>
      <c r="Q282" s="86">
        <f>'RESUMEN TOTAL'!W283</f>
        <v>0</v>
      </c>
      <c r="R282" s="86">
        <f>'RESUMEN TOTAL'!X283</f>
        <v>0</v>
      </c>
      <c r="S282" s="86">
        <f>'RESUMEN TOTAL'!Y283</f>
        <v>0</v>
      </c>
      <c r="T282" s="86">
        <f>'RESUMEN TOTAL'!Z283</f>
        <v>0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" hidden="1" thickTop="1" x14ac:dyDescent="0.3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" hidden="1" thickTop="1" x14ac:dyDescent="0.3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" hidden="1" thickTop="1" x14ac:dyDescent="0.3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" hidden="1" thickTop="1" x14ac:dyDescent="0.3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" hidden="1" thickTop="1" x14ac:dyDescent="0.3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" hidden="1" thickTop="1" x14ac:dyDescent="0.3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" hidden="1" thickTop="1" x14ac:dyDescent="0.3">
      <c r="A289" t="str">
        <f>'RESUMEN TOTAL'!A290</f>
        <v>MONTE CUDINE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" hidden="1" thickTop="1" x14ac:dyDescent="0.3">
      <c r="A290" t="str">
        <f>'RESUMEN TOTAL'!A291</f>
        <v>PTE. SARMIENTO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6">
        <f>'RESUMEN TOTAL'!L291</f>
        <v>0</v>
      </c>
      <c r="G290" s="86">
        <f>'RESUMEN TOTAL'!M291</f>
        <v>0</v>
      </c>
      <c r="H290" s="86">
        <f>'RESUMEN TOTAL'!N291</f>
        <v>0</v>
      </c>
      <c r="I290" s="86">
        <f>'RESUMEN TOTAL'!O291</f>
        <v>0</v>
      </c>
      <c r="J290" s="86">
        <f>'RESUMEN TOTAL'!P291</f>
        <v>0</v>
      </c>
      <c r="K290" s="86">
        <f>'RESUMEN TOTAL'!Q291</f>
        <v>0</v>
      </c>
      <c r="L290" s="86">
        <f>'RESUMEN TOTAL'!R291</f>
        <v>0</v>
      </c>
      <c r="M290" s="86">
        <f>'RESUMEN TOTAL'!S291</f>
        <v>0</v>
      </c>
      <c r="N290" s="86">
        <f>'RESUMEN TOTAL'!T291</f>
        <v>0</v>
      </c>
      <c r="O290" s="86">
        <f>'RESUMEN TOTAL'!U291</f>
        <v>0</v>
      </c>
      <c r="P290" s="86">
        <f>'RESUMEN TOTAL'!V291</f>
        <v>0</v>
      </c>
      <c r="Q290" s="86">
        <f>'RESUMEN TOTAL'!W291</f>
        <v>0</v>
      </c>
      <c r="R290" s="86">
        <f>'RESUMEN TOTAL'!X291</f>
        <v>0</v>
      </c>
      <c r="S290" s="86">
        <f>'RESUMEN TOTAL'!Y291</f>
        <v>0</v>
      </c>
      <c r="T290" s="86">
        <f>'RESUMEN TOTAL'!Z291</f>
        <v>0</v>
      </c>
      <c r="U290" s="86">
        <f>'RESUMEN TOTAL'!AA291</f>
        <v>0</v>
      </c>
      <c r="V290" s="86">
        <f>'RESUMEN TOTAL'!AB291</f>
        <v>0</v>
      </c>
      <c r="W290" s="86">
        <f>'RESUMEN TOTAL'!AC291</f>
        <v>0</v>
      </c>
      <c r="X290" s="86">
        <f>'RESUMEN TOTAL'!AD291</f>
        <v>0</v>
      </c>
      <c r="Y290" s="86">
        <f>'RESUMEN TOTAL'!AE291</f>
        <v>0</v>
      </c>
      <c r="Z290" s="86">
        <f>'RESUMEN TOTAL'!AF291</f>
        <v>0</v>
      </c>
      <c r="AA290" s="86">
        <f>'RESUMEN TOTAL'!AG291</f>
        <v>0</v>
      </c>
      <c r="AB290" s="86">
        <f>'RESUMEN TOTAL'!AH291</f>
        <v>0</v>
      </c>
      <c r="AC290" s="86">
        <f>'RESUMEN TOTAL'!AI291</f>
        <v>0</v>
      </c>
      <c r="AD290" s="86">
        <f>'RESUMEN TOTAL'!AJ291</f>
        <v>0</v>
      </c>
      <c r="AE290" s="86">
        <f>'RESUMEN TOTAL'!AK291</f>
        <v>0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" hidden="1" thickTop="1" x14ac:dyDescent="0.3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" hidden="1" thickTop="1" x14ac:dyDescent="0.3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" hidden="1" thickTop="1" x14ac:dyDescent="0.3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" hidden="1" thickTop="1" x14ac:dyDescent="0.3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" hidden="1" thickTop="1" x14ac:dyDescent="0.3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" hidden="1" thickTop="1" x14ac:dyDescent="0.3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6">
        <f>'RESUMEN TOTAL'!L297</f>
        <v>0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>
        <f>'RESUMEN TOTAL'!AD297</f>
        <v>0</v>
      </c>
      <c r="Y296" s="86">
        <f>'RESUMEN TOTAL'!AE297</f>
        <v>0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" hidden="1" thickTop="1" x14ac:dyDescent="0.3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" hidden="1" thickTop="1" x14ac:dyDescent="0.3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" hidden="1" thickTop="1" x14ac:dyDescent="0.3">
      <c r="A299" t="str">
        <f>'RESUMEN TOTAL'!A300</f>
        <v>SANTA MARTA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Radio</v>
      </c>
      <c r="F299" s="86" t="str">
        <f>'RESUMEN TOTAL'!L300</f>
        <v>APAGADO</v>
      </c>
      <c r="G299" s="86" t="str">
        <f>'RESUMEN TOTAL'!M300</f>
        <v>APAGADO</v>
      </c>
      <c r="H299" s="86" t="str">
        <f>'RESUMEN TOTAL'!N300</f>
        <v>APAGADO</v>
      </c>
      <c r="I299" s="86" t="str">
        <f>'RESUMEN TOTAL'!O300</f>
        <v>APAGADO</v>
      </c>
      <c r="J299" s="86" t="str">
        <f>'RESUMEN TOTAL'!P300</f>
        <v>APAGADO</v>
      </c>
      <c r="K299" s="86" t="str">
        <f>'RESUMEN TOTAL'!Q300</f>
        <v>APAGADO</v>
      </c>
      <c r="L299" s="86" t="str">
        <f>'RESUMEN TOTAL'!R300</f>
        <v>APAGADO</v>
      </c>
      <c r="M299" s="86" t="str">
        <f>'RESUMEN TOTAL'!S300</f>
        <v>APAGADO</v>
      </c>
      <c r="N299" s="86">
        <f>'RESUMEN TOTAL'!T300</f>
        <v>0</v>
      </c>
      <c r="O299" s="86" t="str">
        <f>'RESUMEN TOTAL'!U300</f>
        <v>APAGADO</v>
      </c>
      <c r="P299" s="86" t="str">
        <f>'RESUMEN TOTAL'!V300</f>
        <v>APAGADO</v>
      </c>
      <c r="Q299" s="86">
        <f>'RESUMEN TOTAL'!W300</f>
        <v>0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" hidden="1" thickTop="1" x14ac:dyDescent="0.3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6">
        <f>'RESUMEN TOTAL'!L301</f>
        <v>0</v>
      </c>
      <c r="G300" s="86">
        <f>'RESUMEN TOTAL'!M301</f>
        <v>0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>
        <f>'RESUMEN TOTAL'!AB301</f>
        <v>0</v>
      </c>
      <c r="W300" s="86">
        <f>'RESUMEN TOTAL'!AC301</f>
        <v>0</v>
      </c>
      <c r="X300" s="86">
        <f>'RESUMEN TOTAL'!AD301</f>
        <v>0</v>
      </c>
      <c r="Y300" s="86">
        <f>'RESUMEN TOTAL'!AE301</f>
        <v>0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" hidden="1" thickTop="1" x14ac:dyDescent="0.3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6" t="str">
        <f>'RESUMEN TOTAL'!L302</f>
        <v>APAGADO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" hidden="1" thickTop="1" x14ac:dyDescent="0.3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>
        <f>'RESUMEN TOTAL'!X303</f>
        <v>0</v>
      </c>
      <c r="S302" s="86">
        <f>'RESUMEN TOTAL'!Y303</f>
        <v>0</v>
      </c>
      <c r="T302" s="86">
        <f>'RESUMEN TOTAL'!Z303</f>
        <v>0</v>
      </c>
      <c r="U302" s="86">
        <f>'RESUMEN TOTAL'!AA303</f>
        <v>0</v>
      </c>
      <c r="V302" s="86">
        <f>'RESUMEN TOTAL'!AB303</f>
        <v>0</v>
      </c>
      <c r="W302" s="86">
        <f>'RESUMEN TOTAL'!AC303</f>
        <v>0</v>
      </c>
      <c r="X302" s="86">
        <f>'RESUMEN TOTAL'!AD303</f>
        <v>0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" hidden="1" thickTop="1" x14ac:dyDescent="0.3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" hidden="1" thickTop="1" x14ac:dyDescent="0.3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" hidden="1" thickTop="1" x14ac:dyDescent="0.3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" hidden="1" thickTop="1" x14ac:dyDescent="0.3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" hidden="1" thickTop="1" x14ac:dyDescent="0.3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>
        <f>'RESUMEN TOTAL'!U308</f>
        <v>0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>
        <f>'RESUMEN TOTAL'!AA308</f>
        <v>0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" hidden="1" thickTop="1" x14ac:dyDescent="0.3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6" t="str">
        <f>'RESUMEN TOTAL'!L309</f>
        <v>APAGADO</v>
      </c>
      <c r="G308" s="86" t="str">
        <f>'RESUMEN TOTAL'!M309</f>
        <v>APAGADO</v>
      </c>
      <c r="H308" s="86" t="str">
        <f>'RESUMEN TOTAL'!N309</f>
        <v>APAGADO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>
        <f>'RESUMEN TOTAL'!U309</f>
        <v>0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>
        <f>'RESUMEN TOTAL'!AA309</f>
        <v>0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" hidden="1" thickTop="1" x14ac:dyDescent="0.3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6" t="str">
        <f>'RESUMEN TOTAL'!L310</f>
        <v>APAGADO</v>
      </c>
      <c r="G309" s="86" t="str">
        <f>'RESUMEN TOTAL'!M310</f>
        <v>APAGADO</v>
      </c>
      <c r="H309" s="86" t="str">
        <f>'RESUMEN TOTAL'!N310</f>
        <v>APAGADO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" hidden="1" thickTop="1" x14ac:dyDescent="0.3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" hidden="1" thickTop="1" x14ac:dyDescent="0.3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6">
        <f>'RESUMEN TOTAL'!L312</f>
        <v>0</v>
      </c>
      <c r="G311" s="86">
        <f>'RESUMEN TOTAL'!M312</f>
        <v>0</v>
      </c>
      <c r="H311" s="86">
        <f>'RESUMEN TOTAL'!N312</f>
        <v>0</v>
      </c>
      <c r="I311" s="86">
        <f>'RESUMEN TOTAL'!O312</f>
        <v>0</v>
      </c>
      <c r="J311" s="86">
        <f>'RESUMEN TOTAL'!P312</f>
        <v>0</v>
      </c>
      <c r="K311" s="86">
        <f>'RESUMEN TOTAL'!Q312</f>
        <v>0</v>
      </c>
      <c r="L311" s="86">
        <f>'RESUMEN TOTAL'!R312</f>
        <v>0</v>
      </c>
      <c r="M311" s="86">
        <f>'RESUMEN TOTAL'!S312</f>
        <v>0</v>
      </c>
      <c r="N311" s="86">
        <f>'RESUMEN TOTAL'!T312</f>
        <v>0</v>
      </c>
      <c r="O311" s="86">
        <f>'RESUMEN TOTAL'!U312</f>
        <v>0</v>
      </c>
      <c r="P311" s="86">
        <f>'RESUMEN TOTAL'!V312</f>
        <v>0</v>
      </c>
      <c r="Q311" s="86">
        <f>'RESUMEN TOTAL'!W312</f>
        <v>0</v>
      </c>
      <c r="R311" s="86">
        <f>'RESUMEN TOTAL'!X312</f>
        <v>0</v>
      </c>
      <c r="S311" s="86">
        <f>'RESUMEN TOTAL'!Y312</f>
        <v>0</v>
      </c>
      <c r="T311" s="86">
        <f>'RESUMEN TOTAL'!Z312</f>
        <v>0</v>
      </c>
      <c r="U311" s="86">
        <f>'RESUMEN TOTAL'!AA312</f>
        <v>0</v>
      </c>
      <c r="V311" s="86">
        <f>'RESUMEN TOTAL'!AB312</f>
        <v>0</v>
      </c>
      <c r="W311" s="86">
        <f>'RESUMEN TOTAL'!AC312</f>
        <v>0</v>
      </c>
      <c r="X311" s="86">
        <f>'RESUMEN TOTAL'!AD312</f>
        <v>0</v>
      </c>
      <c r="Y311" s="86">
        <f>'RESUMEN TOTAL'!AE312</f>
        <v>0</v>
      </c>
      <c r="Z311" s="86">
        <f>'RESUMEN TOTAL'!AF312</f>
        <v>0</v>
      </c>
      <c r="AA311" s="86">
        <f>'RESUMEN TOTAL'!AG312</f>
        <v>0</v>
      </c>
      <c r="AB311" s="86">
        <f>'RESUMEN TOTAL'!AH312</f>
        <v>0</v>
      </c>
      <c r="AC311" s="86">
        <f>'RESUMEN TOTAL'!AI312</f>
        <v>0</v>
      </c>
      <c r="AD311" s="86">
        <f>'RESUMEN TOTAL'!AJ312</f>
        <v>0</v>
      </c>
      <c r="AE311" s="86">
        <f>'RESUMEN TOTAL'!AK312</f>
        <v>0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" hidden="1" thickTop="1" x14ac:dyDescent="0.3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" hidden="1" thickTop="1" x14ac:dyDescent="0.3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6" t="str">
        <f>'RESUMEN TOTAL'!L314</f>
        <v>APAGADO</v>
      </c>
      <c r="G313" s="86" t="str">
        <f>'RESUMEN TOTAL'!M314</f>
        <v>APAGADO</v>
      </c>
      <c r="H313" s="86" t="str">
        <f>'RESUMEN TOTAL'!N314</f>
        <v>APAGADO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" hidden="1" thickTop="1" x14ac:dyDescent="0.3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6" t="str">
        <f>'RESUMEN TOTAL'!L315</f>
        <v>APAGADO</v>
      </c>
      <c r="G314" s="86" t="str">
        <f>'RESUMEN TOTAL'!M315</f>
        <v>APAGADO</v>
      </c>
      <c r="H314" s="86" t="str">
        <f>'RESUMEN TOTAL'!N315</f>
        <v>APAGADO</v>
      </c>
      <c r="I314" s="86" t="str">
        <f>'RESUMEN TOTAL'!O315</f>
        <v>APAGADO</v>
      </c>
      <c r="J314" s="86" t="str">
        <f>'RESUMEN TOTAL'!P315</f>
        <v>APAGADO</v>
      </c>
      <c r="K314" s="86" t="str">
        <f>'RESUMEN TOTAL'!Q315</f>
        <v>APAGADO</v>
      </c>
      <c r="L314" s="86" t="str">
        <f>'RESUMEN TOTAL'!R315</f>
        <v>APAGADO</v>
      </c>
      <c r="M314" s="86" t="str">
        <f>'RESUMEN TOTAL'!S315</f>
        <v>APAGADO</v>
      </c>
      <c r="N314" s="86" t="str">
        <f>'RESUMEN TOTAL'!T315</f>
        <v>APAGADO</v>
      </c>
      <c r="O314" s="86" t="str">
        <f>'RESUMEN TOTAL'!U315</f>
        <v>APAGADO</v>
      </c>
      <c r="P314" s="86" t="str">
        <f>'RESUMEN TOTAL'!V315</f>
        <v>APAGADO</v>
      </c>
      <c r="Q314" s="86">
        <f>'RESUMEN TOTAL'!W315</f>
        <v>0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" hidden="1" thickTop="1" x14ac:dyDescent="0.3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" hidden="1" thickTop="1" x14ac:dyDescent="0.3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" hidden="1" thickTop="1" x14ac:dyDescent="0.3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>
        <f>'RESUMEN TOTAL'!AI318</f>
        <v>0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" hidden="1" thickTop="1" x14ac:dyDescent="0.3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6">
        <f>'RESUMEN TOTAL'!L319</f>
        <v>0</v>
      </c>
      <c r="G318" s="86">
        <f>'RESUMEN TOTAL'!M319</f>
        <v>0</v>
      </c>
      <c r="H318" s="86">
        <f>'RESUMEN TOTAL'!N319</f>
        <v>0</v>
      </c>
      <c r="I318" s="86">
        <f>'RESUMEN TOTAL'!O319</f>
        <v>0</v>
      </c>
      <c r="J318" s="86">
        <f>'RESUMEN TOTAL'!P319</f>
        <v>0</v>
      </c>
      <c r="K318" s="86">
        <f>'RESUMEN TOTAL'!Q319</f>
        <v>0</v>
      </c>
      <c r="L318" s="86">
        <f>'RESUMEN TOTAL'!R319</f>
        <v>0</v>
      </c>
      <c r="M318" s="86">
        <f>'RESUMEN TOTAL'!S319</f>
        <v>0</v>
      </c>
      <c r="N318" s="86">
        <f>'RESUMEN TOTAL'!T319</f>
        <v>0</v>
      </c>
      <c r="O318" s="86">
        <f>'RESUMEN TOTAL'!U319</f>
        <v>0</v>
      </c>
      <c r="P318" s="86">
        <f>'RESUMEN TOTAL'!V319</f>
        <v>0</v>
      </c>
      <c r="Q318" s="86">
        <f>'RESUMEN TOTAL'!W319</f>
        <v>0</v>
      </c>
      <c r="R318" s="86">
        <f>'RESUMEN TOTAL'!X319</f>
        <v>0</v>
      </c>
      <c r="S318" s="86">
        <f>'RESUMEN TOTAL'!Y319</f>
        <v>0</v>
      </c>
      <c r="T318" s="86">
        <f>'RESUMEN TOTAL'!Z319</f>
        <v>0</v>
      </c>
      <c r="U318" s="86">
        <f>'RESUMEN TOTAL'!AA319</f>
        <v>0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" hidden="1" thickTop="1" x14ac:dyDescent="0.3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" hidden="1" thickTop="1" x14ac:dyDescent="0.3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6">
        <f>'RESUMEN TOTAL'!L321</f>
        <v>0</v>
      </c>
      <c r="G320" s="86">
        <f>'RESUMEN TOTAL'!M321</f>
        <v>0</v>
      </c>
      <c r="H320" s="86">
        <f>'RESUMEN TOTAL'!N321</f>
        <v>0</v>
      </c>
      <c r="I320" s="86">
        <f>'RESUMEN TOTAL'!O321</f>
        <v>0</v>
      </c>
      <c r="J320" s="86">
        <f>'RESUMEN TOTAL'!P321</f>
        <v>0</v>
      </c>
      <c r="K320" s="86">
        <f>'RESUMEN TOTAL'!Q321</f>
        <v>0</v>
      </c>
      <c r="L320" s="86">
        <f>'RESUMEN TOTAL'!R321</f>
        <v>0</v>
      </c>
      <c r="M320" s="86">
        <f>'RESUMEN TOTAL'!S321</f>
        <v>0</v>
      </c>
      <c r="N320" s="86">
        <f>'RESUMEN TOTAL'!T321</f>
        <v>0</v>
      </c>
      <c r="O320" s="86">
        <f>'RESUMEN TOTAL'!U321</f>
        <v>0</v>
      </c>
      <c r="P320" s="86">
        <f>'RESUMEN TOTAL'!V321</f>
        <v>0</v>
      </c>
      <c r="Q320" s="86">
        <f>'RESUMEN TOTAL'!W321</f>
        <v>0</v>
      </c>
      <c r="R320" s="86">
        <f>'RESUMEN TOTAL'!X321</f>
        <v>0</v>
      </c>
      <c r="S320" s="86">
        <f>'RESUMEN TOTAL'!Y321</f>
        <v>0</v>
      </c>
      <c r="T320" s="86">
        <f>'RESUMEN TOTAL'!Z321</f>
        <v>0</v>
      </c>
      <c r="U320" s="86">
        <f>'RESUMEN TOTAL'!AA321</f>
        <v>0</v>
      </c>
      <c r="V320" s="86">
        <f>'RESUMEN TOTAL'!AB321</f>
        <v>0</v>
      </c>
      <c r="W320" s="86">
        <f>'RESUMEN TOTAL'!AC321</f>
        <v>0</v>
      </c>
      <c r="X320" s="86">
        <f>'RESUMEN TOTAL'!AD321</f>
        <v>0</v>
      </c>
      <c r="Y320" s="86">
        <f>'RESUMEN TOTAL'!AE321</f>
        <v>0</v>
      </c>
      <c r="Z320" s="86">
        <f>'RESUMEN TOTAL'!AF321</f>
        <v>0</v>
      </c>
      <c r="AA320" s="86">
        <f>'RESUMEN TOTAL'!AG321</f>
        <v>0</v>
      </c>
      <c r="AB320" s="86">
        <f>'RESUMEN TOTAL'!AH321</f>
        <v>0</v>
      </c>
      <c r="AC320" s="86">
        <f>'RESUMEN TOTAL'!AI321</f>
        <v>0</v>
      </c>
      <c r="AD320" s="86">
        <f>'RESUMEN TOTAL'!AJ321</f>
        <v>0</v>
      </c>
      <c r="AE320" s="86">
        <f>'RESUMEN TOTAL'!AK321</f>
        <v>0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" hidden="1" thickTop="1" x14ac:dyDescent="0.3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" hidden="1" thickTop="1" x14ac:dyDescent="0.3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" hidden="1" thickTop="1" x14ac:dyDescent="0.3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6">
        <f>'RESUMEN TOTAL'!L324</f>
        <v>0</v>
      </c>
      <c r="G323" s="86">
        <f>'RESUMEN TOTAL'!M324</f>
        <v>0</v>
      </c>
      <c r="H323" s="86">
        <f>'RESUMEN TOTAL'!N324</f>
        <v>0</v>
      </c>
      <c r="I323" s="86">
        <f>'RESUMEN TOTAL'!O324</f>
        <v>0</v>
      </c>
      <c r="J323" s="86">
        <f>'RESUMEN TOTAL'!P324</f>
        <v>0</v>
      </c>
      <c r="K323" s="86">
        <f>'RESUMEN TOTAL'!Q324</f>
        <v>0</v>
      </c>
      <c r="L323" s="86">
        <f>'RESUMEN TOTAL'!R324</f>
        <v>0</v>
      </c>
      <c r="M323" s="86">
        <f>'RESUMEN TOTAL'!S324</f>
        <v>0</v>
      </c>
      <c r="N323" s="86">
        <f>'RESUMEN TOTAL'!T324</f>
        <v>0</v>
      </c>
      <c r="O323" s="86">
        <f>'RESUMEN TOTAL'!U324</f>
        <v>0</v>
      </c>
      <c r="P323" s="86">
        <f>'RESUMEN TOTAL'!V324</f>
        <v>0</v>
      </c>
      <c r="Q323" s="86">
        <f>'RESUMEN TOTAL'!W324</f>
        <v>0</v>
      </c>
      <c r="R323" s="86">
        <f>'RESUMEN TOTAL'!X324</f>
        <v>0</v>
      </c>
      <c r="S323" s="86">
        <f>'RESUMEN TOTAL'!Y324</f>
        <v>0</v>
      </c>
      <c r="T323" s="86">
        <f>'RESUMEN TOTAL'!Z324</f>
        <v>0</v>
      </c>
      <c r="U323" s="86">
        <f>'RESUMEN TOTAL'!AA324</f>
        <v>0</v>
      </c>
      <c r="V323" s="86">
        <f>'RESUMEN TOTAL'!AB324</f>
        <v>0</v>
      </c>
      <c r="W323" s="86">
        <f>'RESUMEN TOTAL'!AC324</f>
        <v>0</v>
      </c>
      <c r="X323" s="86">
        <f>'RESUMEN TOTAL'!AD324</f>
        <v>0</v>
      </c>
      <c r="Y323" s="86">
        <f>'RESUMEN TOTAL'!AE324</f>
        <v>0</v>
      </c>
      <c r="Z323" s="86">
        <f>'RESUMEN TOTAL'!AF324</f>
        <v>0</v>
      </c>
      <c r="AA323" s="86">
        <f>'RESUMEN TOTAL'!AG324</f>
        <v>0</v>
      </c>
      <c r="AB323" s="86">
        <f>'RESUMEN TOTAL'!AH324</f>
        <v>0</v>
      </c>
      <c r="AC323" s="86">
        <f>'RESUMEN TOTAL'!AI324</f>
        <v>0</v>
      </c>
      <c r="AD323" s="86">
        <f>'RESUMEN TOTAL'!AJ324</f>
        <v>0</v>
      </c>
      <c r="AE323" s="86">
        <f>'RESUMEN TOTAL'!AK324</f>
        <v>0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" hidden="1" thickTop="1" x14ac:dyDescent="0.3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6">
        <f>'RESUMEN TOTAL'!L325</f>
        <v>0</v>
      </c>
      <c r="G324" s="86">
        <f>'RESUMEN TOTAL'!M325</f>
        <v>0</v>
      </c>
      <c r="H324" s="86">
        <f>'RESUMEN TOTAL'!N325</f>
        <v>0</v>
      </c>
      <c r="I324" s="86">
        <f>'RESUMEN TOTAL'!O325</f>
        <v>0</v>
      </c>
      <c r="J324" s="86">
        <f>'RESUMEN TOTAL'!P325</f>
        <v>0</v>
      </c>
      <c r="K324" s="86">
        <f>'RESUMEN TOTAL'!Q325</f>
        <v>0</v>
      </c>
      <c r="L324" s="86">
        <f>'RESUMEN TOTAL'!R325</f>
        <v>0</v>
      </c>
      <c r="M324" s="86">
        <f>'RESUMEN TOTAL'!S325</f>
        <v>0</v>
      </c>
      <c r="N324" s="86">
        <f>'RESUMEN TOTAL'!T325</f>
        <v>0</v>
      </c>
      <c r="O324" s="86">
        <f>'RESUMEN TOTAL'!U325</f>
        <v>0</v>
      </c>
      <c r="P324" s="86">
        <f>'RESUMEN TOTAL'!V325</f>
        <v>0</v>
      </c>
      <c r="Q324" s="86">
        <f>'RESUMEN TOTAL'!W325</f>
        <v>0</v>
      </c>
      <c r="R324" s="86">
        <f>'RESUMEN TOTAL'!X325</f>
        <v>0</v>
      </c>
      <c r="S324" s="86">
        <f>'RESUMEN TOTAL'!Y325</f>
        <v>0</v>
      </c>
      <c r="T324" s="86">
        <f>'RESUMEN TOTAL'!Z325</f>
        <v>0</v>
      </c>
      <c r="U324" s="86">
        <f>'RESUMEN TOTAL'!AA325</f>
        <v>0</v>
      </c>
      <c r="V324" s="86">
        <f>'RESUMEN TOTAL'!AB325</f>
        <v>0</v>
      </c>
      <c r="W324" s="86">
        <f>'RESUMEN TOTAL'!AC325</f>
        <v>0</v>
      </c>
      <c r="X324" s="86">
        <f>'RESUMEN TOTAL'!AD325</f>
        <v>0</v>
      </c>
      <c r="Y324" s="86">
        <f>'RESUMEN TOTAL'!AE325</f>
        <v>0</v>
      </c>
      <c r="Z324" s="86">
        <f>'RESUMEN TOTAL'!AF325</f>
        <v>0</v>
      </c>
      <c r="AA324" s="86">
        <f>'RESUMEN TOTAL'!AG325</f>
        <v>0</v>
      </c>
      <c r="AB324" s="86">
        <f>'RESUMEN TOTAL'!AH325</f>
        <v>0</v>
      </c>
      <c r="AC324" s="86">
        <f>'RESUMEN TOTAL'!AI325</f>
        <v>0</v>
      </c>
      <c r="AD324" s="86">
        <f>'RESUMEN TOTAL'!AJ325</f>
        <v>0</v>
      </c>
      <c r="AE324" s="86">
        <f>'RESUMEN TOTAL'!AK325</f>
        <v>0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" hidden="1" thickTop="1" x14ac:dyDescent="0.3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6">
        <f>'RESUMEN TOTAL'!L326</f>
        <v>0</v>
      </c>
      <c r="G325" s="86">
        <f>'RESUMEN TOTAL'!M326</f>
        <v>0</v>
      </c>
      <c r="H325" s="86">
        <f>'RESUMEN TOTAL'!N326</f>
        <v>0</v>
      </c>
      <c r="I325" s="86">
        <f>'RESUMEN TOTAL'!O326</f>
        <v>0</v>
      </c>
      <c r="J325" s="86">
        <f>'RESUMEN TOTAL'!P326</f>
        <v>0</v>
      </c>
      <c r="K325" s="86">
        <f>'RESUMEN TOTAL'!Q326</f>
        <v>0</v>
      </c>
      <c r="L325" s="86">
        <f>'RESUMEN TOTAL'!R326</f>
        <v>0</v>
      </c>
      <c r="M325" s="86">
        <f>'RESUMEN TOTAL'!S326</f>
        <v>0</v>
      </c>
      <c r="N325" s="86">
        <f>'RESUMEN TOTAL'!T326</f>
        <v>0</v>
      </c>
      <c r="O325" s="86">
        <f>'RESUMEN TOTAL'!U326</f>
        <v>0</v>
      </c>
      <c r="P325" s="86">
        <f>'RESUMEN TOTAL'!V326</f>
        <v>0</v>
      </c>
      <c r="Q325" s="86">
        <f>'RESUMEN TOTAL'!W326</f>
        <v>0</v>
      </c>
      <c r="R325" s="86">
        <f>'RESUMEN TOTAL'!X326</f>
        <v>0</v>
      </c>
      <c r="S325" s="86">
        <f>'RESUMEN TOTAL'!Y326</f>
        <v>0</v>
      </c>
      <c r="T325" s="86">
        <f>'RESUMEN TOTAL'!Z326</f>
        <v>0</v>
      </c>
      <c r="U325" s="86">
        <f>'RESUMEN TOTAL'!AA326</f>
        <v>0</v>
      </c>
      <c r="V325" s="86">
        <f>'RESUMEN TOTAL'!AB326</f>
        <v>0</v>
      </c>
      <c r="W325" s="86">
        <f>'RESUMEN TOTAL'!AC326</f>
        <v>0</v>
      </c>
      <c r="X325" s="86">
        <f>'RESUMEN TOTAL'!AD326</f>
        <v>0</v>
      </c>
      <c r="Y325" s="86">
        <f>'RESUMEN TOTAL'!AE326</f>
        <v>0</v>
      </c>
      <c r="Z325" s="86">
        <f>'RESUMEN TOTAL'!AF326</f>
        <v>0</v>
      </c>
      <c r="AA325" s="86">
        <f>'RESUMEN TOTAL'!AG326</f>
        <v>0</v>
      </c>
      <c r="AB325" s="86">
        <f>'RESUMEN TOTAL'!AH326</f>
        <v>0</v>
      </c>
      <c r="AC325" s="86">
        <f>'RESUMEN TOTAL'!AI326</f>
        <v>0</v>
      </c>
      <c r="AD325" s="86">
        <f>'RESUMEN TOTAL'!AJ326</f>
        <v>0</v>
      </c>
      <c r="AE325" s="86">
        <f>'RESUMEN TOTAL'!AK326</f>
        <v>0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" hidden="1" thickTop="1" x14ac:dyDescent="0.3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6">
        <f>'RESUMEN TOTAL'!L327</f>
        <v>0</v>
      </c>
      <c r="G326" s="86">
        <f>'RESUMEN TOTAL'!M327</f>
        <v>0</v>
      </c>
      <c r="H326" s="86">
        <f>'RESUMEN TOTAL'!N327</f>
        <v>0</v>
      </c>
      <c r="I326" s="86">
        <f>'RESUMEN TOTAL'!O327</f>
        <v>0</v>
      </c>
      <c r="J326" s="86">
        <f>'RESUMEN TOTAL'!P327</f>
        <v>0</v>
      </c>
      <c r="K326" s="86">
        <f>'RESUMEN TOTAL'!Q327</f>
        <v>0</v>
      </c>
      <c r="L326" s="86">
        <f>'RESUMEN TOTAL'!R327</f>
        <v>0</v>
      </c>
      <c r="M326" s="86">
        <f>'RESUMEN TOTAL'!S327</f>
        <v>0</v>
      </c>
      <c r="N326" s="86">
        <f>'RESUMEN TOTAL'!T327</f>
        <v>0</v>
      </c>
      <c r="O326" s="86">
        <f>'RESUMEN TOTAL'!U327</f>
        <v>0</v>
      </c>
      <c r="P326" s="86">
        <f>'RESUMEN TOTAL'!V327</f>
        <v>0</v>
      </c>
      <c r="Q326" s="86">
        <f>'RESUMEN TOTAL'!W327</f>
        <v>0</v>
      </c>
      <c r="R326" s="86">
        <f>'RESUMEN TOTAL'!X327</f>
        <v>0</v>
      </c>
      <c r="S326" s="86">
        <f>'RESUMEN TOTAL'!Y327</f>
        <v>0</v>
      </c>
      <c r="T326" s="86">
        <f>'RESUMEN TOTAL'!Z327</f>
        <v>0</v>
      </c>
      <c r="U326" s="86">
        <f>'RESUMEN TOTAL'!AA327</f>
        <v>0</v>
      </c>
      <c r="V326" s="86">
        <f>'RESUMEN TOTAL'!AB327</f>
        <v>0</v>
      </c>
      <c r="W326" s="86">
        <f>'RESUMEN TOTAL'!AC327</f>
        <v>0</v>
      </c>
      <c r="X326" s="86">
        <f>'RESUMEN TOTAL'!AD327</f>
        <v>0</v>
      </c>
      <c r="Y326" s="86">
        <f>'RESUMEN TOTAL'!AE327</f>
        <v>0</v>
      </c>
      <c r="Z326" s="86">
        <f>'RESUMEN TOTAL'!AF327</f>
        <v>0</v>
      </c>
      <c r="AA326" s="86">
        <f>'RESUMEN TOTAL'!AG327</f>
        <v>0</v>
      </c>
      <c r="AB326" s="86">
        <f>'RESUMEN TOTAL'!AH327</f>
        <v>0</v>
      </c>
      <c r="AC326" s="86">
        <f>'RESUMEN TOTAL'!AI327</f>
        <v>0</v>
      </c>
      <c r="AD326" s="86">
        <f>'RESUMEN TOTAL'!AJ327</f>
        <v>0</v>
      </c>
      <c r="AE326" s="86">
        <f>'RESUMEN TOTAL'!AK327</f>
        <v>0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" hidden="1" thickTop="1" x14ac:dyDescent="0.3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6">
        <f>'RESUMEN TOTAL'!L328</f>
        <v>0</v>
      </c>
      <c r="G327" s="86">
        <f>'RESUMEN TOTAL'!M328</f>
        <v>0</v>
      </c>
      <c r="H327" s="86">
        <f>'RESUMEN TOTAL'!N328</f>
        <v>0</v>
      </c>
      <c r="I327" s="86">
        <f>'RESUMEN TOTAL'!O328</f>
        <v>0</v>
      </c>
      <c r="J327" s="86">
        <f>'RESUMEN TOTAL'!P328</f>
        <v>0</v>
      </c>
      <c r="K327" s="86">
        <f>'RESUMEN TOTAL'!Q328</f>
        <v>0</v>
      </c>
      <c r="L327" s="86">
        <f>'RESUMEN TOTAL'!R328</f>
        <v>0</v>
      </c>
      <c r="M327" s="86">
        <f>'RESUMEN TOTAL'!S328</f>
        <v>0</v>
      </c>
      <c r="N327" s="86">
        <f>'RESUMEN TOTAL'!T328</f>
        <v>0</v>
      </c>
      <c r="O327" s="86">
        <f>'RESUMEN TOTAL'!U328</f>
        <v>0</v>
      </c>
      <c r="P327" s="86">
        <f>'RESUMEN TOTAL'!V328</f>
        <v>0</v>
      </c>
      <c r="Q327" s="86">
        <f>'RESUMEN TOTAL'!W328</f>
        <v>0</v>
      </c>
      <c r="R327" s="86">
        <f>'RESUMEN TOTAL'!X328</f>
        <v>0</v>
      </c>
      <c r="S327" s="86">
        <f>'RESUMEN TOTAL'!Y328</f>
        <v>0</v>
      </c>
      <c r="T327" s="86">
        <f>'RESUMEN TOTAL'!Z328</f>
        <v>0</v>
      </c>
      <c r="U327" s="86">
        <f>'RESUMEN TOTAL'!AA328</f>
        <v>0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>
        <f>'RESUMEN TOTAL'!AI328</f>
        <v>0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" hidden="1" thickTop="1" x14ac:dyDescent="0.3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>
        <f>'RESUMEN TOTAL'!AI329</f>
        <v>0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" hidden="1" thickTop="1" x14ac:dyDescent="0.3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" hidden="1" thickTop="1" x14ac:dyDescent="0.3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" hidden="1" thickTop="1" x14ac:dyDescent="0.3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6">
        <f>'RESUMEN TOTAL'!L332</f>
        <v>0</v>
      </c>
      <c r="G331" s="86">
        <f>'RESUMEN TOTAL'!M332</f>
        <v>0</v>
      </c>
      <c r="H331" s="86">
        <f>'RESUMEN TOTAL'!N332</f>
        <v>0</v>
      </c>
      <c r="I331" s="86">
        <f>'RESUMEN TOTAL'!O332</f>
        <v>0</v>
      </c>
      <c r="J331" s="86">
        <f>'RESUMEN TOTAL'!P332</f>
        <v>0</v>
      </c>
      <c r="K331" s="86">
        <f>'RESUMEN TOTAL'!Q332</f>
        <v>0</v>
      </c>
      <c r="L331" s="86">
        <f>'RESUMEN TOTAL'!R332</f>
        <v>0</v>
      </c>
      <c r="M331" s="86">
        <f>'RESUMEN TOTAL'!S332</f>
        <v>0</v>
      </c>
      <c r="N331" s="86">
        <f>'RESUMEN TOTAL'!T332</f>
        <v>0</v>
      </c>
      <c r="O331" s="86">
        <f>'RESUMEN TOTAL'!U332</f>
        <v>0</v>
      </c>
      <c r="P331" s="86">
        <f>'RESUMEN TOTAL'!V332</f>
        <v>0</v>
      </c>
      <c r="Q331" s="86">
        <f>'RESUMEN TOTAL'!W332</f>
        <v>0</v>
      </c>
      <c r="R331" s="86">
        <f>'RESUMEN TOTAL'!X332</f>
        <v>0</v>
      </c>
      <c r="S331" s="86">
        <f>'RESUMEN TOTAL'!Y332</f>
        <v>0</v>
      </c>
      <c r="T331" s="86">
        <f>'RESUMEN TOTAL'!Z332</f>
        <v>0</v>
      </c>
      <c r="U331" s="86">
        <f>'RESUMEN TOTAL'!AA332</f>
        <v>0</v>
      </c>
      <c r="V331" s="86">
        <f>'RESUMEN TOTAL'!AB332</f>
        <v>0</v>
      </c>
      <c r="W331" s="86">
        <f>'RESUMEN TOTAL'!AC332</f>
        <v>0</v>
      </c>
      <c r="X331" s="86">
        <f>'RESUMEN TOTAL'!AD332</f>
        <v>0</v>
      </c>
      <c r="Y331" s="86">
        <f>'RESUMEN TOTAL'!AE332</f>
        <v>0</v>
      </c>
      <c r="Z331" s="86">
        <f>'RESUMEN TOTAL'!AF332</f>
        <v>0</v>
      </c>
      <c r="AA331" s="86">
        <f>'RESUMEN TOTAL'!AG332</f>
        <v>0</v>
      </c>
      <c r="AB331" s="86">
        <f>'RESUMEN TOTAL'!AH332</f>
        <v>0</v>
      </c>
      <c r="AC331" s="86">
        <f>'RESUMEN TOTAL'!AI332</f>
        <v>0</v>
      </c>
      <c r="AD331" s="86">
        <f>'RESUMEN TOTAL'!AJ332</f>
        <v>0</v>
      </c>
      <c r="AE331" s="86">
        <f>'RESUMEN TOTAL'!AK332</f>
        <v>0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" hidden="1" thickTop="1" x14ac:dyDescent="0.3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6">
        <f>'RESUMEN TOTAL'!L333</f>
        <v>0</v>
      </c>
      <c r="G332" s="86">
        <f>'RESUMEN TOTAL'!M333</f>
        <v>0</v>
      </c>
      <c r="H332" s="86">
        <f>'RESUMEN TOTAL'!N333</f>
        <v>0</v>
      </c>
      <c r="I332" s="86">
        <f>'RESUMEN TOTAL'!O333</f>
        <v>0</v>
      </c>
      <c r="J332" s="86">
        <f>'RESUMEN TOTAL'!P333</f>
        <v>0</v>
      </c>
      <c r="K332" s="86">
        <f>'RESUMEN TOTAL'!Q333</f>
        <v>0</v>
      </c>
      <c r="L332" s="86">
        <f>'RESUMEN TOTAL'!R333</f>
        <v>0</v>
      </c>
      <c r="M332" s="86">
        <f>'RESUMEN TOTAL'!S333</f>
        <v>0</v>
      </c>
      <c r="N332" s="86">
        <f>'RESUMEN TOTAL'!T333</f>
        <v>0</v>
      </c>
      <c r="O332" s="86">
        <f>'RESUMEN TOTAL'!U333</f>
        <v>0</v>
      </c>
      <c r="P332" s="86">
        <f>'RESUMEN TOTAL'!V333</f>
        <v>0</v>
      </c>
      <c r="Q332" s="86">
        <f>'RESUMEN TOTAL'!W333</f>
        <v>0</v>
      </c>
      <c r="R332" s="86">
        <f>'RESUMEN TOTAL'!X333</f>
        <v>0</v>
      </c>
      <c r="S332" s="86">
        <f>'RESUMEN TOTAL'!Y333</f>
        <v>0</v>
      </c>
      <c r="T332" s="86">
        <f>'RESUMEN TOTAL'!Z333</f>
        <v>0</v>
      </c>
      <c r="U332" s="86">
        <f>'RESUMEN TOTAL'!AA333</f>
        <v>0</v>
      </c>
      <c r="V332" s="86">
        <f>'RESUMEN TOTAL'!AB333</f>
        <v>0</v>
      </c>
      <c r="W332" s="86">
        <f>'RESUMEN TOTAL'!AC333</f>
        <v>0</v>
      </c>
      <c r="X332" s="86">
        <f>'RESUMEN TOTAL'!AD333</f>
        <v>0</v>
      </c>
      <c r="Y332" s="86">
        <f>'RESUMEN TOTAL'!AE333</f>
        <v>0</v>
      </c>
      <c r="Z332" s="86">
        <f>'RESUMEN TOTAL'!AF333</f>
        <v>0</v>
      </c>
      <c r="AA332" s="86">
        <f>'RESUMEN TOTAL'!AG333</f>
        <v>0</v>
      </c>
      <c r="AB332" s="86">
        <f>'RESUMEN TOTAL'!AH333</f>
        <v>0</v>
      </c>
      <c r="AC332" s="86">
        <f>'RESUMEN TOTAL'!AI333</f>
        <v>0</v>
      </c>
      <c r="AD332" s="86">
        <f>'RESUMEN TOTAL'!AJ333</f>
        <v>0</v>
      </c>
      <c r="AE332" s="86">
        <f>'RESUMEN TOTAL'!AK333</f>
        <v>0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" hidden="1" thickTop="1" x14ac:dyDescent="0.3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6" t="str">
        <f>'RESUMEN TOTAL'!L334</f>
        <v>APAGADO</v>
      </c>
      <c r="G333" s="86" t="str">
        <f>'RESUMEN TOTAL'!M334</f>
        <v>APAGADO</v>
      </c>
      <c r="H333" s="86" t="str">
        <f>'RESUMEN TOTAL'!N334</f>
        <v>APAGADO</v>
      </c>
      <c r="I333" s="86" t="str">
        <f>'RESUMEN TOTAL'!O334</f>
        <v>APAGADO</v>
      </c>
      <c r="J333" s="86" t="str">
        <f>'RESUMEN TOTAL'!P334</f>
        <v>APAGADO</v>
      </c>
      <c r="K333" s="86" t="str">
        <f>'RESUMEN TOTAL'!Q334</f>
        <v>APAGADO</v>
      </c>
      <c r="L333" s="86" t="str">
        <f>'RESUMEN TOTAL'!R334</f>
        <v>APAGADO</v>
      </c>
      <c r="M333" s="86" t="str">
        <f>'RESUMEN TOTAL'!S334</f>
        <v>APAGADO</v>
      </c>
      <c r="N333" s="86" t="str">
        <f>'RESUMEN TOTAL'!T334</f>
        <v>APAGADO</v>
      </c>
      <c r="O333" s="86" t="str">
        <f>'RESUMEN TOTAL'!U334</f>
        <v>APAGADO</v>
      </c>
      <c r="P333" s="86" t="str">
        <f>'RESUMEN TOTAL'!V334</f>
        <v>APAGADO</v>
      </c>
      <c r="Q333" s="86">
        <f>'RESUMEN TOTAL'!W334</f>
        <v>0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" hidden="1" thickTop="1" x14ac:dyDescent="0.3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6" t="str">
        <f>'RESUMEN TOTAL'!L335</f>
        <v>APAGADO</v>
      </c>
      <c r="G334" s="86" t="str">
        <f>'RESUMEN TOTAL'!M335</f>
        <v>APAGADO</v>
      </c>
      <c r="H334" s="86" t="str">
        <f>'RESUMEN TOTAL'!N335</f>
        <v>APAGADO</v>
      </c>
      <c r="I334" s="86" t="str">
        <f>'RESUMEN TOTAL'!O335</f>
        <v>APAGADO</v>
      </c>
      <c r="J334" s="86" t="str">
        <f>'RESUMEN TOTAL'!P335</f>
        <v>APAGADO</v>
      </c>
      <c r="K334" s="86" t="str">
        <f>'RESUMEN TOTAL'!Q335</f>
        <v>APAGADO</v>
      </c>
      <c r="L334" s="86" t="str">
        <f>'RESUMEN TOTAL'!R335</f>
        <v>APAGADO</v>
      </c>
      <c r="M334" s="86" t="str">
        <f>'RESUMEN TOTAL'!S335</f>
        <v>APAGADO</v>
      </c>
      <c r="N334" s="86" t="str">
        <f>'RESUMEN TOTAL'!T335</f>
        <v>APAGADO</v>
      </c>
      <c r="O334" s="86" t="str">
        <f>'RESUMEN TOTAL'!U335</f>
        <v>APAGADO</v>
      </c>
      <c r="P334" s="86" t="str">
        <f>'RESUMEN TOTAL'!V335</f>
        <v>APAGADO</v>
      </c>
      <c r="Q334" s="86">
        <f>'RESUMEN TOTAL'!W335</f>
        <v>0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>
        <f>'RESUMEN TOTAL'!AE335</f>
        <v>0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>
        <f>'RESUMEN TOTAL'!AJ335</f>
        <v>0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" hidden="1" thickTop="1" x14ac:dyDescent="0.3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 t="str">
        <f>'RESUMEN TOTAL'!P336</f>
        <v>APAGADO</v>
      </c>
      <c r="K335" s="86" t="str">
        <f>'RESUMEN TOTAL'!Q336</f>
        <v>APAGADO</v>
      </c>
      <c r="L335" s="86" t="str">
        <f>'RESUMEN TOTAL'!R336</f>
        <v>APAGADO</v>
      </c>
      <c r="M335" s="86" t="str">
        <f>'RESUMEN TOTAL'!S336</f>
        <v>APAGADO</v>
      </c>
      <c r="N335" s="86" t="str">
        <f>'RESUMEN TOTAL'!T336</f>
        <v>APAGADO</v>
      </c>
      <c r="O335" s="86" t="str">
        <f>'RESUMEN TOTAL'!U336</f>
        <v>APAGADO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>
        <f>'RESUMEN TOTAL'!AE336</f>
        <v>0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>
        <f>'RESUMEN TOTAL'!AJ336</f>
        <v>0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" hidden="1" thickTop="1" x14ac:dyDescent="0.3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 t="str">
        <f>'RESUMEN TOTAL'!P337</f>
        <v>APAGADO</v>
      </c>
      <c r="K336" s="86" t="str">
        <f>'RESUMEN TOTAL'!Q337</f>
        <v>APAGADO</v>
      </c>
      <c r="L336" s="86" t="str">
        <f>'RESUMEN TOTAL'!R337</f>
        <v>APAGADO</v>
      </c>
      <c r="M336" s="86" t="str">
        <f>'RESUMEN TOTAL'!S337</f>
        <v>APAGADO</v>
      </c>
      <c r="N336" s="86" t="str">
        <f>'RESUMEN TOTAL'!T337</f>
        <v>APAGADO</v>
      </c>
      <c r="O336" s="86" t="str">
        <f>'RESUMEN TOTAL'!U337</f>
        <v>APAGADO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>
        <f>'RESUMEN TOTAL'!AE337</f>
        <v>0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>
        <f>'RESUMEN TOTAL'!AJ337</f>
        <v>0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" hidden="1" thickTop="1" x14ac:dyDescent="0.3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 t="str">
        <f>'RESUMEN TOTAL'!P338</f>
        <v>APAGADO</v>
      </c>
      <c r="K337" s="86" t="str">
        <f>'RESUMEN TOTAL'!Q338</f>
        <v>APAGADO</v>
      </c>
      <c r="L337" s="86" t="str">
        <f>'RESUMEN TOTAL'!R338</f>
        <v>APAGADO</v>
      </c>
      <c r="M337" s="86" t="str">
        <f>'RESUMEN TOTAL'!S338</f>
        <v>APAGADO</v>
      </c>
      <c r="N337" s="86" t="str">
        <f>'RESUMEN TOTAL'!T338</f>
        <v>APAGADO</v>
      </c>
      <c r="O337" s="86" t="str">
        <f>'RESUMEN TOTAL'!U338</f>
        <v>APAGADO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" hidden="1" thickTop="1" x14ac:dyDescent="0.3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 t="str">
        <f>'RESUMEN TOTAL'!P339</f>
        <v>APAGADO</v>
      </c>
      <c r="K338" s="86" t="str">
        <f>'RESUMEN TOTAL'!Q339</f>
        <v>APAGADO</v>
      </c>
      <c r="L338" s="86" t="str">
        <f>'RESUMEN TOTAL'!R339</f>
        <v>APAGADO</v>
      </c>
      <c r="M338" s="86" t="str">
        <f>'RESUMEN TOTAL'!S339</f>
        <v>APAGADO</v>
      </c>
      <c r="N338" s="86" t="str">
        <f>'RESUMEN TOTAL'!T339</f>
        <v>APAGADO</v>
      </c>
      <c r="O338" s="86" t="str">
        <f>'RESUMEN TOTAL'!U339</f>
        <v>APAGADO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" hidden="1" thickTop="1" x14ac:dyDescent="0.3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" hidden="1" thickTop="1" x14ac:dyDescent="0.3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6" t="str">
        <f>'RESUMEN TOTAL'!L341</f>
        <v>APAGADO</v>
      </c>
      <c r="G340" s="86" t="str">
        <f>'RESUMEN TOTAL'!M341</f>
        <v>APAGADO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 t="str">
        <f>'RESUMEN TOTAL'!U341</f>
        <v>APAGADO</v>
      </c>
      <c r="P340" s="86" t="str">
        <f>'RESUMEN TOTAL'!V341</f>
        <v>APAGADO</v>
      </c>
      <c r="Q340" s="86">
        <f>'RESUMEN TOTAL'!W341</f>
        <v>0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" hidden="1" thickTop="1" x14ac:dyDescent="0.3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" hidden="1" thickTop="1" x14ac:dyDescent="0.3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" hidden="1" thickTop="1" x14ac:dyDescent="0.3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 t="str">
        <f>'RESUMEN TOTAL'!V344</f>
        <v>APAGADO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" hidden="1" thickTop="1" x14ac:dyDescent="0.3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6">
        <f>'RESUMEN TOTAL'!L345</f>
        <v>0</v>
      </c>
      <c r="G344" s="86">
        <f>'RESUMEN TOTAL'!M345</f>
        <v>0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" hidden="1" thickTop="1" x14ac:dyDescent="0.3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" hidden="1" thickTop="1" x14ac:dyDescent="0.3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" hidden="1" thickTop="1" x14ac:dyDescent="0.3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6">
        <f>'RESUMEN TOTAL'!L348</f>
        <v>0</v>
      </c>
      <c r="G347" s="86">
        <f>'RESUMEN TOTAL'!M348</f>
        <v>0</v>
      </c>
      <c r="H347" s="86">
        <f>'RESUMEN TOTAL'!N348</f>
        <v>0</v>
      </c>
      <c r="I347" s="86">
        <f>'RESUMEN TOTAL'!O348</f>
        <v>0</v>
      </c>
      <c r="J347" s="86">
        <f>'RESUMEN TOTAL'!P348</f>
        <v>0</v>
      </c>
      <c r="K347" s="86">
        <f>'RESUMEN TOTAL'!Q348</f>
        <v>0</v>
      </c>
      <c r="L347" s="86">
        <f>'RESUMEN TOTAL'!R348</f>
        <v>0</v>
      </c>
      <c r="M347" s="86">
        <f>'RESUMEN TOTAL'!S348</f>
        <v>0</v>
      </c>
      <c r="N347" s="86">
        <f>'RESUMEN TOTAL'!T348</f>
        <v>0</v>
      </c>
      <c r="O347" s="86">
        <f>'RESUMEN TOTAL'!U348</f>
        <v>0</v>
      </c>
      <c r="P347" s="86">
        <f>'RESUMEN TOTAL'!V348</f>
        <v>0</v>
      </c>
      <c r="Q347" s="86">
        <f>'RESUMEN TOTAL'!W348</f>
        <v>0</v>
      </c>
      <c r="R347" s="86">
        <f>'RESUMEN TOTAL'!X348</f>
        <v>0</v>
      </c>
      <c r="S347" s="86">
        <f>'RESUMEN TOTAL'!Y348</f>
        <v>0</v>
      </c>
      <c r="T347" s="86">
        <f>'RESUMEN TOTAL'!Z348</f>
        <v>0</v>
      </c>
      <c r="U347" s="86">
        <f>'RESUMEN TOTAL'!AA348</f>
        <v>0</v>
      </c>
      <c r="V347" s="86">
        <f>'RESUMEN TOTAL'!AB348</f>
        <v>0</v>
      </c>
      <c r="W347" s="86">
        <f>'RESUMEN TOTAL'!AC348</f>
        <v>0</v>
      </c>
      <c r="X347" s="86">
        <f>'RESUMEN TOTAL'!AD348</f>
        <v>0</v>
      </c>
      <c r="Y347" s="86">
        <f>'RESUMEN TOTAL'!AE348</f>
        <v>0</v>
      </c>
      <c r="Z347" s="86">
        <f>'RESUMEN TOTAL'!AF348</f>
        <v>0</v>
      </c>
      <c r="AA347" s="86">
        <f>'RESUMEN TOTAL'!AG348</f>
        <v>0</v>
      </c>
      <c r="AB347" s="86">
        <f>'RESUMEN TOTAL'!AH348</f>
        <v>0</v>
      </c>
      <c r="AC347" s="86">
        <f>'RESUMEN TOTAL'!AI348</f>
        <v>0</v>
      </c>
      <c r="AD347" s="86">
        <f>'RESUMEN TOTAL'!AJ348</f>
        <v>0</v>
      </c>
      <c r="AE347" s="86">
        <f>'RESUMEN TOTAL'!AK348</f>
        <v>0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" hidden="1" thickTop="1" x14ac:dyDescent="0.3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" hidden="1" thickTop="1" x14ac:dyDescent="0.3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" hidden="1" thickTop="1" x14ac:dyDescent="0.3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6" t="str">
        <f>'RESUMEN TOTAL'!L351</f>
        <v>APAGADO</v>
      </c>
      <c r="G350" s="86" t="str">
        <f>'RESUMEN TOTAL'!M351</f>
        <v>APAGADO</v>
      </c>
      <c r="H350" s="86" t="str">
        <f>'RESUMEN TOTAL'!N351</f>
        <v>APAGADO</v>
      </c>
      <c r="I350" s="86" t="str">
        <f>'RESUMEN TOTAL'!O351</f>
        <v>APAGADO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" hidden="1" thickTop="1" x14ac:dyDescent="0.3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" hidden="1" thickTop="1" x14ac:dyDescent="0.3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6" t="str">
        <f>'RESUMEN TOTAL'!L353</f>
        <v>APAGADO</v>
      </c>
      <c r="G352" s="86" t="str">
        <f>'RESUMEN TOTAL'!M353</f>
        <v>APAGADO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" hidden="1" thickTop="1" x14ac:dyDescent="0.3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6" t="str">
        <f>'RESUMEN TOTAL'!L354</f>
        <v>APAGADO</v>
      </c>
      <c r="G353" s="86" t="str">
        <f>'RESUMEN TOTAL'!M354</f>
        <v>APAGADO</v>
      </c>
      <c r="H353" s="86" t="str">
        <f>'RESUMEN TOTAL'!N354</f>
        <v>APAGADO</v>
      </c>
      <c r="I353" s="86" t="str">
        <f>'RESUMEN TOTAL'!O354</f>
        <v>APAGADO</v>
      </c>
      <c r="J353" s="86" t="str">
        <f>'RESUMEN TOTAL'!P354</f>
        <v>APAGADO</v>
      </c>
      <c r="K353" s="86" t="str">
        <f>'RESUMEN TOTAL'!Q354</f>
        <v>APAGADO</v>
      </c>
      <c r="L353" s="86" t="str">
        <f>'RESUMEN TOTAL'!R354</f>
        <v>APAGADO</v>
      </c>
      <c r="M353" s="86" t="str">
        <f>'RESUMEN TOTAL'!S354</f>
        <v>APAGADO</v>
      </c>
      <c r="N353" s="86" t="str">
        <f>'RESUMEN TOTAL'!T354</f>
        <v>APAGADO</v>
      </c>
      <c r="O353" s="86" t="str">
        <f>'RESUMEN TOTAL'!U354</f>
        <v>APAGADO</v>
      </c>
      <c r="P353" s="86" t="str">
        <f>'RESUMEN TOTAL'!V354</f>
        <v>APAGADO</v>
      </c>
      <c r="Q353" s="86">
        <f>'RESUMEN TOTAL'!W354</f>
        <v>0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" hidden="1" thickTop="1" x14ac:dyDescent="0.3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" hidden="1" thickTop="1" x14ac:dyDescent="0.3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" hidden="1" thickTop="1" x14ac:dyDescent="0.3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 t="str">
        <f>'RESUMEN TOTAL'!R357</f>
        <v>APAGADO</v>
      </c>
      <c r="M356" s="86" t="str">
        <f>'RESUMEN TOTAL'!S357</f>
        <v>APAGADO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" hidden="1" thickTop="1" x14ac:dyDescent="0.3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 t="str">
        <f>'RESUMEN TOTAL'!R358</f>
        <v>APAGADO</v>
      </c>
      <c r="M357" s="86" t="str">
        <f>'RESUMEN TOTAL'!S358</f>
        <v>APAGADO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" hidden="1" thickTop="1" x14ac:dyDescent="0.3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6">
        <f>'RESUMEN TOTAL'!L359</f>
        <v>0</v>
      </c>
      <c r="G358" s="86">
        <f>'RESUMEN TOTAL'!M359</f>
        <v>0</v>
      </c>
      <c r="H358" s="86">
        <f>'RESUMEN TOTAL'!N359</f>
        <v>0</v>
      </c>
      <c r="I358" s="86">
        <f>'RESUMEN TOTAL'!O359</f>
        <v>0</v>
      </c>
      <c r="J358" s="86">
        <f>'RESUMEN TOTAL'!P359</f>
        <v>0</v>
      </c>
      <c r="K358" s="86">
        <f>'RESUMEN TOTAL'!Q359</f>
        <v>0</v>
      </c>
      <c r="L358" s="86">
        <f>'RESUMEN TOTAL'!R359</f>
        <v>0</v>
      </c>
      <c r="M358" s="86">
        <f>'RESUMEN TOTAL'!S359</f>
        <v>0</v>
      </c>
      <c r="N358" s="86">
        <f>'RESUMEN TOTAL'!T359</f>
        <v>0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" hidden="1" thickTop="1" x14ac:dyDescent="0.3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6">
        <f>'RESUMEN TOTAL'!L360</f>
        <v>0</v>
      </c>
      <c r="G359" s="86">
        <f>'RESUMEN TOTAL'!M360</f>
        <v>0</v>
      </c>
      <c r="H359" s="86">
        <f>'RESUMEN TOTAL'!N360</f>
        <v>0</v>
      </c>
      <c r="I359" s="86">
        <f>'RESUMEN TOTAL'!O360</f>
        <v>0</v>
      </c>
      <c r="J359" s="86">
        <f>'RESUMEN TOTAL'!P360</f>
        <v>0</v>
      </c>
      <c r="K359" s="86">
        <f>'RESUMEN TOTAL'!Q360</f>
        <v>0</v>
      </c>
      <c r="L359" s="86">
        <f>'RESUMEN TOTAL'!R360</f>
        <v>0</v>
      </c>
      <c r="M359" s="86">
        <f>'RESUMEN TOTAL'!S360</f>
        <v>0</v>
      </c>
      <c r="N359" s="86">
        <f>'RESUMEN TOTAL'!T360</f>
        <v>0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" hidden="1" thickTop="1" x14ac:dyDescent="0.3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" hidden="1" thickTop="1" x14ac:dyDescent="0.3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" hidden="1" thickTop="1" x14ac:dyDescent="0.3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" hidden="1" thickTop="1" x14ac:dyDescent="0.3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" hidden="1" thickTop="1" x14ac:dyDescent="0.3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" hidden="1" thickTop="1" x14ac:dyDescent="0.3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" hidden="1" thickTop="1" x14ac:dyDescent="0.3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" hidden="1" thickTop="1" x14ac:dyDescent="0.3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 t="str">
        <f>'RESUMEN TOTAL'!N368</f>
        <v>APAGADO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" hidden="1" thickTop="1" x14ac:dyDescent="0.3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6" t="str">
        <f>'RESUMEN TOTAL'!L369</f>
        <v>APAGADO</v>
      </c>
      <c r="G368" s="86" t="str">
        <f>'RESUMEN TOTAL'!M369</f>
        <v>APAGADO</v>
      </c>
      <c r="H368" s="86" t="str">
        <f>'RESUMEN TOTAL'!N369</f>
        <v>APAGADO</v>
      </c>
      <c r="I368" s="86" t="str">
        <f>'RESUMEN TOTAL'!O369</f>
        <v>APAGADO</v>
      </c>
      <c r="J368" s="86" t="str">
        <f>'RESUMEN TOTAL'!P369</f>
        <v>APAGADO</v>
      </c>
      <c r="K368" s="86" t="str">
        <f>'RESUMEN TOTAL'!Q369</f>
        <v>APAGADO</v>
      </c>
      <c r="L368" s="86" t="str">
        <f>'RESUMEN TOTAL'!R369</f>
        <v>APAGADO</v>
      </c>
      <c r="M368" s="86" t="str">
        <f>'RESUMEN TOTAL'!S369</f>
        <v>APAGADO</v>
      </c>
      <c r="N368" s="86" t="str">
        <f>'RESUMEN TOTAL'!T369</f>
        <v>APAGADO</v>
      </c>
      <c r="O368" s="86">
        <f>'RESUMEN TOTAL'!U369</f>
        <v>0</v>
      </c>
      <c r="P368" s="86">
        <f>'RESUMEN TOTAL'!V369</f>
        <v>0</v>
      </c>
      <c r="Q368" s="86">
        <f>'RESUMEN TOTAL'!W369</f>
        <v>0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" hidden="1" thickTop="1" x14ac:dyDescent="0.3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 t="str">
        <f>'RESUMEN TOTAL'!M370</f>
        <v>APAGADO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" hidden="1" thickTop="1" x14ac:dyDescent="0.3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 t="str">
        <f>'RESUMEN TOTAL'!N371</f>
        <v>APAGADO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" hidden="1" thickTop="1" x14ac:dyDescent="0.3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" hidden="1" thickTop="1" x14ac:dyDescent="0.3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" hidden="1" thickTop="1" x14ac:dyDescent="0.3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" hidden="1" thickTop="1" x14ac:dyDescent="0.3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6" t="str">
        <f>'RESUMEN TOTAL'!L375</f>
        <v>APAGADO</v>
      </c>
      <c r="G374" s="86" t="str">
        <f>'RESUMEN TOTAL'!M375</f>
        <v>APAGADO</v>
      </c>
      <c r="H374" s="86" t="str">
        <f>'RESUMEN TOTAL'!N375</f>
        <v>APAGADO</v>
      </c>
      <c r="I374" s="86" t="str">
        <f>'RESUMEN TOTAL'!O375</f>
        <v>APAGADO</v>
      </c>
      <c r="J374" s="86" t="str">
        <f>'RESUMEN TOTAL'!P375</f>
        <v>APAGADO</v>
      </c>
      <c r="K374" s="86" t="str">
        <f>'RESUMEN TOTAL'!Q375</f>
        <v>APAGADO</v>
      </c>
      <c r="L374" s="86" t="str">
        <f>'RESUMEN TOTAL'!R375</f>
        <v>APAGADO</v>
      </c>
      <c r="M374" s="86" t="str">
        <f>'RESUMEN TOTAL'!S375</f>
        <v>APAGADO</v>
      </c>
      <c r="N374" s="86" t="str">
        <f>'RESUMEN TOTAL'!T375</f>
        <v>APAGADO</v>
      </c>
      <c r="O374" s="86" t="str">
        <f>'RESUMEN TOTAL'!U375</f>
        <v>APAGADO</v>
      </c>
      <c r="P374" s="86" t="str">
        <f>'RESUMEN TOTAL'!V375</f>
        <v>APAGADO</v>
      </c>
      <c r="Q374" s="86">
        <f>'RESUMEN TOTAL'!W375</f>
        <v>0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" hidden="1" thickTop="1" x14ac:dyDescent="0.3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6" t="str">
        <f>'RESUMEN TOTAL'!L376</f>
        <v>APAGADO</v>
      </c>
      <c r="G375" s="86" t="str">
        <f>'RESUMEN TOTAL'!M376</f>
        <v>APAGADO</v>
      </c>
      <c r="H375" s="86" t="str">
        <f>'RESUMEN TOTAL'!N376</f>
        <v>APAGADO</v>
      </c>
      <c r="I375" s="86" t="str">
        <f>'RESUMEN TOTAL'!O376</f>
        <v>APAGADO</v>
      </c>
      <c r="J375" s="86" t="str">
        <f>'RESUMEN TOTAL'!P376</f>
        <v>APAGADO</v>
      </c>
      <c r="K375" s="86" t="str">
        <f>'RESUMEN TOTAL'!Q376</f>
        <v>APAGADO</v>
      </c>
      <c r="L375" s="86" t="str">
        <f>'RESUMEN TOTAL'!R376</f>
        <v>APAGADO</v>
      </c>
      <c r="M375" s="86" t="str">
        <f>'RESUMEN TOTAL'!S376</f>
        <v>APAGADO</v>
      </c>
      <c r="N375" s="86" t="str">
        <f>'RESUMEN TOTAL'!T376</f>
        <v>APAGADO</v>
      </c>
      <c r="O375" s="86" t="str">
        <f>'RESUMEN TOTAL'!U376</f>
        <v>APAGADO</v>
      </c>
      <c r="P375" s="86" t="str">
        <f>'RESUMEN TOTAL'!V376</f>
        <v>APAGADO</v>
      </c>
      <c r="Q375" s="86">
        <f>'RESUMEN TOTAL'!W376</f>
        <v>0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" hidden="1" thickTop="1" x14ac:dyDescent="0.3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" hidden="1" thickTop="1" x14ac:dyDescent="0.3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6">
        <f>'RESUMEN TOTAL'!L378</f>
        <v>0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>
        <f>'RESUMEN TOTAL'!X378</f>
        <v>0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" hidden="1" thickTop="1" x14ac:dyDescent="0.3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" hidden="1" thickTop="1" x14ac:dyDescent="0.3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" hidden="1" thickTop="1" x14ac:dyDescent="0.3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" hidden="1" thickTop="1" x14ac:dyDescent="0.3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" hidden="1" thickTop="1" x14ac:dyDescent="0.3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6" t="str">
        <f>'RESUMEN TOTAL'!L383</f>
        <v>APAGADO</v>
      </c>
      <c r="G382" s="86" t="str">
        <f>'RESUMEN TOTAL'!M383</f>
        <v>APAGADO</v>
      </c>
      <c r="H382" s="86" t="str">
        <f>'RESUMEN TOTAL'!N383</f>
        <v>APAGADO</v>
      </c>
      <c r="I382" s="86" t="str">
        <f>'RESUMEN TOTAL'!O383</f>
        <v>APAGADO</v>
      </c>
      <c r="J382" s="86" t="str">
        <f>'RESUMEN TOTAL'!P383</f>
        <v>APAGADO</v>
      </c>
      <c r="K382" s="86" t="str">
        <f>'RESUMEN TOTAL'!Q383</f>
        <v>APAGADO</v>
      </c>
      <c r="L382" s="86" t="str">
        <f>'RESUMEN TOTAL'!R383</f>
        <v>APAGADO</v>
      </c>
      <c r="M382" s="86" t="str">
        <f>'RESUMEN TOTAL'!S383</f>
        <v>APAGADO</v>
      </c>
      <c r="N382" s="86" t="str">
        <f>'RESUMEN TOTAL'!T383</f>
        <v>APAGADO</v>
      </c>
      <c r="O382" s="86" t="str">
        <f>'RESUMEN TOTAL'!U383</f>
        <v>APAGADO</v>
      </c>
      <c r="P382" s="86" t="str">
        <f>'RESUMEN TOTAL'!V383</f>
        <v>APAGADO</v>
      </c>
      <c r="Q382" s="86">
        <f>'RESUMEN TOTAL'!W383</f>
        <v>0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" hidden="1" thickTop="1" x14ac:dyDescent="0.3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6">
        <f>'RESUMEN TOTAL'!L384</f>
        <v>0</v>
      </c>
      <c r="G383" s="86">
        <f>'RESUMEN TOTAL'!M384</f>
        <v>0</v>
      </c>
      <c r="H383" s="86">
        <f>'RESUMEN TOTAL'!N384</f>
        <v>0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" hidden="1" thickTop="1" x14ac:dyDescent="0.3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6">
        <f>'RESUMEN TOTAL'!L385</f>
        <v>0</v>
      </c>
      <c r="G384" s="86">
        <f>'RESUMEN TOTAL'!M385</f>
        <v>0</v>
      </c>
      <c r="H384" s="86">
        <f>'RESUMEN TOTAL'!N385</f>
        <v>0</v>
      </c>
      <c r="I384" s="86">
        <f>'RESUMEN TOTAL'!O385</f>
        <v>0</v>
      </c>
      <c r="J384" s="86">
        <f>'RESUMEN TOTAL'!P385</f>
        <v>0</v>
      </c>
      <c r="K384" s="86">
        <f>'RESUMEN TOTAL'!Q385</f>
        <v>0</v>
      </c>
      <c r="L384" s="86">
        <f>'RESUMEN TOTAL'!R385</f>
        <v>0</v>
      </c>
      <c r="M384" s="86">
        <f>'RESUMEN TOTAL'!S385</f>
        <v>0</v>
      </c>
      <c r="N384" s="86">
        <f>'RESUMEN TOTAL'!T385</f>
        <v>0</v>
      </c>
      <c r="O384" s="86">
        <f>'RESUMEN TOTAL'!U385</f>
        <v>0</v>
      </c>
      <c r="P384" s="86">
        <f>'RESUMEN TOTAL'!V385</f>
        <v>0</v>
      </c>
      <c r="Q384" s="86">
        <f>'RESUMEN TOTAL'!W385</f>
        <v>0</v>
      </c>
      <c r="R384" s="86">
        <f>'RESUMEN TOTAL'!X385</f>
        <v>0</v>
      </c>
      <c r="S384" s="86">
        <f>'RESUMEN TOTAL'!Y385</f>
        <v>0</v>
      </c>
      <c r="T384" s="86">
        <f>'RESUMEN TOTAL'!Z385</f>
        <v>0</v>
      </c>
      <c r="U384" s="86">
        <f>'RESUMEN TOTAL'!AA385</f>
        <v>0</v>
      </c>
      <c r="V384" s="86">
        <f>'RESUMEN TOTAL'!AB385</f>
        <v>0</v>
      </c>
      <c r="W384" s="86">
        <f>'RESUMEN TOTAL'!AC385</f>
        <v>0</v>
      </c>
      <c r="X384" s="86">
        <f>'RESUMEN TOTAL'!AD385</f>
        <v>0</v>
      </c>
      <c r="Y384" s="86">
        <f>'RESUMEN TOTAL'!AE385</f>
        <v>0</v>
      </c>
      <c r="Z384" s="86">
        <f>'RESUMEN TOTAL'!AF385</f>
        <v>0</v>
      </c>
      <c r="AA384" s="86">
        <f>'RESUMEN TOTAL'!AG385</f>
        <v>0</v>
      </c>
      <c r="AB384" s="86">
        <f>'RESUMEN TOTAL'!AH385</f>
        <v>0</v>
      </c>
      <c r="AC384" s="86">
        <f>'RESUMEN TOTAL'!AI385</f>
        <v>0</v>
      </c>
      <c r="AD384" s="86">
        <f>'RESUMEN TOTAL'!AJ385</f>
        <v>0</v>
      </c>
      <c r="AE384" s="86">
        <f>'RESUMEN TOTAL'!AK385</f>
        <v>0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" hidden="1" thickTop="1" x14ac:dyDescent="0.3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" hidden="1" thickTop="1" x14ac:dyDescent="0.3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" hidden="1" thickTop="1" x14ac:dyDescent="0.3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" hidden="1" thickTop="1" x14ac:dyDescent="0.3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6">
        <f>'RESUMEN TOTAL'!L389</f>
        <v>0</v>
      </c>
      <c r="G388" s="86">
        <f>'RESUMEN TOTAL'!M389</f>
        <v>0</v>
      </c>
      <c r="H388" s="86">
        <f>'RESUMEN TOTAL'!N389</f>
        <v>0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" hidden="1" thickTop="1" x14ac:dyDescent="0.3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 t="str">
        <f>'RESUMEN TOTAL'!O390</f>
        <v>APAGADO</v>
      </c>
      <c r="J389" s="86" t="str">
        <f>'RESUMEN TOTAL'!P390</f>
        <v>APAGADO</v>
      </c>
      <c r="K389" s="86" t="str">
        <f>'RESUMEN TOTAL'!Q390</f>
        <v>APAGADO</v>
      </c>
      <c r="L389" s="86" t="str">
        <f>'RESUMEN TOTAL'!R390</f>
        <v>APAGADO</v>
      </c>
      <c r="M389" s="86" t="str">
        <f>'RESUMEN TOTAL'!S390</f>
        <v>APAGADO</v>
      </c>
      <c r="N389" s="86" t="str">
        <f>'RESUMEN TOTAL'!T390</f>
        <v>APAGADO</v>
      </c>
      <c r="O389" s="86" t="str">
        <f>'RESUMEN TOTAL'!U390</f>
        <v>APAGADO</v>
      </c>
      <c r="P389" s="86" t="str">
        <f>'RESUMEN TOTAL'!V390</f>
        <v>APAGADO</v>
      </c>
      <c r="Q389" s="86">
        <f>'RESUMEN TOTAL'!W390</f>
        <v>0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" hidden="1" thickTop="1" x14ac:dyDescent="0.3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6" t="str">
        <f>'RESUMEN TOTAL'!L391</f>
        <v>APAGADO</v>
      </c>
      <c r="G390" s="86" t="str">
        <f>'RESUMEN TOTAL'!M391</f>
        <v>APAGADO</v>
      </c>
      <c r="H390" s="86" t="str">
        <f>'RESUMEN TOTAL'!N391</f>
        <v>APAGADO</v>
      </c>
      <c r="I390" s="86" t="str">
        <f>'RESUMEN TOTAL'!O391</f>
        <v>APAGADO</v>
      </c>
      <c r="J390" s="86" t="str">
        <f>'RESUMEN TOTAL'!P391</f>
        <v>APAGADO</v>
      </c>
      <c r="K390" s="86" t="str">
        <f>'RESUMEN TOTAL'!Q391</f>
        <v>APAGADO</v>
      </c>
      <c r="L390" s="86" t="str">
        <f>'RESUMEN TOTAL'!R391</f>
        <v>APAGADO</v>
      </c>
      <c r="M390" s="86" t="str">
        <f>'RESUMEN TOTAL'!S391</f>
        <v>APAGADO</v>
      </c>
      <c r="N390" s="86" t="str">
        <f>'RESUMEN TOTAL'!T391</f>
        <v>APAGADO</v>
      </c>
      <c r="O390" s="86" t="str">
        <f>'RESUMEN TOTAL'!U391</f>
        <v>APAGADO</v>
      </c>
      <c r="P390" s="86" t="str">
        <f>'RESUMEN TOTAL'!V391</f>
        <v>APAGADO</v>
      </c>
      <c r="Q390" s="86">
        <f>'RESUMEN TOTAL'!W391</f>
        <v>0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" hidden="1" thickTop="1" x14ac:dyDescent="0.3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" hidden="1" thickTop="1" x14ac:dyDescent="0.3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>
        <f>'RESUMEN TOTAL'!AI393</f>
        <v>0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" hidden="1" thickTop="1" x14ac:dyDescent="0.3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>
        <f>'RESUMEN TOTAL'!X394</f>
        <v>0</v>
      </c>
      <c r="S393" s="86">
        <f>'RESUMEN TOTAL'!Y394</f>
        <v>0</v>
      </c>
      <c r="T393" s="86">
        <f>'RESUMEN TOTAL'!Z394</f>
        <v>0</v>
      </c>
      <c r="U393" s="86">
        <f>'RESUMEN TOTAL'!AA394</f>
        <v>0</v>
      </c>
      <c r="V393" s="86">
        <f>'RESUMEN TOTAL'!AB394</f>
        <v>0</v>
      </c>
      <c r="W393" s="86">
        <f>'RESUMEN TOTAL'!AC394</f>
        <v>0</v>
      </c>
      <c r="X393" s="86">
        <f>'RESUMEN TOTAL'!AD394</f>
        <v>0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" hidden="1" thickTop="1" x14ac:dyDescent="0.3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" hidden="1" thickTop="1" x14ac:dyDescent="0.3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" hidden="1" thickTop="1" x14ac:dyDescent="0.3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" hidden="1" thickTop="1" x14ac:dyDescent="0.3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6" t="str">
        <f>'RESUMEN TOTAL'!L398</f>
        <v>APAGADO</v>
      </c>
      <c r="G397" s="86" t="str">
        <f>'RESUMEN TOTAL'!M398</f>
        <v>APAGADO</v>
      </c>
      <c r="H397" s="86" t="str">
        <f>'RESUMEN TOTAL'!N398</f>
        <v>APAGADO</v>
      </c>
      <c r="I397" s="86" t="str">
        <f>'RESUMEN TOTAL'!O398</f>
        <v>APAGADO</v>
      </c>
      <c r="J397" s="86" t="str">
        <f>'RESUMEN TOTAL'!P398</f>
        <v>APAGADO</v>
      </c>
      <c r="K397" s="86" t="str">
        <f>'RESUMEN TOTAL'!Q398</f>
        <v>APAGADO</v>
      </c>
      <c r="L397" s="86" t="str">
        <f>'RESUMEN TOTAL'!R398</f>
        <v>APAGADO</v>
      </c>
      <c r="M397" s="86" t="str">
        <f>'RESUMEN TOTAL'!S398</f>
        <v>APAGADO</v>
      </c>
      <c r="N397" s="86" t="str">
        <f>'RESUMEN TOTAL'!T398</f>
        <v>APAGADO</v>
      </c>
      <c r="O397" s="86" t="str">
        <f>'RESUMEN TOTAL'!U398</f>
        <v>APAGADO</v>
      </c>
      <c r="P397" s="86" t="str">
        <f>'RESUMEN TOTAL'!V398</f>
        <v>APAGADO</v>
      </c>
      <c r="Q397" s="86">
        <f>'RESUMEN TOTAL'!W398</f>
        <v>0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" hidden="1" thickTop="1" x14ac:dyDescent="0.3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" hidden="1" thickTop="1" x14ac:dyDescent="0.3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" hidden="1" thickTop="1" x14ac:dyDescent="0.3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6" t="str">
        <f>'RESUMEN TOTAL'!L401</f>
        <v>APAGADO</v>
      </c>
      <c r="G400" s="86" t="str">
        <f>'RESUMEN TOTAL'!M401</f>
        <v>APAGADO</v>
      </c>
      <c r="H400" s="86" t="str">
        <f>'RESUMEN TOTAL'!N401</f>
        <v>APAGADO</v>
      </c>
      <c r="I400" s="86" t="str">
        <f>'RESUMEN TOTAL'!O401</f>
        <v>APAGADO</v>
      </c>
      <c r="J400" s="86">
        <f>'RESUMEN TOTAL'!P401</f>
        <v>0</v>
      </c>
      <c r="K400" s="86">
        <f>'RESUMEN TOTAL'!Q401</f>
        <v>0</v>
      </c>
      <c r="L400" s="86" t="str">
        <f>'RESUMEN TOTAL'!R401</f>
        <v>APAGADO</v>
      </c>
      <c r="M400" s="86" t="str">
        <f>'RESUMEN TOTAL'!S401</f>
        <v>APAGADO</v>
      </c>
      <c r="N400" s="86" t="str">
        <f>'RESUMEN TOTAL'!T401</f>
        <v>APAGADO</v>
      </c>
      <c r="O400" s="86" t="str">
        <f>'RESUMEN TOTAL'!U401</f>
        <v>APAGADO</v>
      </c>
      <c r="P400" s="86" t="str">
        <f>'RESUMEN TOTAL'!V401</f>
        <v>APAGADO</v>
      </c>
      <c r="Q400" s="86">
        <f>'RESUMEN TOTAL'!W401</f>
        <v>0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" hidden="1" thickTop="1" x14ac:dyDescent="0.3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6" t="str">
        <f>'RESUMEN TOTAL'!L402</f>
        <v>APAGADO</v>
      </c>
      <c r="G401" s="86" t="str">
        <f>'RESUMEN TOTAL'!M402</f>
        <v>APAGADO</v>
      </c>
      <c r="H401" s="86" t="str">
        <f>'RESUMEN TOTAL'!N402</f>
        <v>APAGADO</v>
      </c>
      <c r="I401" s="86" t="str">
        <f>'RESUMEN TOTAL'!O402</f>
        <v>APAGADO</v>
      </c>
      <c r="J401" s="86" t="str">
        <f>'RESUMEN TOTAL'!P402</f>
        <v>APAGADO</v>
      </c>
      <c r="K401" s="86" t="str">
        <f>'RESUMEN TOTAL'!Q402</f>
        <v>APAGADO</v>
      </c>
      <c r="L401" s="86" t="str">
        <f>'RESUMEN TOTAL'!R402</f>
        <v>APAGADO</v>
      </c>
      <c r="M401" s="86" t="str">
        <f>'RESUMEN TOTAL'!S402</f>
        <v>APAGADO</v>
      </c>
      <c r="N401" s="86" t="str">
        <f>'RESUMEN TOTAL'!T402</f>
        <v>APAGADO</v>
      </c>
      <c r="O401" s="86" t="str">
        <f>'RESUMEN TOTAL'!U402</f>
        <v>APAGADO</v>
      </c>
      <c r="P401" s="86" t="str">
        <f>'RESUMEN TOTAL'!V402</f>
        <v>APAGADO</v>
      </c>
      <c r="Q401" s="86">
        <f>'RESUMEN TOTAL'!W402</f>
        <v>0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" hidden="1" thickTop="1" x14ac:dyDescent="0.3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6" t="str">
        <f>'RESUMEN TOTAL'!L403</f>
        <v>APAGADO</v>
      </c>
      <c r="G402" s="86" t="str">
        <f>'RESUMEN TOTAL'!M403</f>
        <v>APAGADO</v>
      </c>
      <c r="H402" s="86" t="str">
        <f>'RESUMEN TOTAL'!N403</f>
        <v>APAGADO</v>
      </c>
      <c r="I402" s="86" t="str">
        <f>'RESUMEN TOTAL'!O403</f>
        <v>APAGADO</v>
      </c>
      <c r="J402" s="86" t="str">
        <f>'RESUMEN TOTAL'!P403</f>
        <v>APAGADO</v>
      </c>
      <c r="K402" s="86" t="str">
        <f>'RESUMEN TOTAL'!Q403</f>
        <v>APAGADO</v>
      </c>
      <c r="L402" s="86" t="str">
        <f>'RESUMEN TOTAL'!R403</f>
        <v>APAGADO</v>
      </c>
      <c r="M402" s="86" t="str">
        <f>'RESUMEN TOTAL'!S403</f>
        <v>APAGADO</v>
      </c>
      <c r="N402" s="86" t="str">
        <f>'RESUMEN TOTAL'!T403</f>
        <v>APAGADO</v>
      </c>
      <c r="O402" s="86" t="str">
        <f>'RESUMEN TOTAL'!U403</f>
        <v>APAGADO</v>
      </c>
      <c r="P402" s="86" t="str">
        <f>'RESUMEN TOTAL'!V403</f>
        <v>APAGADO</v>
      </c>
      <c r="Q402" s="86">
        <f>'RESUMEN TOTAL'!W403</f>
        <v>0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" hidden="1" thickTop="1" x14ac:dyDescent="0.3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6" t="str">
        <f>'RESUMEN TOTAL'!L404</f>
        <v>APAGADO</v>
      </c>
      <c r="G403" s="86" t="str">
        <f>'RESUMEN TOTAL'!M404</f>
        <v>APAGADO</v>
      </c>
      <c r="H403" s="86" t="str">
        <f>'RESUMEN TOTAL'!N404</f>
        <v>APAGADO</v>
      </c>
      <c r="I403" s="86" t="str">
        <f>'RESUMEN TOTAL'!O404</f>
        <v>APAGADO</v>
      </c>
      <c r="J403" s="86" t="str">
        <f>'RESUMEN TOTAL'!P404</f>
        <v>APAGADO</v>
      </c>
      <c r="K403" s="86" t="str">
        <f>'RESUMEN TOTAL'!Q404</f>
        <v>APAGADO</v>
      </c>
      <c r="L403" s="86" t="str">
        <f>'RESUMEN TOTAL'!R404</f>
        <v>APAGADO</v>
      </c>
      <c r="M403" s="86" t="str">
        <f>'RESUMEN TOTAL'!S404</f>
        <v>APAGADO</v>
      </c>
      <c r="N403" s="86" t="str">
        <f>'RESUMEN TOTAL'!T404</f>
        <v>APAGADO</v>
      </c>
      <c r="O403" s="86" t="str">
        <f>'RESUMEN TOTAL'!U404</f>
        <v>APAGADO</v>
      </c>
      <c r="P403" s="86" t="str">
        <f>'RESUMEN TOTAL'!V404</f>
        <v>APAGADO</v>
      </c>
      <c r="Q403" s="86">
        <f>'RESUMEN TOTAL'!W404</f>
        <v>0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" hidden="1" thickTop="1" x14ac:dyDescent="0.3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" hidden="1" thickTop="1" x14ac:dyDescent="0.3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" hidden="1" thickTop="1" x14ac:dyDescent="0.3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6" t="str">
        <f>'RESUMEN TOTAL'!L407</f>
        <v>APAGADO</v>
      </c>
      <c r="G406" s="86" t="str">
        <f>'RESUMEN TOTAL'!M407</f>
        <v>APAGADO</v>
      </c>
      <c r="H406" s="86" t="str">
        <f>'RESUMEN TOTAL'!N407</f>
        <v>APAGADO</v>
      </c>
      <c r="I406" s="86" t="str">
        <f>'RESUMEN TOTAL'!O407</f>
        <v>APAGADO</v>
      </c>
      <c r="J406" s="86" t="str">
        <f>'RESUMEN TOTAL'!P407</f>
        <v>APAGADO</v>
      </c>
      <c r="K406" s="86" t="str">
        <f>'RESUMEN TOTAL'!Q407</f>
        <v>APAGADO</v>
      </c>
      <c r="L406" s="86" t="str">
        <f>'RESUMEN TOTAL'!R407</f>
        <v>APAGADO</v>
      </c>
      <c r="M406" s="86" t="str">
        <f>'RESUMEN TOTAL'!S407</f>
        <v>APAGADO</v>
      </c>
      <c r="N406" s="86" t="str">
        <f>'RESUMEN TOTAL'!T407</f>
        <v>APAGADO</v>
      </c>
      <c r="O406" s="86" t="str">
        <f>'RESUMEN TOTAL'!U407</f>
        <v>APAGADO</v>
      </c>
      <c r="P406" s="86" t="str">
        <f>'RESUMEN TOTAL'!V407</f>
        <v>APAGADO</v>
      </c>
      <c r="Q406" s="86">
        <f>'RESUMEN TOTAL'!W407</f>
        <v>0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" hidden="1" thickTop="1" x14ac:dyDescent="0.3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6">
        <f>'RESUMEN TOTAL'!L408</f>
        <v>0</v>
      </c>
      <c r="G407" s="86">
        <f>'RESUMEN TOTAL'!M408</f>
        <v>0</v>
      </c>
      <c r="H407" s="86">
        <f>'RESUMEN TOTAL'!N408</f>
        <v>0</v>
      </c>
      <c r="I407" s="86">
        <f>'RESUMEN TOTAL'!O408</f>
        <v>0</v>
      </c>
      <c r="J407" s="86">
        <f>'RESUMEN TOTAL'!P408</f>
        <v>0</v>
      </c>
      <c r="K407" s="86">
        <f>'RESUMEN TOTAL'!Q408</f>
        <v>0</v>
      </c>
      <c r="L407" s="86">
        <f>'RESUMEN TOTAL'!R408</f>
        <v>0</v>
      </c>
      <c r="M407" s="86">
        <f>'RESUMEN TOTAL'!S408</f>
        <v>0</v>
      </c>
      <c r="N407" s="86">
        <f>'RESUMEN TOTAL'!T408</f>
        <v>0</v>
      </c>
      <c r="O407" s="86">
        <f>'RESUMEN TOTAL'!U408</f>
        <v>0</v>
      </c>
      <c r="P407" s="86">
        <f>'RESUMEN TOTAL'!V408</f>
        <v>0</v>
      </c>
      <c r="Q407" s="86">
        <f>'RESUMEN TOTAL'!W408</f>
        <v>0</v>
      </c>
      <c r="R407" s="86">
        <f>'RESUMEN TOTAL'!X408</f>
        <v>0</v>
      </c>
      <c r="S407" s="86">
        <f>'RESUMEN TOTAL'!Y408</f>
        <v>0</v>
      </c>
      <c r="T407" s="86">
        <f>'RESUMEN TOTAL'!Z408</f>
        <v>0</v>
      </c>
      <c r="U407" s="86">
        <f>'RESUMEN TOTAL'!AA408</f>
        <v>0</v>
      </c>
      <c r="V407" s="86">
        <f>'RESUMEN TOTAL'!AB408</f>
        <v>0</v>
      </c>
      <c r="W407" s="86">
        <f>'RESUMEN TOTAL'!AC408</f>
        <v>0</v>
      </c>
      <c r="X407" s="86">
        <f>'RESUMEN TOTAL'!AD408</f>
        <v>0</v>
      </c>
      <c r="Y407" s="86">
        <f>'RESUMEN TOTAL'!AE408</f>
        <v>0</v>
      </c>
      <c r="Z407" s="86">
        <f>'RESUMEN TOTAL'!AF408</f>
        <v>0</v>
      </c>
      <c r="AA407" s="86">
        <f>'RESUMEN TOTAL'!AG408</f>
        <v>0</v>
      </c>
      <c r="AB407" s="86">
        <f>'RESUMEN TOTAL'!AH408</f>
        <v>0</v>
      </c>
      <c r="AC407" s="86">
        <f>'RESUMEN TOTAL'!AI408</f>
        <v>0</v>
      </c>
      <c r="AD407" s="86">
        <f>'RESUMEN TOTAL'!AJ408</f>
        <v>0</v>
      </c>
      <c r="AE407" s="86">
        <f>'RESUMEN TOTAL'!AK408</f>
        <v>0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" hidden="1" thickTop="1" x14ac:dyDescent="0.3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 t="str">
        <f>'RESUMEN TOTAL'!S409</f>
        <v>APAGADO</v>
      </c>
      <c r="N408" s="86" t="str">
        <f>'RESUMEN TOTAL'!T409</f>
        <v>APAGADO</v>
      </c>
      <c r="O408" s="86" t="str">
        <f>'RESUMEN TOTAL'!U409</f>
        <v>APAGADO</v>
      </c>
      <c r="P408" s="86" t="str">
        <f>'RESUMEN TOTAL'!V409</f>
        <v>APAGADO</v>
      </c>
      <c r="Q408" s="86">
        <f>'RESUMEN TOTAL'!W409</f>
        <v>0</v>
      </c>
      <c r="R408" s="86">
        <f>'RESUMEN TOTAL'!X409</f>
        <v>0</v>
      </c>
      <c r="S408" s="86">
        <f>'RESUMEN TOTAL'!Y409</f>
        <v>0</v>
      </c>
      <c r="T408" s="86">
        <f>'RESUMEN TOTAL'!Z409</f>
        <v>0</v>
      </c>
      <c r="U408" s="86">
        <f>'RESUMEN TOTAL'!AA409</f>
        <v>0</v>
      </c>
      <c r="V408" s="86">
        <f>'RESUMEN TOTAL'!AB409</f>
        <v>0</v>
      </c>
      <c r="W408" s="86">
        <f>'RESUMEN TOTAL'!AC409</f>
        <v>0</v>
      </c>
      <c r="X408" s="86">
        <f>'RESUMEN TOTAL'!AD409</f>
        <v>0</v>
      </c>
      <c r="Y408" s="86">
        <f>'RESUMEN TOTAL'!AE409</f>
        <v>0</v>
      </c>
      <c r="Z408" s="86">
        <f>'RESUMEN TOTAL'!AF409</f>
        <v>0</v>
      </c>
      <c r="AA408" s="86">
        <f>'RESUMEN TOTAL'!AG409</f>
        <v>0</v>
      </c>
      <c r="AB408" s="86">
        <f>'RESUMEN TOTAL'!AH409</f>
        <v>0</v>
      </c>
      <c r="AC408" s="86">
        <f>'RESUMEN TOTAL'!AI409</f>
        <v>0</v>
      </c>
      <c r="AD408" s="86">
        <f>'RESUMEN TOTAL'!AJ409</f>
        <v>0</v>
      </c>
      <c r="AE408" s="86">
        <f>'RESUMEN TOTAL'!AK409</f>
        <v>0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" hidden="1" thickTop="1" x14ac:dyDescent="0.3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" hidden="1" thickTop="1" x14ac:dyDescent="0.3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" hidden="1" thickTop="1" x14ac:dyDescent="0.3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" hidden="1" thickTop="1" x14ac:dyDescent="0.3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6">
        <f>'RESUMEN TOTAL'!L413</f>
        <v>0</v>
      </c>
      <c r="G412" s="86">
        <f>'RESUMEN TOTAL'!M413</f>
        <v>0</v>
      </c>
      <c r="H412" s="86">
        <f>'RESUMEN TOTAL'!N413</f>
        <v>0</v>
      </c>
      <c r="I412" s="86">
        <f>'RESUMEN TOTAL'!O413</f>
        <v>0</v>
      </c>
      <c r="J412" s="86">
        <f>'RESUMEN TOTAL'!P413</f>
        <v>0</v>
      </c>
      <c r="K412" s="86">
        <f>'RESUMEN TOTAL'!Q413</f>
        <v>0</v>
      </c>
      <c r="L412" s="86">
        <f>'RESUMEN TOTAL'!R413</f>
        <v>0</v>
      </c>
      <c r="M412" s="86">
        <f>'RESUMEN TOTAL'!S413</f>
        <v>0</v>
      </c>
      <c r="N412" s="86">
        <f>'RESUMEN TOTAL'!T413</f>
        <v>0</v>
      </c>
      <c r="O412" s="86">
        <f>'RESUMEN TOTAL'!U413</f>
        <v>0</v>
      </c>
      <c r="P412" s="86">
        <f>'RESUMEN TOTAL'!V413</f>
        <v>0</v>
      </c>
      <c r="Q412" s="86">
        <f>'RESUMEN TOTAL'!W413</f>
        <v>0</v>
      </c>
      <c r="R412" s="86">
        <f>'RESUMEN TOTAL'!X413</f>
        <v>0</v>
      </c>
      <c r="S412" s="86">
        <f>'RESUMEN TOTAL'!Y413</f>
        <v>0</v>
      </c>
      <c r="T412" s="86">
        <f>'RESUMEN TOTAL'!Z413</f>
        <v>0</v>
      </c>
      <c r="U412" s="86">
        <f>'RESUMEN TOTAL'!AA413</f>
        <v>0</v>
      </c>
      <c r="V412" s="86">
        <f>'RESUMEN TOTAL'!AB413</f>
        <v>0</v>
      </c>
      <c r="W412" s="86">
        <f>'RESUMEN TOTAL'!AC413</f>
        <v>0</v>
      </c>
      <c r="X412" s="86">
        <f>'RESUMEN TOTAL'!AD413</f>
        <v>0</v>
      </c>
      <c r="Y412" s="86">
        <f>'RESUMEN TOTAL'!AE413</f>
        <v>0</v>
      </c>
      <c r="Z412" s="86">
        <f>'RESUMEN TOTAL'!AF413</f>
        <v>0</v>
      </c>
      <c r="AA412" s="86">
        <f>'RESUMEN TOTAL'!AG413</f>
        <v>0</v>
      </c>
      <c r="AB412" s="86">
        <f>'RESUMEN TOTAL'!AH413</f>
        <v>0</v>
      </c>
      <c r="AC412" s="86">
        <f>'RESUMEN TOTAL'!AI413</f>
        <v>0</v>
      </c>
      <c r="AD412" s="86">
        <f>'RESUMEN TOTAL'!AJ413</f>
        <v>0</v>
      </c>
      <c r="AE412" s="86">
        <f>'RESUMEN TOTAL'!AK413</f>
        <v>0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" hidden="1" thickTop="1" x14ac:dyDescent="0.3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>
        <f>'RESUMEN TOTAL'!P414</f>
        <v>0</v>
      </c>
      <c r="K413" s="86">
        <f>'RESUMEN TOTAL'!Q414</f>
        <v>0</v>
      </c>
      <c r="L413" s="86">
        <f>'RESUMEN TOTAL'!R414</f>
        <v>0</v>
      </c>
      <c r="M413" s="86">
        <f>'RESUMEN TOTAL'!S414</f>
        <v>0</v>
      </c>
      <c r="N413" s="86">
        <f>'RESUMEN TOTAL'!T414</f>
        <v>0</v>
      </c>
      <c r="O413" s="86">
        <f>'RESUMEN TOTAL'!U414</f>
        <v>0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>
        <f>'RESUMEN TOTAL'!AB414</f>
        <v>0</v>
      </c>
      <c r="W413" s="86">
        <f>'RESUMEN TOTAL'!AC414</f>
        <v>0</v>
      </c>
      <c r="X413" s="86">
        <f>'RESUMEN TOTAL'!AD414</f>
        <v>0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" hidden="1" thickTop="1" x14ac:dyDescent="0.3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6" t="str">
        <f>'RESUMEN TOTAL'!L415</f>
        <v>APAGADO</v>
      </c>
      <c r="G414" s="86" t="str">
        <f>'RESUMEN TOTAL'!M415</f>
        <v>APAGADO</v>
      </c>
      <c r="H414" s="86" t="str">
        <f>'RESUMEN TOTAL'!N415</f>
        <v>APAGADO</v>
      </c>
      <c r="I414" s="86" t="str">
        <f>'RESUMEN TOTAL'!O415</f>
        <v>APAGADO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 t="str">
        <f>'RESUMEN TOTAL'!S415</f>
        <v>APAGADO</v>
      </c>
      <c r="N414" s="86" t="str">
        <f>'RESUMEN TOTAL'!T415</f>
        <v>APAGADO</v>
      </c>
      <c r="O414" s="86" t="str">
        <f>'RESUMEN TOTAL'!U415</f>
        <v>APAGADO</v>
      </c>
      <c r="P414" s="86" t="str">
        <f>'RESUMEN TOTAL'!V415</f>
        <v>APAGADO</v>
      </c>
      <c r="Q414" s="86">
        <f>'RESUMEN TOTAL'!W415</f>
        <v>0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>
        <f>'RESUMEN TOTAL'!AB415</f>
        <v>0</v>
      </c>
      <c r="W414" s="86">
        <f>'RESUMEN TOTAL'!AC415</f>
        <v>0</v>
      </c>
      <c r="X414" s="86">
        <f>'RESUMEN TOTAL'!AD415</f>
        <v>0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" hidden="1" thickTop="1" x14ac:dyDescent="0.3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6" t="str">
        <f>'RESUMEN TOTAL'!L416</f>
        <v>APAGADO</v>
      </c>
      <c r="G415" s="86" t="str">
        <f>'RESUMEN TOTAL'!M416</f>
        <v>APAGADO</v>
      </c>
      <c r="H415" s="86" t="str">
        <f>'RESUMEN TOTAL'!N416</f>
        <v>APAGADO</v>
      </c>
      <c r="I415" s="86" t="str">
        <f>'RESUMEN TOTAL'!O416</f>
        <v>APAGADO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 t="str">
        <f>'RESUMEN TOTAL'!S416</f>
        <v>APAGADO</v>
      </c>
      <c r="N415" s="86" t="str">
        <f>'RESUMEN TOTAL'!T416</f>
        <v>APAGADO</v>
      </c>
      <c r="O415" s="86" t="str">
        <f>'RESUMEN TOTAL'!U416</f>
        <v>APAGADO</v>
      </c>
      <c r="P415" s="86" t="str">
        <f>'RESUMEN TOTAL'!V416</f>
        <v>APAGADO</v>
      </c>
      <c r="Q415" s="86">
        <f>'RESUMEN TOTAL'!W416</f>
        <v>0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>
        <f>'RESUMEN TOTAL'!AB416</f>
        <v>0</v>
      </c>
      <c r="W415" s="86">
        <f>'RESUMEN TOTAL'!AC416</f>
        <v>0</v>
      </c>
      <c r="X415" s="86">
        <f>'RESUMEN TOTAL'!AD416</f>
        <v>0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" hidden="1" thickTop="1" x14ac:dyDescent="0.3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6" t="str">
        <f>'RESUMEN TOTAL'!L417</f>
        <v>APAGADO</v>
      </c>
      <c r="G416" s="86" t="str">
        <f>'RESUMEN TOTAL'!M417</f>
        <v>APAGADO</v>
      </c>
      <c r="H416" s="86" t="str">
        <f>'RESUMEN TOTAL'!N417</f>
        <v>APAGADO</v>
      </c>
      <c r="I416" s="86" t="str">
        <f>'RESUMEN TOTAL'!O417</f>
        <v>APAGADO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 t="str">
        <f>'RESUMEN TOTAL'!S417</f>
        <v>APAGADO</v>
      </c>
      <c r="N416" s="86" t="str">
        <f>'RESUMEN TOTAL'!T417</f>
        <v>APAGADO</v>
      </c>
      <c r="O416" s="86" t="str">
        <f>'RESUMEN TOTAL'!U417</f>
        <v>APAGADO</v>
      </c>
      <c r="P416" s="86" t="str">
        <f>'RESUMEN TOTAL'!V417</f>
        <v>APAGADO</v>
      </c>
      <c r="Q416" s="86">
        <f>'RESUMEN TOTAL'!W417</f>
        <v>0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>
        <f>'RESUMEN TOTAL'!AB417</f>
        <v>0</v>
      </c>
      <c r="W416" s="86">
        <f>'RESUMEN TOTAL'!AC417</f>
        <v>0</v>
      </c>
      <c r="X416" s="86">
        <f>'RESUMEN TOTAL'!AD417</f>
        <v>0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" hidden="1" thickTop="1" x14ac:dyDescent="0.3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" hidden="1" thickTop="1" x14ac:dyDescent="0.3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" hidden="1" thickTop="1" x14ac:dyDescent="0.3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>
        <f>'RESUMEN TOTAL'!AB420</f>
        <v>0</v>
      </c>
      <c r="W419" s="86">
        <f>'RESUMEN TOTAL'!AC420</f>
        <v>0</v>
      </c>
      <c r="X419" s="86">
        <f>'RESUMEN TOTAL'!AD420</f>
        <v>0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" hidden="1" thickTop="1" x14ac:dyDescent="0.3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>
        <f>'RESUMEN TOTAL'!AB421</f>
        <v>0</v>
      </c>
      <c r="W420" s="86">
        <f>'RESUMEN TOTAL'!AC421</f>
        <v>0</v>
      </c>
      <c r="X420" s="86">
        <f>'RESUMEN TOTAL'!AD421</f>
        <v>0</v>
      </c>
      <c r="Y420" s="86">
        <f>'RESUMEN TOTAL'!AE421</f>
        <v>0</v>
      </c>
      <c r="Z420" s="86">
        <f>'RESUMEN TOTAL'!AF421</f>
        <v>0</v>
      </c>
      <c r="AA420" s="86">
        <f>'RESUMEN TOTAL'!AG421</f>
        <v>0</v>
      </c>
      <c r="AB420" s="86">
        <f>'RESUMEN TOTAL'!AH421</f>
        <v>0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" hidden="1" thickTop="1" x14ac:dyDescent="0.3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6">
        <f>'RESUMEN TOTAL'!L422</f>
        <v>0</v>
      </c>
      <c r="G421" s="86">
        <f>'RESUMEN TOTAL'!M422</f>
        <v>0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>
        <f>'RESUMEN TOTAL'!Z422</f>
        <v>0</v>
      </c>
      <c r="U421" s="86">
        <f>'RESUMEN TOTAL'!AA422</f>
        <v>0</v>
      </c>
      <c r="V421" s="86">
        <f>'RESUMEN TOTAL'!AB422</f>
        <v>0</v>
      </c>
      <c r="W421" s="86">
        <f>'RESUMEN TOTAL'!AC422</f>
        <v>0</v>
      </c>
      <c r="X421" s="86">
        <f>'RESUMEN TOTAL'!AD422</f>
        <v>0</v>
      </c>
      <c r="Y421" s="86">
        <f>'RESUMEN TOTAL'!AE422</f>
        <v>0</v>
      </c>
      <c r="Z421" s="86">
        <f>'RESUMEN TOTAL'!AF422</f>
        <v>0</v>
      </c>
      <c r="AA421" s="86">
        <f>'RESUMEN TOTAL'!AG422</f>
        <v>0</v>
      </c>
      <c r="AB421" s="86">
        <f>'RESUMEN TOTAL'!AH422</f>
        <v>0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" hidden="1" thickTop="1" x14ac:dyDescent="0.3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>
        <f>'RESUMEN TOTAL'!R423</f>
        <v>0</v>
      </c>
      <c r="M422" s="86">
        <f>'RESUMEN TOTAL'!S423</f>
        <v>0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" hidden="1" thickTop="1" x14ac:dyDescent="0.3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>
        <f>'RESUMEN TOTAL'!R424</f>
        <v>0</v>
      </c>
      <c r="M423" s="86">
        <f>'RESUMEN TOTAL'!S424</f>
        <v>0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" hidden="1" thickTop="1" x14ac:dyDescent="0.3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>
        <f>'RESUMEN TOTAL'!AB425</f>
        <v>0</v>
      </c>
      <c r="W424" s="86">
        <f>'RESUMEN TOTAL'!AC425</f>
        <v>0</v>
      </c>
      <c r="X424" s="86">
        <f>'RESUMEN TOTAL'!AD425</f>
        <v>0</v>
      </c>
      <c r="Y424" s="86">
        <f>'RESUMEN TOTAL'!AE425</f>
        <v>0</v>
      </c>
      <c r="Z424" s="86">
        <f>'RESUMEN TOTAL'!AF425</f>
        <v>0</v>
      </c>
      <c r="AA424" s="86">
        <f>'RESUMEN TOTAL'!AG425</f>
        <v>0</v>
      </c>
      <c r="AB424" s="86">
        <f>'RESUMEN TOTAL'!AH425</f>
        <v>0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" hidden="1" thickTop="1" x14ac:dyDescent="0.3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6">
        <f>'RESUMEN TOTAL'!L426</f>
        <v>0</v>
      </c>
      <c r="G425" s="86">
        <f>'RESUMEN TOTAL'!M426</f>
        <v>0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>
        <f>'RESUMEN TOTAL'!U426</f>
        <v>0</v>
      </c>
      <c r="P425" s="86">
        <f>'RESUMEN TOTAL'!V426</f>
        <v>0</v>
      </c>
      <c r="Q425" s="86">
        <f>'RESUMEN TOTAL'!W426</f>
        <v>0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>
        <f>'RESUMEN TOTAL'!AB426</f>
        <v>0</v>
      </c>
      <c r="W425" s="86">
        <f>'RESUMEN TOTAL'!AC426</f>
        <v>0</v>
      </c>
      <c r="X425" s="86">
        <f>'RESUMEN TOTAL'!AD426</f>
        <v>0</v>
      </c>
      <c r="Y425" s="86">
        <f>'RESUMEN TOTAL'!AE426</f>
        <v>0</v>
      </c>
      <c r="Z425" s="86">
        <f>'RESUMEN TOTAL'!AF426</f>
        <v>0</v>
      </c>
      <c r="AA425" s="86">
        <f>'RESUMEN TOTAL'!AG426</f>
        <v>0</v>
      </c>
      <c r="AB425" s="86">
        <f>'RESUMEN TOTAL'!AH426</f>
        <v>0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" hidden="1" thickTop="1" x14ac:dyDescent="0.3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 t="str">
        <f>'RESUMEN TOTAL'!M427</f>
        <v>APAGADO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" hidden="1" thickTop="1" x14ac:dyDescent="0.3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>
        <f>'RESUMEN TOTAL'!V428</f>
        <v>0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>
        <f>'RESUMEN TOTAL'!AD428</f>
        <v>0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" hidden="1" thickTop="1" x14ac:dyDescent="0.3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>
        <f>'RESUMEN TOTAL'!X429</f>
        <v>0</v>
      </c>
      <c r="S428" s="86">
        <f>'RESUMEN TOTAL'!Y429</f>
        <v>0</v>
      </c>
      <c r="T428" s="86">
        <f>'RESUMEN TOTAL'!Z429</f>
        <v>0</v>
      </c>
      <c r="U428" s="86">
        <f>'RESUMEN TOTAL'!AA429</f>
        <v>0</v>
      </c>
      <c r="V428" s="86">
        <f>'RESUMEN TOTAL'!AB429</f>
        <v>0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" hidden="1" thickTop="1" x14ac:dyDescent="0.3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" hidden="1" thickTop="1" x14ac:dyDescent="0.3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6">
        <f>'RESUMEN TOTAL'!L431</f>
        <v>0</v>
      </c>
      <c r="G430" s="86">
        <f>'RESUMEN TOTAL'!M431</f>
        <v>0</v>
      </c>
      <c r="H430" s="86" t="str">
        <f>'RESUMEN TOTAL'!N431</f>
        <v>APAGADO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" hidden="1" thickTop="1" x14ac:dyDescent="0.3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>
        <f>'RESUMEN TOTAL'!AB432</f>
        <v>0</v>
      </c>
      <c r="W431" s="86">
        <f>'RESUMEN TOTAL'!AC432</f>
        <v>0</v>
      </c>
      <c r="X431" s="86">
        <f>'RESUMEN TOTAL'!AD432</f>
        <v>0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" hidden="1" thickTop="1" x14ac:dyDescent="0.3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6">
        <f>'RESUMEN TOTAL'!L433</f>
        <v>0</v>
      </c>
      <c r="G432" s="86">
        <f>'RESUMEN TOTAL'!M433</f>
        <v>0</v>
      </c>
      <c r="H432" s="86">
        <f>'RESUMEN TOTAL'!N433</f>
        <v>0</v>
      </c>
      <c r="I432" s="86">
        <f>'RESUMEN TOTAL'!O433</f>
        <v>0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>
        <f>'RESUMEN TOTAL'!AD433</f>
        <v>0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" hidden="1" thickTop="1" x14ac:dyDescent="0.3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6">
        <f>'RESUMEN TOTAL'!L434</f>
        <v>0</v>
      </c>
      <c r="G433" s="86">
        <f>'RESUMEN TOTAL'!M434</f>
        <v>0</v>
      </c>
      <c r="H433" s="86">
        <f>'RESUMEN TOTAL'!N434</f>
        <v>0</v>
      </c>
      <c r="I433" s="86">
        <f>'RESUMEN TOTAL'!O434</f>
        <v>0</v>
      </c>
      <c r="J433" s="86">
        <f>'RESUMEN TOTAL'!P434</f>
        <v>0</v>
      </c>
      <c r="K433" s="86">
        <f>'RESUMEN TOTAL'!Q434</f>
        <v>0</v>
      </c>
      <c r="L433" s="86">
        <f>'RESUMEN TOTAL'!R434</f>
        <v>0</v>
      </c>
      <c r="M433" s="86">
        <f>'RESUMEN TOTAL'!S434</f>
        <v>0</v>
      </c>
      <c r="N433" s="86">
        <f>'RESUMEN TOTAL'!T434</f>
        <v>0</v>
      </c>
      <c r="O433" s="86">
        <f>'RESUMEN TOTAL'!U434</f>
        <v>0</v>
      </c>
      <c r="P433" s="86">
        <f>'RESUMEN TOTAL'!V434</f>
        <v>0</v>
      </c>
      <c r="Q433" s="86">
        <f>'RESUMEN TOTAL'!W434</f>
        <v>0</v>
      </c>
      <c r="R433" s="86">
        <f>'RESUMEN TOTAL'!X434</f>
        <v>0</v>
      </c>
      <c r="S433" s="86">
        <f>'RESUMEN TOTAL'!Y434</f>
        <v>0</v>
      </c>
      <c r="T433" s="86">
        <f>'RESUMEN TOTAL'!Z434</f>
        <v>0</v>
      </c>
      <c r="U433" s="86">
        <f>'RESUMEN TOTAL'!AA434</f>
        <v>0</v>
      </c>
      <c r="V433" s="86">
        <f>'RESUMEN TOTAL'!AB434</f>
        <v>0</v>
      </c>
      <c r="W433" s="86">
        <f>'RESUMEN TOTAL'!AC434</f>
        <v>0</v>
      </c>
      <c r="X433" s="86">
        <f>'RESUMEN TOTAL'!AD434</f>
        <v>0</v>
      </c>
      <c r="Y433" s="86">
        <f>'RESUMEN TOTAL'!AE434</f>
        <v>0</v>
      </c>
      <c r="Z433" s="86">
        <f>'RESUMEN TOTAL'!AF434</f>
        <v>0</v>
      </c>
      <c r="AA433" s="86">
        <f>'RESUMEN TOTAL'!AG434</f>
        <v>0</v>
      </c>
      <c r="AB433" s="86">
        <f>'RESUMEN TOTAL'!AH434</f>
        <v>0</v>
      </c>
      <c r="AC433" s="86">
        <f>'RESUMEN TOTAL'!AI434</f>
        <v>0</v>
      </c>
      <c r="AD433" s="86">
        <f>'RESUMEN TOTAL'!AJ434</f>
        <v>0</v>
      </c>
      <c r="AE433" s="86">
        <f>'RESUMEN TOTAL'!AK434</f>
        <v>0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" hidden="1" thickTop="1" x14ac:dyDescent="0.3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" hidden="1" thickTop="1" x14ac:dyDescent="0.3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" hidden="1" thickTop="1" x14ac:dyDescent="0.3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6" t="str">
        <f>'RESUMEN TOTAL'!L437</f>
        <v>APAGADO</v>
      </c>
      <c r="G436" s="86" t="str">
        <f>'RESUMEN TOTAL'!M437</f>
        <v>APAGADO</v>
      </c>
      <c r="H436" s="86" t="str">
        <f>'RESUMEN TOTAL'!N437</f>
        <v>APAGADO</v>
      </c>
      <c r="I436" s="86" t="str">
        <f>'RESUMEN TOTAL'!O437</f>
        <v>APAGADO</v>
      </c>
      <c r="J436" s="86" t="str">
        <f>'RESUMEN TOTAL'!P437</f>
        <v>APAGADO</v>
      </c>
      <c r="K436" s="86" t="str">
        <f>'RESUMEN TOTAL'!Q437</f>
        <v>APAGADO</v>
      </c>
      <c r="L436" s="86" t="str">
        <f>'RESUMEN TOTAL'!R437</f>
        <v>APAGADO</v>
      </c>
      <c r="M436" s="86" t="str">
        <f>'RESUMEN TOTAL'!S437</f>
        <v>APAGADO</v>
      </c>
      <c r="N436" s="86" t="str">
        <f>'RESUMEN TOTAL'!T437</f>
        <v>APAGADO</v>
      </c>
      <c r="O436" s="86" t="str">
        <f>'RESUMEN TOTAL'!U437</f>
        <v>APAGADO</v>
      </c>
      <c r="P436" s="86" t="str">
        <f>'RESUMEN TOTAL'!V437</f>
        <v>APAGADO</v>
      </c>
      <c r="Q436" s="86">
        <f>'RESUMEN TOTAL'!W437</f>
        <v>0</v>
      </c>
      <c r="R436" s="86">
        <f>'RESUMEN TOTAL'!X437</f>
        <v>0</v>
      </c>
      <c r="S436" s="86">
        <f>'RESUMEN TOTAL'!Y437</f>
        <v>0</v>
      </c>
      <c r="T436" s="86">
        <f>'RESUMEN TOTAL'!Z437</f>
        <v>0</v>
      </c>
      <c r="U436" s="86">
        <f>'RESUMEN TOTAL'!AA437</f>
        <v>0</v>
      </c>
      <c r="V436" s="86">
        <f>'RESUMEN TOTAL'!AB437</f>
        <v>0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" hidden="1" thickTop="1" x14ac:dyDescent="0.3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>
        <f>'RESUMEN TOTAL'!Z438</f>
        <v>0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" hidden="1" thickTop="1" x14ac:dyDescent="0.3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6" t="str">
        <f>'RESUMEN TOTAL'!L439</f>
        <v>APAGADO</v>
      </c>
      <c r="G438" s="86" t="str">
        <f>'RESUMEN TOTAL'!M439</f>
        <v>APAGADO</v>
      </c>
      <c r="H438" s="86" t="str">
        <f>'RESUMEN TOTAL'!N439</f>
        <v>APAGADO</v>
      </c>
      <c r="I438" s="86" t="str">
        <f>'RESUMEN TOTAL'!O439</f>
        <v>APAGADO</v>
      </c>
      <c r="J438" s="86" t="str">
        <f>'RESUMEN TOTAL'!P439</f>
        <v>APAGADO</v>
      </c>
      <c r="K438" s="86" t="str">
        <f>'RESUMEN TOTAL'!Q439</f>
        <v>APAGADO</v>
      </c>
      <c r="L438" s="86" t="str">
        <f>'RESUMEN TOTAL'!R439</f>
        <v>APAGADO</v>
      </c>
      <c r="M438" s="86" t="str">
        <f>'RESUMEN TOTAL'!S439</f>
        <v>APAGADO</v>
      </c>
      <c r="N438" s="86" t="str">
        <f>'RESUMEN TOTAL'!T439</f>
        <v>APAGADO</v>
      </c>
      <c r="O438" s="86" t="str">
        <f>'RESUMEN TOTAL'!U439</f>
        <v>APAGADO</v>
      </c>
      <c r="P438" s="86" t="str">
        <f>'RESUMEN TOTAL'!V439</f>
        <v>APAGADO</v>
      </c>
      <c r="Q438" s="86">
        <f>'RESUMEN TOTAL'!W439</f>
        <v>0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" hidden="1" thickTop="1" x14ac:dyDescent="0.3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6" t="str">
        <f>'RESUMEN TOTAL'!L440</f>
        <v>APAGADO</v>
      </c>
      <c r="G439" s="86" t="str">
        <f>'RESUMEN TOTAL'!M440</f>
        <v>APAGADO</v>
      </c>
      <c r="H439" s="86" t="str">
        <f>'RESUMEN TOTAL'!N440</f>
        <v>APAGADO</v>
      </c>
      <c r="I439" s="86" t="str">
        <f>'RESUMEN TOTAL'!O440</f>
        <v>APAGADO</v>
      </c>
      <c r="J439" s="86" t="str">
        <f>'RESUMEN TOTAL'!P440</f>
        <v>APAGADO</v>
      </c>
      <c r="K439" s="86" t="str">
        <f>'RESUMEN TOTAL'!Q440</f>
        <v>APAGADO</v>
      </c>
      <c r="L439" s="86" t="str">
        <f>'RESUMEN TOTAL'!R440</f>
        <v>APAGADO</v>
      </c>
      <c r="M439" s="86" t="str">
        <f>'RESUMEN TOTAL'!S440</f>
        <v>APAGADO</v>
      </c>
      <c r="N439" s="86" t="str">
        <f>'RESUMEN TOTAL'!T440</f>
        <v>APAGADO</v>
      </c>
      <c r="O439" s="86" t="str">
        <f>'RESUMEN TOTAL'!U440</f>
        <v>APAGADO</v>
      </c>
      <c r="P439" s="86" t="str">
        <f>'RESUMEN TOTAL'!V440</f>
        <v>APAGADO</v>
      </c>
      <c r="Q439" s="86">
        <f>'RESUMEN TOTAL'!W440</f>
        <v>0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" hidden="1" thickTop="1" x14ac:dyDescent="0.3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" hidden="1" thickTop="1" x14ac:dyDescent="0.3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" hidden="1" thickTop="1" x14ac:dyDescent="0.3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" hidden="1" thickTop="1" x14ac:dyDescent="0.3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" hidden="1" thickTop="1" x14ac:dyDescent="0.3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" hidden="1" thickTop="1" x14ac:dyDescent="0.3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>
        <f>'RESUMEN TOTAL'!N446</f>
        <v>0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" hidden="1" thickTop="1" x14ac:dyDescent="0.3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6">
        <f>'RESUMEN TOTAL'!L447</f>
        <v>0</v>
      </c>
      <c r="G446" s="86">
        <f>'RESUMEN TOTAL'!M447</f>
        <v>0</v>
      </c>
      <c r="H446" s="86">
        <f>'RESUMEN TOTAL'!N447</f>
        <v>0</v>
      </c>
      <c r="I446" s="86">
        <f>'RESUMEN TOTAL'!O447</f>
        <v>0</v>
      </c>
      <c r="J446" s="86">
        <f>'RESUMEN TOTAL'!P447</f>
        <v>0</v>
      </c>
      <c r="K446" s="86">
        <f>'RESUMEN TOTAL'!Q447</f>
        <v>0</v>
      </c>
      <c r="L446" s="86">
        <f>'RESUMEN TOTAL'!R447</f>
        <v>0</v>
      </c>
      <c r="M446" s="86">
        <f>'RESUMEN TOTAL'!S447</f>
        <v>0</v>
      </c>
      <c r="N446" s="86">
        <f>'RESUMEN TOTAL'!T447</f>
        <v>0</v>
      </c>
      <c r="O446" s="86">
        <f>'RESUMEN TOTAL'!U447</f>
        <v>0</v>
      </c>
      <c r="P446" s="86">
        <f>'RESUMEN TOTAL'!V447</f>
        <v>0</v>
      </c>
      <c r="Q446" s="86">
        <f>'RESUMEN TOTAL'!W447</f>
        <v>0</v>
      </c>
      <c r="R446" s="86">
        <f>'RESUMEN TOTAL'!X447</f>
        <v>0</v>
      </c>
      <c r="S446" s="86">
        <f>'RESUMEN TOTAL'!Y447</f>
        <v>0</v>
      </c>
      <c r="T446" s="86">
        <f>'RESUMEN TOTAL'!Z447</f>
        <v>0</v>
      </c>
      <c r="U446" s="86">
        <f>'RESUMEN TOTAL'!AA447</f>
        <v>0</v>
      </c>
      <c r="V446" s="86">
        <f>'RESUMEN TOTAL'!AB447</f>
        <v>0</v>
      </c>
      <c r="W446" s="86">
        <f>'RESUMEN TOTAL'!AC447</f>
        <v>0</v>
      </c>
      <c r="X446" s="86">
        <f>'RESUMEN TOTAL'!AD447</f>
        <v>0</v>
      </c>
      <c r="Y446" s="86">
        <f>'RESUMEN TOTAL'!AE447</f>
        <v>0</v>
      </c>
      <c r="Z446" s="86">
        <f>'RESUMEN TOTAL'!AF447</f>
        <v>0</v>
      </c>
      <c r="AA446" s="86">
        <f>'RESUMEN TOTAL'!AG447</f>
        <v>0</v>
      </c>
      <c r="AB446" s="86">
        <f>'RESUMEN TOTAL'!AH447</f>
        <v>0</v>
      </c>
      <c r="AC446" s="86">
        <f>'RESUMEN TOTAL'!AI447</f>
        <v>0</v>
      </c>
      <c r="AD446" s="86">
        <f>'RESUMEN TOTAL'!AJ447</f>
        <v>0</v>
      </c>
      <c r="AE446" s="86">
        <f>'RESUMEN TOTAL'!AK447</f>
        <v>0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" hidden="1" thickTop="1" x14ac:dyDescent="0.3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6">
        <f>'RESUMEN TOTAL'!L448</f>
        <v>0</v>
      </c>
      <c r="G447" s="86">
        <f>'RESUMEN TOTAL'!M448</f>
        <v>0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>
        <f>'RESUMEN TOTAL'!AE448</f>
        <v>0</v>
      </c>
      <c r="Z447" s="86">
        <f>'RESUMEN TOTAL'!AF448</f>
        <v>0</v>
      </c>
      <c r="AA447" s="86">
        <f>'RESUMEN TOTAL'!AG448</f>
        <v>0</v>
      </c>
      <c r="AB447" s="86">
        <f>'RESUMEN TOTAL'!AH448</f>
        <v>0</v>
      </c>
      <c r="AC447" s="86">
        <f>'RESUMEN TOTAL'!AI448</f>
        <v>0</v>
      </c>
      <c r="AD447" s="86">
        <f>'RESUMEN TOTAL'!AJ448</f>
        <v>0</v>
      </c>
      <c r="AE447" s="86">
        <f>'RESUMEN TOTAL'!AK448</f>
        <v>0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" hidden="1" thickTop="1" x14ac:dyDescent="0.3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>
        <f>'RESUMEN TOTAL'!N449</f>
        <v>0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" hidden="1" thickTop="1" x14ac:dyDescent="0.3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" hidden="1" thickTop="1" x14ac:dyDescent="0.3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" hidden="1" thickTop="1" x14ac:dyDescent="0.3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" hidden="1" thickTop="1" x14ac:dyDescent="0.3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>
        <f>'RESUMEN TOTAL'!P453</f>
        <v>0</v>
      </c>
      <c r="K452" s="86">
        <f>'RESUMEN TOTAL'!Q453</f>
        <v>0</v>
      </c>
      <c r="L452" s="86">
        <f>'RESUMEN TOTAL'!R453</f>
        <v>0</v>
      </c>
      <c r="M452" s="86">
        <f>'RESUMEN TOTAL'!S453</f>
        <v>0</v>
      </c>
      <c r="N452" s="86">
        <f>'RESUMEN TOTAL'!T453</f>
        <v>0</v>
      </c>
      <c r="O452" s="86">
        <f>'RESUMEN TOTAL'!U453</f>
        <v>0</v>
      </c>
      <c r="P452" s="86">
        <f>'RESUMEN TOTAL'!V453</f>
        <v>0</v>
      </c>
      <c r="Q452" s="86">
        <f>'RESUMEN TOTAL'!W453</f>
        <v>0</v>
      </c>
      <c r="R452" s="86">
        <f>'RESUMEN TOTAL'!X453</f>
        <v>0</v>
      </c>
      <c r="S452" s="86">
        <f>'RESUMEN TOTAL'!Y453</f>
        <v>0</v>
      </c>
      <c r="T452" s="86">
        <f>'RESUMEN TOTAL'!Z453</f>
        <v>0</v>
      </c>
      <c r="U452" s="86">
        <f>'RESUMEN TOTAL'!AA453</f>
        <v>0</v>
      </c>
      <c r="V452" s="86">
        <f>'RESUMEN TOTAL'!AB453</f>
        <v>0</v>
      </c>
      <c r="W452" s="86">
        <f>'RESUMEN TOTAL'!AC453</f>
        <v>0</v>
      </c>
      <c r="X452" s="86">
        <f>'RESUMEN TOTAL'!AD453</f>
        <v>0</v>
      </c>
      <c r="Y452" s="86">
        <f>'RESUMEN TOTAL'!AE453</f>
        <v>0</v>
      </c>
      <c r="Z452" s="86">
        <f>'RESUMEN TOTAL'!AF453</f>
        <v>0</v>
      </c>
      <c r="AA452" s="86">
        <f>'RESUMEN TOTAL'!AG453</f>
        <v>0</v>
      </c>
      <c r="AB452" s="86">
        <f>'RESUMEN TOTAL'!AH453</f>
        <v>0</v>
      </c>
      <c r="AC452" s="86">
        <f>'RESUMEN TOTAL'!AI453</f>
        <v>0</v>
      </c>
      <c r="AD452" s="86">
        <f>'RESUMEN TOTAL'!AJ453</f>
        <v>0</v>
      </c>
      <c r="AE452" s="86">
        <f>'RESUMEN TOTAL'!AK453</f>
        <v>0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" hidden="1" thickTop="1" x14ac:dyDescent="0.3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6">
        <f>'RESUMEN TOTAL'!L454</f>
        <v>0</v>
      </c>
      <c r="G453" s="86">
        <f>'RESUMEN TOTAL'!M454</f>
        <v>0</v>
      </c>
      <c r="H453" s="86">
        <f>'RESUMEN TOTAL'!N454</f>
        <v>0</v>
      </c>
      <c r="I453" s="86">
        <f>'RESUMEN TOTAL'!O454</f>
        <v>0</v>
      </c>
      <c r="J453" s="86">
        <f>'RESUMEN TOTAL'!P454</f>
        <v>0</v>
      </c>
      <c r="K453" s="86">
        <f>'RESUMEN TOTAL'!Q454</f>
        <v>0</v>
      </c>
      <c r="L453" s="86">
        <f>'RESUMEN TOTAL'!R454</f>
        <v>0</v>
      </c>
      <c r="M453" s="86">
        <f>'RESUMEN TOTAL'!S454</f>
        <v>0</v>
      </c>
      <c r="N453" s="86">
        <f>'RESUMEN TOTAL'!T454</f>
        <v>0</v>
      </c>
      <c r="O453" s="86">
        <f>'RESUMEN TOTAL'!U454</f>
        <v>0</v>
      </c>
      <c r="P453" s="86">
        <f>'RESUMEN TOTAL'!V454</f>
        <v>0</v>
      </c>
      <c r="Q453" s="86">
        <f>'RESUMEN TOTAL'!W454</f>
        <v>0</v>
      </c>
      <c r="R453" s="86">
        <f>'RESUMEN TOTAL'!X454</f>
        <v>0</v>
      </c>
      <c r="S453" s="86">
        <f>'RESUMEN TOTAL'!Y454</f>
        <v>0</v>
      </c>
      <c r="T453" s="86">
        <f>'RESUMEN TOTAL'!Z454</f>
        <v>0</v>
      </c>
      <c r="U453" s="86">
        <f>'RESUMEN TOTAL'!AA454</f>
        <v>0</v>
      </c>
      <c r="V453" s="86">
        <f>'RESUMEN TOTAL'!AB454</f>
        <v>0</v>
      </c>
      <c r="W453" s="86">
        <f>'RESUMEN TOTAL'!AC454</f>
        <v>0</v>
      </c>
      <c r="X453" s="86">
        <f>'RESUMEN TOTAL'!AD454</f>
        <v>0</v>
      </c>
      <c r="Y453" s="86">
        <f>'RESUMEN TOTAL'!AE454</f>
        <v>0</v>
      </c>
      <c r="Z453" s="86">
        <f>'RESUMEN TOTAL'!AF454</f>
        <v>0</v>
      </c>
      <c r="AA453" s="86">
        <f>'RESUMEN TOTAL'!AG454</f>
        <v>0</v>
      </c>
      <c r="AB453" s="86">
        <f>'RESUMEN TOTAL'!AH454</f>
        <v>0</v>
      </c>
      <c r="AC453" s="86">
        <f>'RESUMEN TOTAL'!AI454</f>
        <v>0</v>
      </c>
      <c r="AD453" s="86">
        <f>'RESUMEN TOTAL'!AJ454</f>
        <v>0</v>
      </c>
      <c r="AE453" s="86">
        <f>'RESUMEN TOTAL'!AK454</f>
        <v>0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" hidden="1" thickTop="1" x14ac:dyDescent="0.3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" hidden="1" thickTop="1" x14ac:dyDescent="0.3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" hidden="1" thickTop="1" x14ac:dyDescent="0.3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" hidden="1" thickTop="1" x14ac:dyDescent="0.3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6" t="str">
        <f>'RESUMEN TOTAL'!L458</f>
        <v>APAGADO</v>
      </c>
      <c r="G457" s="86" t="str">
        <f>'RESUMEN TOTAL'!M458</f>
        <v>APAGADO</v>
      </c>
      <c r="H457" s="86" t="str">
        <f>'RESUMEN TOTAL'!N458</f>
        <v>APAGADO</v>
      </c>
      <c r="I457" s="86" t="str">
        <f>'RESUMEN TOTAL'!O458</f>
        <v>APAGADO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" hidden="1" thickTop="1" x14ac:dyDescent="0.3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" hidden="1" thickTop="1" x14ac:dyDescent="0.3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" thickTop="1" x14ac:dyDescent="0.3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3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>
        <f>'RESUMEN TOTAL'!AI462</f>
        <v>0</v>
      </c>
      <c r="AD461" s="86">
        <f>'RESUMEN TOTAL'!AJ462</f>
        <v>0</v>
      </c>
      <c r="AE461" s="86">
        <f>'RESUMEN TOTAL'!AK462</f>
        <v>0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3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 t="str">
        <f>'RESUMEN TOTAL'!S463</f>
        <v>APAGADO</v>
      </c>
      <c r="N462" s="86" t="str">
        <f>'RESUMEN TOTAL'!T463</f>
        <v>APAGADO</v>
      </c>
      <c r="O462" s="86" t="str">
        <f>'RESUMEN TOTAL'!U463</f>
        <v>APAGADO</v>
      </c>
      <c r="P462" s="86" t="str">
        <f>'RESUMEN TOTAL'!V463</f>
        <v>APAGADO</v>
      </c>
      <c r="Q462" s="86">
        <f>'RESUMEN TOTAL'!W463</f>
        <v>0</v>
      </c>
      <c r="R462" s="86">
        <f>'RESUMEN TOTAL'!X463</f>
        <v>0</v>
      </c>
      <c r="S462" s="86">
        <f>'RESUMEN TOTAL'!Y463</f>
        <v>0</v>
      </c>
      <c r="T462" s="86">
        <f>'RESUMEN TOTAL'!Z463</f>
        <v>0</v>
      </c>
      <c r="U462" s="86">
        <f>'RESUMEN TOTAL'!AA463</f>
        <v>0</v>
      </c>
      <c r="V462" s="86">
        <f>'RESUMEN TOTAL'!AB463</f>
        <v>0</v>
      </c>
      <c r="W462" s="86">
        <f>'RESUMEN TOTAL'!AC463</f>
        <v>0</v>
      </c>
      <c r="X462" s="86">
        <f>'RESUMEN TOTAL'!AD463</f>
        <v>0</v>
      </c>
      <c r="Y462" s="86">
        <f>'RESUMEN TOTAL'!AE463</f>
        <v>0</v>
      </c>
      <c r="Z462" s="86">
        <f>'RESUMEN TOTAL'!AF463</f>
        <v>0</v>
      </c>
      <c r="AA462" s="86">
        <f>'RESUMEN TOTAL'!AG463</f>
        <v>0</v>
      </c>
      <c r="AB462" s="86">
        <f>'RESUMEN TOTAL'!AH463</f>
        <v>0</v>
      </c>
      <c r="AC462" s="86">
        <f>'RESUMEN TOTAL'!AI463</f>
        <v>0</v>
      </c>
      <c r="AD462" s="86">
        <f>'RESUMEN TOTAL'!AJ463</f>
        <v>0</v>
      </c>
      <c r="AE462" s="86">
        <f>'RESUMEN TOTAL'!AK463</f>
        <v>0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3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6" t="str">
        <f>'RESUMEN TOTAL'!L464</f>
        <v>APAGADO</v>
      </c>
      <c r="G463" s="86" t="str">
        <f>'RESUMEN TOTAL'!M464</f>
        <v>APAGADO</v>
      </c>
      <c r="H463" s="86" t="str">
        <f>'RESUMEN TOTAL'!N464</f>
        <v>APAGADO</v>
      </c>
      <c r="I463" s="86" t="str">
        <f>'RESUMEN TOTAL'!O464</f>
        <v>APAGADO</v>
      </c>
      <c r="J463" s="86" t="str">
        <f>'RESUMEN TOTAL'!P464</f>
        <v>APAGADO</v>
      </c>
      <c r="K463" s="86" t="str">
        <f>'RESUMEN TOTAL'!Q464</f>
        <v>APAGADO</v>
      </c>
      <c r="L463" s="86" t="str">
        <f>'RESUMEN TOTAL'!R464</f>
        <v>APAGADO</v>
      </c>
      <c r="M463" s="86" t="str">
        <f>'RESUMEN TOTAL'!S464</f>
        <v>APAGADO</v>
      </c>
      <c r="N463" s="86" t="str">
        <f>'RESUMEN TOTAL'!T464</f>
        <v>APAGADO</v>
      </c>
      <c r="O463" s="86" t="str">
        <f>'RESUMEN TOTAL'!U464</f>
        <v>APAGADO</v>
      </c>
      <c r="P463" s="86" t="str">
        <f>'RESUMEN TOTAL'!V464</f>
        <v>APAGADO</v>
      </c>
      <c r="Q463" s="86">
        <f>'RESUMEN TOTAL'!W464</f>
        <v>0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3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6" t="str">
        <f>'RESUMEN TOTAL'!L465</f>
        <v>APAGADO</v>
      </c>
      <c r="G464" s="86" t="str">
        <f>'RESUMEN TOTAL'!M465</f>
        <v>APAGADO</v>
      </c>
      <c r="H464" s="86" t="str">
        <f>'RESUMEN TOTAL'!N465</f>
        <v>APAGADO</v>
      </c>
      <c r="I464" s="86" t="str">
        <f>'RESUMEN TOTAL'!O465</f>
        <v>APAGADO</v>
      </c>
      <c r="J464" s="86" t="str">
        <f>'RESUMEN TOTAL'!P465</f>
        <v>APAGADO</v>
      </c>
      <c r="K464" s="86" t="str">
        <f>'RESUMEN TOTAL'!Q465</f>
        <v>APAGADO</v>
      </c>
      <c r="L464" s="86" t="str">
        <f>'RESUMEN TOTAL'!R465</f>
        <v>APAGADO</v>
      </c>
      <c r="M464" s="86" t="str">
        <f>'RESUMEN TOTAL'!S465</f>
        <v>APAGADO</v>
      </c>
      <c r="N464" s="86" t="str">
        <f>'RESUMEN TOTAL'!T465</f>
        <v>APAGADO</v>
      </c>
      <c r="O464" s="86" t="str">
        <f>'RESUMEN TOTAL'!U465</f>
        <v>APAGADO</v>
      </c>
      <c r="P464" s="86" t="str">
        <f>'RESUMEN TOTAL'!V465</f>
        <v>APAGADO</v>
      </c>
      <c r="Q464" s="86">
        <f>'RESUMEN TOTAL'!W465</f>
        <v>0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3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>
        <f>'RESUMEN TOTAL'!W466</f>
        <v>0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3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3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6">
        <f>'RESUMEN TOTAL'!L468</f>
        <v>0</v>
      </c>
      <c r="G467" s="86">
        <f>'RESUMEN TOTAL'!M468</f>
        <v>0</v>
      </c>
      <c r="H467" s="86">
        <f>'RESUMEN TOTAL'!N468</f>
        <v>0</v>
      </c>
      <c r="I467" s="86">
        <f>'RESUMEN TOTAL'!O468</f>
        <v>0</v>
      </c>
      <c r="J467" s="86">
        <f>'RESUMEN TOTAL'!P468</f>
        <v>0</v>
      </c>
      <c r="K467" s="86">
        <f>'RESUMEN TOTAL'!Q468</f>
        <v>0</v>
      </c>
      <c r="L467" s="86">
        <f>'RESUMEN TOTAL'!R468</f>
        <v>0</v>
      </c>
      <c r="M467" s="86">
        <f>'RESUMEN TOTAL'!S468</f>
        <v>0</v>
      </c>
      <c r="N467" s="86">
        <f>'RESUMEN TOTAL'!T468</f>
        <v>0</v>
      </c>
      <c r="O467" s="86">
        <f>'RESUMEN TOTAL'!U468</f>
        <v>0</v>
      </c>
      <c r="P467" s="86">
        <f>'RESUMEN TOTAL'!V468</f>
        <v>0</v>
      </c>
      <c r="Q467" s="86">
        <f>'RESUMEN TOTAL'!W468</f>
        <v>0</v>
      </c>
      <c r="R467" s="86">
        <f>'RESUMEN TOTAL'!X468</f>
        <v>0</v>
      </c>
      <c r="S467" s="86">
        <f>'RESUMEN TOTAL'!Y468</f>
        <v>0</v>
      </c>
      <c r="T467" s="86">
        <f>'RESUMEN TOTAL'!Z468</f>
        <v>0</v>
      </c>
      <c r="U467" s="86">
        <f>'RESUMEN TOTAL'!AA468</f>
        <v>0</v>
      </c>
      <c r="V467" s="86">
        <f>'RESUMEN TOTAL'!AB468</f>
        <v>0</v>
      </c>
      <c r="W467" s="86">
        <f>'RESUMEN TOTAL'!AC468</f>
        <v>0</v>
      </c>
      <c r="X467" s="86">
        <f>'RESUMEN TOTAL'!AD468</f>
        <v>0</v>
      </c>
      <c r="Y467" s="86">
        <f>'RESUMEN TOTAL'!AE468</f>
        <v>0</v>
      </c>
      <c r="Z467" s="86">
        <f>'RESUMEN TOTAL'!AF468</f>
        <v>0</v>
      </c>
      <c r="AA467" s="86">
        <f>'RESUMEN TOTAL'!AG468</f>
        <v>0</v>
      </c>
      <c r="AB467" s="86">
        <f>'RESUMEN TOTAL'!AH468</f>
        <v>0</v>
      </c>
      <c r="AC467" s="86">
        <f>'RESUMEN TOTAL'!AI468</f>
        <v>0</v>
      </c>
      <c r="AD467" s="86">
        <f>'RESUMEN TOTAL'!AJ468</f>
        <v>0</v>
      </c>
      <c r="AE467" s="86">
        <f>'RESUMEN TOTAL'!AK468</f>
        <v>0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3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6" t="str">
        <f>'RESUMEN TOTAL'!L469</f>
        <v>APAGADO</v>
      </c>
      <c r="G468" s="86" t="str">
        <f>'RESUMEN TOTAL'!M469</f>
        <v>APAGADO</v>
      </c>
      <c r="H468" s="86" t="str">
        <f>'RESUMEN TOTAL'!N469</f>
        <v>APAGADO</v>
      </c>
      <c r="I468" s="86" t="str">
        <f>'RESUMEN TOTAL'!O469</f>
        <v>APAGADO</v>
      </c>
      <c r="J468" s="86" t="str">
        <f>'RESUMEN TOTAL'!P469</f>
        <v>APAGADO</v>
      </c>
      <c r="K468" s="86" t="str">
        <f>'RESUMEN TOTAL'!Q469</f>
        <v>APAGADO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>
        <f>'RESUMEN TOTAL'!AF469</f>
        <v>0</v>
      </c>
      <c r="AA468" s="86">
        <f>'RESUMEN TOTAL'!AG469</f>
        <v>0</v>
      </c>
      <c r="AB468" s="86">
        <f>'RESUMEN TOTAL'!AH469</f>
        <v>0</v>
      </c>
      <c r="AC468" s="86">
        <f>'RESUMEN TOTAL'!AI469</f>
        <v>0</v>
      </c>
      <c r="AD468" s="86">
        <f>'RESUMEN TOTAL'!AJ469</f>
        <v>0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3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>
        <f>'RESUMEN TOTAL'!R470</f>
        <v>0</v>
      </c>
      <c r="M469" s="86">
        <f>'RESUMEN TOTAL'!S470</f>
        <v>0</v>
      </c>
      <c r="N469" s="86">
        <f>'RESUMEN TOTAL'!T470</f>
        <v>0</v>
      </c>
      <c r="O469" s="86">
        <f>'RESUMEN TOTAL'!U470</f>
        <v>0</v>
      </c>
      <c r="P469" s="86">
        <f>'RESUMEN TOTAL'!V470</f>
        <v>0</v>
      </c>
      <c r="Q469" s="86">
        <f>'RESUMEN TOTAL'!W470</f>
        <v>0</v>
      </c>
      <c r="R469" s="86">
        <f>'RESUMEN TOTAL'!X470</f>
        <v>0</v>
      </c>
      <c r="S469" s="86">
        <f>'RESUMEN TOTAL'!Y470</f>
        <v>0</v>
      </c>
      <c r="T469" s="86">
        <f>'RESUMEN TOTAL'!Z470</f>
        <v>0</v>
      </c>
      <c r="U469" s="86">
        <f>'RESUMEN TOTAL'!AA470</f>
        <v>0</v>
      </c>
      <c r="V469" s="86">
        <f>'RESUMEN TOTAL'!AB470</f>
        <v>0</v>
      </c>
      <c r="W469" s="86">
        <f>'RESUMEN TOTAL'!AC470</f>
        <v>0</v>
      </c>
      <c r="X469" s="86">
        <f>'RESUMEN TOTAL'!AD470</f>
        <v>0</v>
      </c>
      <c r="Y469" s="86">
        <f>'RESUMEN TOTAL'!AE470</f>
        <v>0</v>
      </c>
      <c r="Z469" s="86">
        <f>'RESUMEN TOTAL'!AF470</f>
        <v>0</v>
      </c>
      <c r="AA469" s="86">
        <f>'RESUMEN TOTAL'!AG470</f>
        <v>0</v>
      </c>
      <c r="AB469" s="86">
        <f>'RESUMEN TOTAL'!AH470</f>
        <v>0</v>
      </c>
      <c r="AC469" s="86">
        <f>'RESUMEN TOTAL'!AI470</f>
        <v>0</v>
      </c>
      <c r="AD469" s="86">
        <f>'RESUMEN TOTAL'!AJ470</f>
        <v>0</v>
      </c>
      <c r="AE469" s="86">
        <f>'RESUMEN TOTAL'!AK470</f>
        <v>0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3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>
        <f>'RESUMEN TOTAL'!AF471</f>
        <v>0</v>
      </c>
      <c r="AA470" s="86">
        <f>'RESUMEN TOTAL'!AG471</f>
        <v>0</v>
      </c>
      <c r="AB470" s="86">
        <f>'RESUMEN TOTAL'!AH471</f>
        <v>0</v>
      </c>
      <c r="AC470" s="86">
        <f>'RESUMEN TOTAL'!AI471</f>
        <v>0</v>
      </c>
      <c r="AD470" s="86">
        <f>'RESUMEN TOTAL'!AJ471</f>
        <v>0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3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3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>
        <f>'RESUMEN TOTAL'!R473</f>
        <v>0</v>
      </c>
      <c r="M472" s="86">
        <f>'RESUMEN TOTAL'!S473</f>
        <v>0</v>
      </c>
      <c r="N472" s="86">
        <f>'RESUMEN TOTAL'!T473</f>
        <v>0</v>
      </c>
      <c r="O472" s="86">
        <f>'RESUMEN TOTAL'!U473</f>
        <v>0</v>
      </c>
      <c r="P472" s="86">
        <f>'RESUMEN TOTAL'!V473</f>
        <v>0</v>
      </c>
      <c r="Q472" s="86">
        <f>'RESUMEN TOTAL'!W473</f>
        <v>0</v>
      </c>
      <c r="R472" s="86">
        <f>'RESUMEN TOTAL'!X473</f>
        <v>0</v>
      </c>
      <c r="S472" s="86">
        <f>'RESUMEN TOTAL'!Y473</f>
        <v>0</v>
      </c>
      <c r="T472" s="86">
        <f>'RESUMEN TOTAL'!Z473</f>
        <v>0</v>
      </c>
      <c r="U472" s="86">
        <f>'RESUMEN TOTAL'!AA473</f>
        <v>0</v>
      </c>
      <c r="V472" s="86">
        <f>'RESUMEN TOTAL'!AB473</f>
        <v>0</v>
      </c>
      <c r="W472" s="86">
        <f>'RESUMEN TOTAL'!AC473</f>
        <v>0</v>
      </c>
      <c r="X472" s="86">
        <f>'RESUMEN TOTAL'!AD473</f>
        <v>0</v>
      </c>
      <c r="Y472" s="86">
        <f>'RESUMEN TOTAL'!AE473</f>
        <v>0</v>
      </c>
      <c r="Z472" s="86">
        <f>'RESUMEN TOTAL'!AF473</f>
        <v>0</v>
      </c>
      <c r="AA472" s="86">
        <f>'RESUMEN TOTAL'!AG473</f>
        <v>0</v>
      </c>
      <c r="AB472" s="86">
        <f>'RESUMEN TOTAL'!AH473</f>
        <v>0</v>
      </c>
      <c r="AC472" s="86">
        <f>'RESUMEN TOTAL'!AI473</f>
        <v>0</v>
      </c>
      <c r="AD472" s="86">
        <f>'RESUMEN TOTAL'!AJ473</f>
        <v>0</v>
      </c>
      <c r="AE472" s="86">
        <f>'RESUMEN TOTAL'!AK473</f>
        <v>0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3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6" t="str">
        <f>'RESUMEN TOTAL'!L474</f>
        <v>APAGADO</v>
      </c>
      <c r="G473" s="86" t="str">
        <f>'RESUMEN TOTAL'!M474</f>
        <v>APAGADO</v>
      </c>
      <c r="H473" s="86" t="str">
        <f>'RESUMEN TOTAL'!N474</f>
        <v>APAGADO</v>
      </c>
      <c r="I473" s="86" t="str">
        <f>'RESUMEN TOTAL'!O474</f>
        <v>APAGADO</v>
      </c>
      <c r="J473" s="86" t="str">
        <f>'RESUMEN TOTAL'!P474</f>
        <v>APAGADO</v>
      </c>
      <c r="K473" s="86" t="str">
        <f>'RESUMEN TOTAL'!Q474</f>
        <v>APAGADO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3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>
        <f>'RESUMEN TOTAL'!AF475</f>
        <v>0</v>
      </c>
      <c r="AA474" s="86">
        <f>'RESUMEN TOTAL'!AG475</f>
        <v>0</v>
      </c>
      <c r="AB474" s="86">
        <f>'RESUMEN TOTAL'!AH475</f>
        <v>0</v>
      </c>
      <c r="AC474" s="86">
        <f>'RESUMEN TOTAL'!AI475</f>
        <v>0</v>
      </c>
      <c r="AD474" s="86">
        <f>'RESUMEN TOTAL'!AJ475</f>
        <v>0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3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>
        <f>'RESUMEN TOTAL'!AF476</f>
        <v>0</v>
      </c>
      <c r="AA475" s="86">
        <f>'RESUMEN TOTAL'!AG476</f>
        <v>0</v>
      </c>
      <c r="AB475" s="86">
        <f>'RESUMEN TOTAL'!AH476</f>
        <v>0</v>
      </c>
      <c r="AC475" s="86">
        <f>'RESUMEN TOTAL'!AI476</f>
        <v>0</v>
      </c>
      <c r="AD475" s="86">
        <f>'RESUMEN TOTAL'!AJ476</f>
        <v>0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3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6">
        <f>'RESUMEN TOTAL'!L477</f>
        <v>0</v>
      </c>
      <c r="G476" s="86">
        <f>'RESUMEN TOTAL'!M477</f>
        <v>0</v>
      </c>
      <c r="H476" s="86">
        <f>'RESUMEN TOTAL'!N477</f>
        <v>0</v>
      </c>
      <c r="I476" s="86">
        <f>'RESUMEN TOTAL'!O477</f>
        <v>0</v>
      </c>
      <c r="J476" s="86">
        <f>'RESUMEN TOTAL'!P477</f>
        <v>0</v>
      </c>
      <c r="K476" s="86">
        <f>'RESUMEN TOTAL'!Q477</f>
        <v>0</v>
      </c>
      <c r="L476" s="86">
        <f>'RESUMEN TOTAL'!R477</f>
        <v>0</v>
      </c>
      <c r="M476" s="86">
        <f>'RESUMEN TOTAL'!S477</f>
        <v>0</v>
      </c>
      <c r="N476" s="86">
        <f>'RESUMEN TOTAL'!T477</f>
        <v>0</v>
      </c>
      <c r="O476" s="86">
        <f>'RESUMEN TOTAL'!U477</f>
        <v>0</v>
      </c>
      <c r="P476" s="86">
        <f>'RESUMEN TOTAL'!V477</f>
        <v>0</v>
      </c>
      <c r="Q476" s="86">
        <f>'RESUMEN TOTAL'!W477</f>
        <v>0</v>
      </c>
      <c r="R476" s="86">
        <f>'RESUMEN TOTAL'!X477</f>
        <v>0</v>
      </c>
      <c r="S476" s="86">
        <f>'RESUMEN TOTAL'!Y477</f>
        <v>0</v>
      </c>
      <c r="T476" s="86">
        <f>'RESUMEN TOTAL'!Z477</f>
        <v>0</v>
      </c>
      <c r="U476" s="86">
        <f>'RESUMEN TOTAL'!AA477</f>
        <v>0</v>
      </c>
      <c r="V476" s="86">
        <f>'RESUMEN TOTAL'!AB477</f>
        <v>0</v>
      </c>
      <c r="W476" s="86">
        <f>'RESUMEN TOTAL'!AC477</f>
        <v>0</v>
      </c>
      <c r="X476" s="86">
        <f>'RESUMEN TOTAL'!AD477</f>
        <v>0</v>
      </c>
      <c r="Y476" s="86">
        <f>'RESUMEN TOTAL'!AE477</f>
        <v>0</v>
      </c>
      <c r="Z476" s="86">
        <f>'RESUMEN TOTAL'!AF477</f>
        <v>0</v>
      </c>
      <c r="AA476" s="86">
        <f>'RESUMEN TOTAL'!AG477</f>
        <v>0</v>
      </c>
      <c r="AB476" s="86">
        <f>'RESUMEN TOTAL'!AH477</f>
        <v>0</v>
      </c>
      <c r="AC476" s="86">
        <f>'RESUMEN TOTAL'!AI477</f>
        <v>0</v>
      </c>
      <c r="AD476" s="86">
        <f>'RESUMEN TOTAL'!AJ477</f>
        <v>0</v>
      </c>
      <c r="AE476" s="86">
        <f>'RESUMEN TOTAL'!AK477</f>
        <v>0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3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6">
        <f>'RESUMEN TOTAL'!L478</f>
        <v>0</v>
      </c>
      <c r="G477" s="86">
        <f>'RESUMEN TOTAL'!M478</f>
        <v>0</v>
      </c>
      <c r="H477" s="86">
        <f>'RESUMEN TOTAL'!N478</f>
        <v>0</v>
      </c>
      <c r="I477" s="86">
        <f>'RESUMEN TOTAL'!O478</f>
        <v>0</v>
      </c>
      <c r="J477" s="86">
        <f>'RESUMEN TOTAL'!P478</f>
        <v>0</v>
      </c>
      <c r="K477" s="86">
        <f>'RESUMEN TOTAL'!Q478</f>
        <v>0</v>
      </c>
      <c r="L477" s="86">
        <f>'RESUMEN TOTAL'!R478</f>
        <v>0</v>
      </c>
      <c r="M477" s="86">
        <f>'RESUMEN TOTAL'!S478</f>
        <v>0</v>
      </c>
      <c r="N477" s="86">
        <f>'RESUMEN TOTAL'!T478</f>
        <v>0</v>
      </c>
      <c r="O477" s="86">
        <f>'RESUMEN TOTAL'!U478</f>
        <v>0</v>
      </c>
      <c r="P477" s="86">
        <f>'RESUMEN TOTAL'!V478</f>
        <v>0</v>
      </c>
      <c r="Q477" s="86">
        <f>'RESUMEN TOTAL'!W478</f>
        <v>0</v>
      </c>
      <c r="R477" s="86">
        <f>'RESUMEN TOTAL'!X478</f>
        <v>0</v>
      </c>
      <c r="S477" s="86">
        <f>'RESUMEN TOTAL'!Y478</f>
        <v>0</v>
      </c>
      <c r="T477" s="86">
        <f>'RESUMEN TOTAL'!Z478</f>
        <v>0</v>
      </c>
      <c r="U477" s="86">
        <f>'RESUMEN TOTAL'!AA478</f>
        <v>0</v>
      </c>
      <c r="V477" s="86">
        <f>'RESUMEN TOTAL'!AB478</f>
        <v>0</v>
      </c>
      <c r="W477" s="86">
        <f>'RESUMEN TOTAL'!AC478</f>
        <v>0</v>
      </c>
      <c r="X477" s="86">
        <f>'RESUMEN TOTAL'!AD478</f>
        <v>0</v>
      </c>
      <c r="Y477" s="86">
        <f>'RESUMEN TOTAL'!AE478</f>
        <v>0</v>
      </c>
      <c r="Z477" s="86">
        <f>'RESUMEN TOTAL'!AF478</f>
        <v>0</v>
      </c>
      <c r="AA477" s="86">
        <f>'RESUMEN TOTAL'!AG478</f>
        <v>0</v>
      </c>
      <c r="AB477" s="86">
        <f>'RESUMEN TOTAL'!AH478</f>
        <v>0</v>
      </c>
      <c r="AC477" s="86">
        <f>'RESUMEN TOTAL'!AI478</f>
        <v>0</v>
      </c>
      <c r="AD477" s="86">
        <f>'RESUMEN TOTAL'!AJ478</f>
        <v>0</v>
      </c>
      <c r="AE477" s="86">
        <f>'RESUMEN TOTAL'!AK478</f>
        <v>0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3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6">
        <f>'RESUMEN TOTAL'!L479</f>
        <v>0</v>
      </c>
      <c r="G478" s="86">
        <f>'RESUMEN TOTAL'!M479</f>
        <v>0</v>
      </c>
      <c r="H478" s="86">
        <f>'RESUMEN TOTAL'!N479</f>
        <v>0</v>
      </c>
      <c r="I478" s="86">
        <f>'RESUMEN TOTAL'!O479</f>
        <v>0</v>
      </c>
      <c r="J478" s="86">
        <f>'RESUMEN TOTAL'!P479</f>
        <v>0</v>
      </c>
      <c r="K478" s="86">
        <f>'RESUMEN TOTAL'!Q479</f>
        <v>0</v>
      </c>
      <c r="L478" s="86">
        <f>'RESUMEN TOTAL'!R479</f>
        <v>0</v>
      </c>
      <c r="M478" s="86">
        <f>'RESUMEN TOTAL'!S479</f>
        <v>0</v>
      </c>
      <c r="N478" s="86">
        <f>'RESUMEN TOTAL'!T479</f>
        <v>0</v>
      </c>
      <c r="O478" s="86">
        <f>'RESUMEN TOTAL'!U479</f>
        <v>0</v>
      </c>
      <c r="P478" s="86">
        <f>'RESUMEN TOTAL'!V479</f>
        <v>0</v>
      </c>
      <c r="Q478" s="86">
        <f>'RESUMEN TOTAL'!W479</f>
        <v>0</v>
      </c>
      <c r="R478" s="86">
        <f>'RESUMEN TOTAL'!X479</f>
        <v>0</v>
      </c>
      <c r="S478" s="86">
        <f>'RESUMEN TOTAL'!Y479</f>
        <v>0</v>
      </c>
      <c r="T478" s="86">
        <f>'RESUMEN TOTAL'!Z479</f>
        <v>0</v>
      </c>
      <c r="U478" s="86">
        <f>'RESUMEN TOTAL'!AA479</f>
        <v>0</v>
      </c>
      <c r="V478" s="86">
        <f>'RESUMEN TOTAL'!AB479</f>
        <v>0</v>
      </c>
      <c r="W478" s="86">
        <f>'RESUMEN TOTAL'!AC479</f>
        <v>0</v>
      </c>
      <c r="X478" s="86">
        <f>'RESUMEN TOTAL'!AD479</f>
        <v>0</v>
      </c>
      <c r="Y478" s="86">
        <f>'RESUMEN TOTAL'!AE479</f>
        <v>0</v>
      </c>
      <c r="Z478" s="86">
        <f>'RESUMEN TOTAL'!AF479</f>
        <v>0</v>
      </c>
      <c r="AA478" s="86">
        <f>'RESUMEN TOTAL'!AG479</f>
        <v>0</v>
      </c>
      <c r="AB478" s="86">
        <f>'RESUMEN TOTAL'!AH479</f>
        <v>0</v>
      </c>
      <c r="AC478" s="86">
        <f>'RESUMEN TOTAL'!AI479</f>
        <v>0</v>
      </c>
      <c r="AD478" s="86">
        <f>'RESUMEN TOTAL'!AJ479</f>
        <v>0</v>
      </c>
      <c r="AE478" s="86">
        <f>'RESUMEN TOTAL'!AK479</f>
        <v>0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3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6">
        <f>'RESUMEN TOTAL'!L480</f>
        <v>0</v>
      </c>
      <c r="G479" s="86">
        <f>'RESUMEN TOTAL'!M480</f>
        <v>0</v>
      </c>
      <c r="H479" s="86">
        <f>'RESUMEN TOTAL'!N480</f>
        <v>0</v>
      </c>
      <c r="I479" s="86">
        <f>'RESUMEN TOTAL'!O480</f>
        <v>0</v>
      </c>
      <c r="J479" s="86">
        <f>'RESUMEN TOTAL'!P480</f>
        <v>0</v>
      </c>
      <c r="K479" s="86">
        <f>'RESUMEN TOTAL'!Q480</f>
        <v>0</v>
      </c>
      <c r="L479" s="86">
        <f>'RESUMEN TOTAL'!R480</f>
        <v>0</v>
      </c>
      <c r="M479" s="86">
        <f>'RESUMEN TOTAL'!S480</f>
        <v>0</v>
      </c>
      <c r="N479" s="86">
        <f>'RESUMEN TOTAL'!T480</f>
        <v>0</v>
      </c>
      <c r="O479" s="86">
        <f>'RESUMEN TOTAL'!U480</f>
        <v>0</v>
      </c>
      <c r="P479" s="86">
        <f>'RESUMEN TOTAL'!V480</f>
        <v>0</v>
      </c>
      <c r="Q479" s="86">
        <f>'RESUMEN TOTAL'!W480</f>
        <v>0</v>
      </c>
      <c r="R479" s="86">
        <f>'RESUMEN TOTAL'!X480</f>
        <v>0</v>
      </c>
      <c r="S479" s="86">
        <f>'RESUMEN TOTAL'!Y480</f>
        <v>0</v>
      </c>
      <c r="T479" s="86">
        <f>'RESUMEN TOTAL'!Z480</f>
        <v>0</v>
      </c>
      <c r="U479" s="86">
        <f>'RESUMEN TOTAL'!AA480</f>
        <v>0</v>
      </c>
      <c r="V479" s="86">
        <f>'RESUMEN TOTAL'!AB480</f>
        <v>0</v>
      </c>
      <c r="W479" s="86">
        <f>'RESUMEN TOTAL'!AC480</f>
        <v>0</v>
      </c>
      <c r="X479" s="86">
        <f>'RESUMEN TOTAL'!AD480</f>
        <v>0</v>
      </c>
      <c r="Y479" s="86">
        <f>'RESUMEN TOTAL'!AE480</f>
        <v>0</v>
      </c>
      <c r="Z479" s="86">
        <f>'RESUMEN TOTAL'!AF480</f>
        <v>0</v>
      </c>
      <c r="AA479" s="86">
        <f>'RESUMEN TOTAL'!AG480</f>
        <v>0</v>
      </c>
      <c r="AB479" s="86">
        <f>'RESUMEN TOTAL'!AH480</f>
        <v>0</v>
      </c>
      <c r="AC479" s="86">
        <f>'RESUMEN TOTAL'!AI480</f>
        <v>0</v>
      </c>
      <c r="AD479" s="86">
        <f>'RESUMEN TOTAL'!AJ480</f>
        <v>0</v>
      </c>
      <c r="AE479" s="86">
        <f>'RESUMEN TOTAL'!AK480</f>
        <v>0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3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3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>
        <f>'RESUMEN TOTAL'!AF482</f>
        <v>0</v>
      </c>
      <c r="AA481" s="86">
        <f>'RESUMEN TOTAL'!AG482</f>
        <v>0</v>
      </c>
      <c r="AB481" s="86">
        <f>'RESUMEN TOTAL'!AH482</f>
        <v>0</v>
      </c>
      <c r="AC481" s="86">
        <f>'RESUMEN TOTAL'!AI482</f>
        <v>0</v>
      </c>
      <c r="AD481" s="86">
        <f>'RESUMEN TOTAL'!AJ482</f>
        <v>0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3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6">
        <f>'RESUMEN TOTAL'!L483</f>
        <v>0</v>
      </c>
      <c r="G482" s="86" t="str">
        <f>'RESUMEN TOTAL'!M483</f>
        <v>APAGADO</v>
      </c>
      <c r="H482" s="86" t="str">
        <f>'RESUMEN TOTAL'!N483</f>
        <v>APAGADO</v>
      </c>
      <c r="I482" s="86" t="str">
        <f>'RESUMEN TOTAL'!O483</f>
        <v>APAGADO</v>
      </c>
      <c r="J482" s="86" t="str">
        <f>'RESUMEN TOTAL'!P483</f>
        <v>APAGADO</v>
      </c>
      <c r="K482" s="86" t="str">
        <f>'RESUMEN TOTAL'!Q483</f>
        <v>APAGADO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>
        <f>'RESUMEN TOTAL'!AF483</f>
        <v>0</v>
      </c>
      <c r="AA482" s="86">
        <f>'RESUMEN TOTAL'!AG483</f>
        <v>0</v>
      </c>
      <c r="AB482" s="86">
        <f>'RESUMEN TOTAL'!AH483</f>
        <v>0</v>
      </c>
      <c r="AC482" s="86">
        <f>'RESUMEN TOTAL'!AI483</f>
        <v>0</v>
      </c>
      <c r="AD482" s="86">
        <f>'RESUMEN TOTAL'!AJ483</f>
        <v>0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3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6">
        <f>'RESUMEN TOTAL'!L484</f>
        <v>0</v>
      </c>
      <c r="G483" s="86" t="str">
        <f>'RESUMEN TOTAL'!M484</f>
        <v>APAGADO</v>
      </c>
      <c r="H483" s="86" t="str">
        <f>'RESUMEN TOTAL'!N484</f>
        <v>APAGADO</v>
      </c>
      <c r="I483" s="86" t="str">
        <f>'RESUMEN TOTAL'!O484</f>
        <v>APAGADO</v>
      </c>
      <c r="J483" s="86" t="str">
        <f>'RESUMEN TOTAL'!P484</f>
        <v>APAGADO</v>
      </c>
      <c r="K483" s="86" t="str">
        <f>'RESUMEN TOTAL'!Q484</f>
        <v>APAGADO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3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3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>
        <f>'RESUMEN TOTAL'!X486</f>
        <v>0</v>
      </c>
      <c r="S485" s="86">
        <f>'RESUMEN TOTAL'!Y486</f>
        <v>0</v>
      </c>
      <c r="T485" s="86">
        <f>'RESUMEN TOTAL'!Z486</f>
        <v>0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3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6">
        <f>'RESUMEN TOTAL'!L487</f>
        <v>0</v>
      </c>
      <c r="G486" s="86">
        <f>'RESUMEN TOTAL'!M487</f>
        <v>0</v>
      </c>
      <c r="H486" s="86">
        <f>'RESUMEN TOTAL'!N487</f>
        <v>0</v>
      </c>
      <c r="I486" s="86">
        <f>'RESUMEN TOTAL'!O487</f>
        <v>0</v>
      </c>
      <c r="J486" s="86">
        <f>'RESUMEN TOTAL'!P487</f>
        <v>0</v>
      </c>
      <c r="K486" s="86">
        <f>'RESUMEN TOTAL'!Q487</f>
        <v>0</v>
      </c>
      <c r="L486" s="86">
        <f>'RESUMEN TOTAL'!R487</f>
        <v>0</v>
      </c>
      <c r="M486" s="86">
        <f>'RESUMEN TOTAL'!S487</f>
        <v>0</v>
      </c>
      <c r="N486" s="86">
        <f>'RESUMEN TOTAL'!T487</f>
        <v>0</v>
      </c>
      <c r="O486" s="86">
        <f>'RESUMEN TOTAL'!U487</f>
        <v>0</v>
      </c>
      <c r="P486" s="86">
        <f>'RESUMEN TOTAL'!V487</f>
        <v>0</v>
      </c>
      <c r="Q486" s="86">
        <f>'RESUMEN TOTAL'!W487</f>
        <v>0</v>
      </c>
      <c r="R486" s="86">
        <f>'RESUMEN TOTAL'!X487</f>
        <v>0</v>
      </c>
      <c r="S486" s="86">
        <f>'RESUMEN TOTAL'!Y487</f>
        <v>0</v>
      </c>
      <c r="T486" s="86">
        <f>'RESUMEN TOTAL'!Z487</f>
        <v>0</v>
      </c>
      <c r="U486" s="86">
        <f>'RESUMEN TOTAL'!AA487</f>
        <v>0</v>
      </c>
      <c r="V486" s="86">
        <f>'RESUMEN TOTAL'!AB487</f>
        <v>0</v>
      </c>
      <c r="W486" s="86">
        <f>'RESUMEN TOTAL'!AC487</f>
        <v>0</v>
      </c>
      <c r="X486" s="86">
        <f>'RESUMEN TOTAL'!AD487</f>
        <v>0</v>
      </c>
      <c r="Y486" s="86">
        <f>'RESUMEN TOTAL'!AE487</f>
        <v>0</v>
      </c>
      <c r="Z486" s="86">
        <f>'RESUMEN TOTAL'!AF487</f>
        <v>0</v>
      </c>
      <c r="AA486" s="86">
        <f>'RESUMEN TOTAL'!AG487</f>
        <v>0</v>
      </c>
      <c r="AB486" s="86">
        <f>'RESUMEN TOTAL'!AH487</f>
        <v>0</v>
      </c>
      <c r="AC486" s="86">
        <f>'RESUMEN TOTAL'!AI487</f>
        <v>0</v>
      </c>
      <c r="AD486" s="86">
        <f>'RESUMEN TOTAL'!AJ487</f>
        <v>0</v>
      </c>
      <c r="AE486" s="86">
        <f>'RESUMEN TOTAL'!AK487</f>
        <v>0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3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3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6">
        <f>'RESUMEN TOTAL'!L489</f>
        <v>0</v>
      </c>
      <c r="G488" s="86">
        <f>'RESUMEN TOTAL'!M489</f>
        <v>0</v>
      </c>
      <c r="H488" s="86">
        <f>'RESUMEN TOTAL'!N489</f>
        <v>0</v>
      </c>
      <c r="I488" s="86">
        <f>'RESUMEN TOTAL'!O489</f>
        <v>0</v>
      </c>
      <c r="J488" s="86">
        <f>'RESUMEN TOTAL'!P489</f>
        <v>0</v>
      </c>
      <c r="K488" s="86">
        <f>'RESUMEN TOTAL'!Q489</f>
        <v>0</v>
      </c>
      <c r="L488" s="86">
        <f>'RESUMEN TOTAL'!R489</f>
        <v>0</v>
      </c>
      <c r="M488" s="86">
        <f>'RESUMEN TOTAL'!S489</f>
        <v>0</v>
      </c>
      <c r="N488" s="86">
        <f>'RESUMEN TOTAL'!T489</f>
        <v>0</v>
      </c>
      <c r="O488" s="86">
        <f>'RESUMEN TOTAL'!U489</f>
        <v>0</v>
      </c>
      <c r="P488" s="86">
        <f>'RESUMEN TOTAL'!V489</f>
        <v>0</v>
      </c>
      <c r="Q488" s="86">
        <f>'RESUMEN TOTAL'!W489</f>
        <v>0</v>
      </c>
      <c r="R488" s="86">
        <f>'RESUMEN TOTAL'!X489</f>
        <v>0</v>
      </c>
      <c r="S488" s="86">
        <f>'RESUMEN TOTAL'!Y489</f>
        <v>0</v>
      </c>
      <c r="T488" s="86">
        <f>'RESUMEN TOTAL'!Z489</f>
        <v>0</v>
      </c>
      <c r="U488" s="86">
        <f>'RESUMEN TOTAL'!AA489</f>
        <v>0</v>
      </c>
      <c r="V488" s="86">
        <f>'RESUMEN TOTAL'!AB489</f>
        <v>0</v>
      </c>
      <c r="W488" s="86">
        <f>'RESUMEN TOTAL'!AC489</f>
        <v>0</v>
      </c>
      <c r="X488" s="86">
        <f>'RESUMEN TOTAL'!AD489</f>
        <v>0</v>
      </c>
      <c r="Y488" s="86">
        <f>'RESUMEN TOTAL'!AE489</f>
        <v>0</v>
      </c>
      <c r="Z488" s="86">
        <f>'RESUMEN TOTAL'!AF489</f>
        <v>0</v>
      </c>
      <c r="AA488" s="86">
        <f>'RESUMEN TOTAL'!AG489</f>
        <v>0</v>
      </c>
      <c r="AB488" s="86">
        <f>'RESUMEN TOTAL'!AH489</f>
        <v>0</v>
      </c>
      <c r="AC488" s="86">
        <f>'RESUMEN TOTAL'!AI489</f>
        <v>0</v>
      </c>
      <c r="AD488" s="86">
        <f>'RESUMEN TOTAL'!AJ489</f>
        <v>0</v>
      </c>
      <c r="AE488" s="86">
        <f>'RESUMEN TOTAL'!AK489</f>
        <v>0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3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6">
        <f>'RESUMEN TOTAL'!L490</f>
        <v>0</v>
      </c>
      <c r="G489" s="86">
        <f>'RESUMEN TOTAL'!M490</f>
        <v>0</v>
      </c>
      <c r="H489" s="86">
        <f>'RESUMEN TOTAL'!N490</f>
        <v>0</v>
      </c>
      <c r="I489" s="86">
        <f>'RESUMEN TOTAL'!O490</f>
        <v>0</v>
      </c>
      <c r="J489" s="86">
        <f>'RESUMEN TOTAL'!P490</f>
        <v>0</v>
      </c>
      <c r="K489" s="86">
        <f>'RESUMEN TOTAL'!Q490</f>
        <v>0</v>
      </c>
      <c r="L489" s="86">
        <f>'RESUMEN TOTAL'!R490</f>
        <v>0</v>
      </c>
      <c r="M489" s="86">
        <f>'RESUMEN TOTAL'!S490</f>
        <v>0</v>
      </c>
      <c r="N489" s="86">
        <f>'RESUMEN TOTAL'!T490</f>
        <v>0</v>
      </c>
      <c r="O489" s="86">
        <f>'RESUMEN TOTAL'!U490</f>
        <v>0</v>
      </c>
      <c r="P489" s="86">
        <f>'RESUMEN TOTAL'!V490</f>
        <v>0</v>
      </c>
      <c r="Q489" s="86">
        <f>'RESUMEN TOTAL'!W490</f>
        <v>0</v>
      </c>
      <c r="R489" s="86">
        <f>'RESUMEN TOTAL'!X490</f>
        <v>0</v>
      </c>
      <c r="S489" s="86">
        <f>'RESUMEN TOTAL'!Y490</f>
        <v>0</v>
      </c>
      <c r="T489" s="86">
        <f>'RESUMEN TOTAL'!Z490</f>
        <v>0</v>
      </c>
      <c r="U489" s="86">
        <f>'RESUMEN TOTAL'!AA490</f>
        <v>0</v>
      </c>
      <c r="V489" s="86">
        <f>'RESUMEN TOTAL'!AB490</f>
        <v>0</v>
      </c>
      <c r="W489" s="86">
        <f>'RESUMEN TOTAL'!AC490</f>
        <v>0</v>
      </c>
      <c r="X489" s="86">
        <f>'RESUMEN TOTAL'!AD490</f>
        <v>0</v>
      </c>
      <c r="Y489" s="86">
        <f>'RESUMEN TOTAL'!AE490</f>
        <v>0</v>
      </c>
      <c r="Z489" s="86">
        <f>'RESUMEN TOTAL'!AF490</f>
        <v>0</v>
      </c>
      <c r="AA489" s="86">
        <f>'RESUMEN TOTAL'!AG490</f>
        <v>0</v>
      </c>
      <c r="AB489" s="86">
        <f>'RESUMEN TOTAL'!AH490</f>
        <v>0</v>
      </c>
      <c r="AC489" s="86">
        <f>'RESUMEN TOTAL'!AI490</f>
        <v>0</v>
      </c>
      <c r="AD489" s="86">
        <f>'RESUMEN TOTAL'!AJ490</f>
        <v>0</v>
      </c>
      <c r="AE489" s="86">
        <f>'RESUMEN TOTAL'!AK490</f>
        <v>0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3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6">
        <f>'RESUMEN TOTAL'!L491</f>
        <v>0</v>
      </c>
      <c r="G490" s="86">
        <f>'RESUMEN TOTAL'!M491</f>
        <v>0</v>
      </c>
      <c r="H490" s="86">
        <f>'RESUMEN TOTAL'!N491</f>
        <v>0</v>
      </c>
      <c r="I490" s="86">
        <f>'RESUMEN TOTAL'!O491</f>
        <v>0</v>
      </c>
      <c r="J490" s="86">
        <f>'RESUMEN TOTAL'!P491</f>
        <v>0</v>
      </c>
      <c r="K490" s="86">
        <f>'RESUMEN TOTAL'!Q491</f>
        <v>0</v>
      </c>
      <c r="L490" s="86">
        <f>'RESUMEN TOTAL'!R491</f>
        <v>0</v>
      </c>
      <c r="M490" s="86">
        <f>'RESUMEN TOTAL'!S491</f>
        <v>0</v>
      </c>
      <c r="N490" s="86">
        <f>'RESUMEN TOTAL'!T491</f>
        <v>0</v>
      </c>
      <c r="O490" s="86">
        <f>'RESUMEN TOTAL'!U491</f>
        <v>0</v>
      </c>
      <c r="P490" s="86">
        <f>'RESUMEN TOTAL'!V491</f>
        <v>0</v>
      </c>
      <c r="Q490" s="86">
        <f>'RESUMEN TOTAL'!W491</f>
        <v>0</v>
      </c>
      <c r="R490" s="86">
        <f>'RESUMEN TOTAL'!X491</f>
        <v>0</v>
      </c>
      <c r="S490" s="86">
        <f>'RESUMEN TOTAL'!Y491</f>
        <v>0</v>
      </c>
      <c r="T490" s="86">
        <f>'RESUMEN TOTAL'!Z491</f>
        <v>0</v>
      </c>
      <c r="U490" s="86">
        <f>'RESUMEN TOTAL'!AA491</f>
        <v>0</v>
      </c>
      <c r="V490" s="86">
        <f>'RESUMEN TOTAL'!AB491</f>
        <v>0</v>
      </c>
      <c r="W490" s="86">
        <f>'RESUMEN TOTAL'!AC491</f>
        <v>0</v>
      </c>
      <c r="X490" s="86">
        <f>'RESUMEN TOTAL'!AD491</f>
        <v>0</v>
      </c>
      <c r="Y490" s="86">
        <f>'RESUMEN TOTAL'!AE491</f>
        <v>0</v>
      </c>
      <c r="Z490" s="86">
        <f>'RESUMEN TOTAL'!AF491</f>
        <v>0</v>
      </c>
      <c r="AA490" s="86">
        <f>'RESUMEN TOTAL'!AG491</f>
        <v>0</v>
      </c>
      <c r="AB490" s="86">
        <f>'RESUMEN TOTAL'!AH491</f>
        <v>0</v>
      </c>
      <c r="AC490" s="86">
        <f>'RESUMEN TOTAL'!AI491</f>
        <v>0</v>
      </c>
      <c r="AD490" s="86">
        <f>'RESUMEN TOTAL'!AJ491</f>
        <v>0</v>
      </c>
      <c r="AE490" s="86">
        <f>'RESUMEN TOTAL'!AK491</f>
        <v>0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3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>
        <f>'RESUMEN TOTAL'!AF492</f>
        <v>0</v>
      </c>
      <c r="AA491" s="86">
        <f>'RESUMEN TOTAL'!AG492</f>
        <v>0</v>
      </c>
      <c r="AB491" s="86">
        <f>'RESUMEN TOTAL'!AH492</f>
        <v>0</v>
      </c>
      <c r="AC491" s="86">
        <f>'RESUMEN TOTAL'!AI492</f>
        <v>0</v>
      </c>
      <c r="AD491" s="86">
        <f>'RESUMEN TOTAL'!AJ492</f>
        <v>0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3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 t="str">
        <f>'RESUMEN TOTAL'!S493</f>
        <v>APAGADO</v>
      </c>
      <c r="N492" s="86" t="str">
        <f>'RESUMEN TOTAL'!T493</f>
        <v>APAGADO</v>
      </c>
      <c r="O492" s="86" t="str">
        <f>'RESUMEN TOTAL'!U493</f>
        <v>APAGADO</v>
      </c>
      <c r="P492" s="86" t="str">
        <f>'RESUMEN TOTAL'!V493</f>
        <v>APAGADO</v>
      </c>
      <c r="Q492" s="86">
        <f>'RESUMEN TOTAL'!W493</f>
        <v>0</v>
      </c>
      <c r="R492" s="86">
        <f>'RESUMEN TOTAL'!X493</f>
        <v>0</v>
      </c>
      <c r="S492" s="86">
        <f>'RESUMEN TOTAL'!Y493</f>
        <v>0</v>
      </c>
      <c r="T492" s="86">
        <f>'RESUMEN TOTAL'!Z493</f>
        <v>0</v>
      </c>
      <c r="U492" s="86">
        <f>'RESUMEN TOTAL'!AA493</f>
        <v>0</v>
      </c>
      <c r="V492" s="86">
        <f>'RESUMEN TOTAL'!AB493</f>
        <v>0</v>
      </c>
      <c r="W492" s="86">
        <f>'RESUMEN TOTAL'!AC493</f>
        <v>0</v>
      </c>
      <c r="X492" s="86">
        <f>'RESUMEN TOTAL'!AD493</f>
        <v>0</v>
      </c>
      <c r="Y492" s="86">
        <f>'RESUMEN TOTAL'!AE493</f>
        <v>0</v>
      </c>
      <c r="Z492" s="86">
        <f>'RESUMEN TOTAL'!AF493</f>
        <v>0</v>
      </c>
      <c r="AA492" s="86">
        <f>'RESUMEN TOTAL'!AG493</f>
        <v>0</v>
      </c>
      <c r="AB492" s="86">
        <f>'RESUMEN TOTAL'!AH493</f>
        <v>0</v>
      </c>
      <c r="AC492" s="86">
        <f>'RESUMEN TOTAL'!AI493</f>
        <v>0</v>
      </c>
      <c r="AD492" s="86">
        <f>'RESUMEN TOTAL'!AJ493</f>
        <v>0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3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6" t="str">
        <f>'RESUMEN TOTAL'!L494</f>
        <v>APAGADO</v>
      </c>
      <c r="G493" s="86" t="str">
        <f>'RESUMEN TOTAL'!M494</f>
        <v>APAGADO</v>
      </c>
      <c r="H493" s="86" t="str">
        <f>'RESUMEN TOTAL'!N494</f>
        <v>APAGADO</v>
      </c>
      <c r="I493" s="86" t="str">
        <f>'RESUMEN TOTAL'!O494</f>
        <v>APAGADO</v>
      </c>
      <c r="J493" s="86" t="str">
        <f>'RESUMEN TOTAL'!P494</f>
        <v>APAGADO</v>
      </c>
      <c r="K493" s="86" t="str">
        <f>'RESUMEN TOTAL'!Q494</f>
        <v>APAGADO</v>
      </c>
      <c r="L493" s="86" t="str">
        <f>'RESUMEN TOTAL'!R494</f>
        <v>APAGADO</v>
      </c>
      <c r="M493" s="86" t="str">
        <f>'RESUMEN TOTAL'!S494</f>
        <v>APAGADO</v>
      </c>
      <c r="N493" s="86" t="str">
        <f>'RESUMEN TOTAL'!T494</f>
        <v>APAGADO</v>
      </c>
      <c r="O493" s="86" t="str">
        <f>'RESUMEN TOTAL'!U494</f>
        <v>APAGADO</v>
      </c>
      <c r="P493" s="86" t="str">
        <f>'RESUMEN TOTAL'!V494</f>
        <v>APAGADO</v>
      </c>
      <c r="Q493" s="86">
        <f>'RESUMEN TOTAL'!W494</f>
        <v>0</v>
      </c>
      <c r="R493" s="86">
        <f>'RESUMEN TOTAL'!X494</f>
        <v>0</v>
      </c>
      <c r="S493" s="86">
        <f>'RESUMEN TOTAL'!Y494</f>
        <v>0</v>
      </c>
      <c r="T493" s="86">
        <f>'RESUMEN TOTAL'!Z494</f>
        <v>0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3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>
        <f>'RESUMEN TOTAL'!X495</f>
        <v>0</v>
      </c>
      <c r="S494" s="86">
        <f>'RESUMEN TOTAL'!Y495</f>
        <v>0</v>
      </c>
      <c r="T494" s="86">
        <f>'RESUMEN TOTAL'!Z495</f>
        <v>0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3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3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3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3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6" t="str">
        <f>'RESUMEN TOTAL'!L499</f>
        <v>APAGADO</v>
      </c>
      <c r="G498" s="86" t="str">
        <f>'RESUMEN TOTAL'!M499</f>
        <v>APAGADO</v>
      </c>
      <c r="H498" s="86" t="str">
        <f>'RESUMEN TOTAL'!N499</f>
        <v>APAGADO</v>
      </c>
      <c r="I498" s="86" t="str">
        <f>'RESUMEN TOTAL'!O499</f>
        <v>APAGADO</v>
      </c>
      <c r="J498" s="86" t="str">
        <f>'RESUMEN TOTAL'!P499</f>
        <v>APAGADO</v>
      </c>
      <c r="K498" s="86" t="str">
        <f>'RESUMEN TOTAL'!Q499</f>
        <v>APAGADO</v>
      </c>
      <c r="L498" s="86" t="str">
        <f>'RESUMEN TOTAL'!R499</f>
        <v>APAGADO</v>
      </c>
      <c r="M498" s="86" t="str">
        <f>'RESUMEN TOTAL'!S499</f>
        <v>APAGADO</v>
      </c>
      <c r="N498" s="86" t="str">
        <f>'RESUMEN TOTAL'!T499</f>
        <v>APAGADO</v>
      </c>
      <c r="O498" s="86" t="str">
        <f>'RESUMEN TOTAL'!U499</f>
        <v>APAGADO</v>
      </c>
      <c r="P498" s="86" t="str">
        <f>'RESUMEN TOTAL'!V499</f>
        <v>APAGADO</v>
      </c>
      <c r="Q498" s="86">
        <f>'RESUMEN TOTAL'!W499</f>
        <v>0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3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6" t="str">
        <f>'RESUMEN TOTAL'!L500</f>
        <v>APAGADO</v>
      </c>
      <c r="G499" s="86" t="str">
        <f>'RESUMEN TOTAL'!M500</f>
        <v>APAGADO</v>
      </c>
      <c r="H499" s="86" t="str">
        <f>'RESUMEN TOTAL'!N500</f>
        <v>APAGADO</v>
      </c>
      <c r="I499" s="86" t="str">
        <f>'RESUMEN TOTAL'!O500</f>
        <v>APAGADO</v>
      </c>
      <c r="J499" s="86" t="str">
        <f>'RESUMEN TOTAL'!P500</f>
        <v>APAGADO</v>
      </c>
      <c r="K499" s="86" t="str">
        <f>'RESUMEN TOTAL'!Q500</f>
        <v>APAGADO</v>
      </c>
      <c r="L499" s="86" t="str">
        <f>'RESUMEN TOTAL'!R500</f>
        <v>APAGADO</v>
      </c>
      <c r="M499" s="86" t="str">
        <f>'RESUMEN TOTAL'!S500</f>
        <v>APAGADO</v>
      </c>
      <c r="N499" s="86" t="str">
        <f>'RESUMEN TOTAL'!T500</f>
        <v>APAGADO</v>
      </c>
      <c r="O499" s="86" t="str">
        <f>'RESUMEN TOTAL'!U500</f>
        <v>APAGADO</v>
      </c>
      <c r="P499" s="86" t="str">
        <f>'RESUMEN TOTAL'!V500</f>
        <v>APAGADO</v>
      </c>
      <c r="Q499" s="86">
        <f>'RESUMEN TOTAL'!W500</f>
        <v>0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3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3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3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3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3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6" t="str">
        <f>'RESUMEN TOTAL'!L505</f>
        <v>APAGADO</v>
      </c>
      <c r="G504" s="86" t="str">
        <f>'RESUMEN TOTAL'!M505</f>
        <v>APAGADO</v>
      </c>
      <c r="H504" s="86" t="str">
        <f>'RESUMEN TOTAL'!N505</f>
        <v>APAGADO</v>
      </c>
      <c r="I504" s="86" t="str">
        <f>'RESUMEN TOTAL'!O505</f>
        <v>APAGADO</v>
      </c>
      <c r="J504" s="86" t="str">
        <f>'RESUMEN TOTAL'!P505</f>
        <v>APAGADO</v>
      </c>
      <c r="K504" s="86" t="str">
        <f>'RESUMEN TOTAL'!Q505</f>
        <v>APAGADO</v>
      </c>
      <c r="L504" s="86" t="str">
        <f>'RESUMEN TOTAL'!R505</f>
        <v>APAGADO</v>
      </c>
      <c r="M504" s="86" t="str">
        <f>'RESUMEN TOTAL'!S505</f>
        <v>APAGADO</v>
      </c>
      <c r="N504" s="86" t="str">
        <f>'RESUMEN TOTAL'!T505</f>
        <v>APAGADO</v>
      </c>
      <c r="O504" s="86" t="str">
        <f>'RESUMEN TOTAL'!U505</f>
        <v>APAGADO</v>
      </c>
      <c r="P504" s="86" t="str">
        <f>'RESUMEN TOTAL'!V505</f>
        <v>APAGADO</v>
      </c>
      <c r="Q504" s="86">
        <f>'RESUMEN TOTAL'!W505</f>
        <v>0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3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>
        <f>'RESUMEN TOTAL'!Y506</f>
        <v>0</v>
      </c>
      <c r="T505" s="86">
        <f>'RESUMEN TOTAL'!Z506</f>
        <v>0</v>
      </c>
      <c r="U505" s="86">
        <f>'RESUMEN TOTAL'!AA506</f>
        <v>0</v>
      </c>
      <c r="V505" s="86">
        <f>'RESUMEN TOTAL'!AB506</f>
        <v>0</v>
      </c>
      <c r="W505" s="86">
        <f>'RESUMEN TOTAL'!AC506</f>
        <v>0</v>
      </c>
      <c r="X505" s="86">
        <f>'RESUMEN TOTAL'!AD506</f>
        <v>0</v>
      </c>
      <c r="Y505" s="86">
        <f>'RESUMEN TOTAL'!AE506</f>
        <v>0</v>
      </c>
      <c r="Z505" s="86">
        <f>'RESUMEN TOTAL'!AF506</f>
        <v>0</v>
      </c>
      <c r="AA505" s="86">
        <f>'RESUMEN TOTAL'!AG506</f>
        <v>0</v>
      </c>
      <c r="AB505" s="86">
        <f>'RESUMEN TOTAL'!AH506</f>
        <v>0</v>
      </c>
      <c r="AC505" s="86">
        <f>'RESUMEN TOTAL'!AI506</f>
        <v>0</v>
      </c>
      <c r="AD505" s="86">
        <f>'RESUMEN TOTAL'!AJ506</f>
        <v>0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3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 t="str">
        <f>'RESUMEN TOTAL'!T507</f>
        <v>APAGADO</v>
      </c>
      <c r="O506" s="86" t="str">
        <f>'RESUMEN TOTAL'!U507</f>
        <v>APAGADO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3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6" t="str">
        <f>'RESUMEN TOTAL'!L508</f>
        <v>APAGADO</v>
      </c>
      <c r="G507" s="86" t="str">
        <f>'RESUMEN TOTAL'!M508</f>
        <v>APAGADO</v>
      </c>
      <c r="H507" s="86" t="str">
        <f>'RESUMEN TOTAL'!N508</f>
        <v>APAGADO</v>
      </c>
      <c r="I507" s="86" t="str">
        <f>'RESUMEN TOTAL'!O508</f>
        <v>APAGADO</v>
      </c>
      <c r="J507" s="86" t="str">
        <f>'RESUMEN TOTAL'!P508</f>
        <v>APAGADO</v>
      </c>
      <c r="K507" s="86" t="str">
        <f>'RESUMEN TOTAL'!Q508</f>
        <v>APAGADO</v>
      </c>
      <c r="L507" s="86" t="str">
        <f>'RESUMEN TOTAL'!R508</f>
        <v>APAGADO</v>
      </c>
      <c r="M507" s="86" t="str">
        <f>'RESUMEN TOTAL'!S508</f>
        <v>APAGADO</v>
      </c>
      <c r="N507" s="86">
        <f>'RESUMEN TOTAL'!T508</f>
        <v>0</v>
      </c>
      <c r="O507" s="86">
        <f>'RESUMEN TOTAL'!U508</f>
        <v>0</v>
      </c>
      <c r="P507" s="86" t="str">
        <f>'RESUMEN TOTAL'!V508</f>
        <v>APAGADO</v>
      </c>
      <c r="Q507" s="86">
        <f>'RESUMEN TOTAL'!W508</f>
        <v>0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3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6" t="str">
        <f>'RESUMEN TOTAL'!L509</f>
        <v>APAGADO</v>
      </c>
      <c r="G508" s="86" t="str">
        <f>'RESUMEN TOTAL'!M509</f>
        <v>APAGADO</v>
      </c>
      <c r="H508" s="86" t="str">
        <f>'RESUMEN TOTAL'!N509</f>
        <v>APAGADO</v>
      </c>
      <c r="I508" s="86" t="str">
        <f>'RESUMEN TOTAL'!O509</f>
        <v>APAGADO</v>
      </c>
      <c r="J508" s="86" t="str">
        <f>'RESUMEN TOTAL'!P509</f>
        <v>APAGADO</v>
      </c>
      <c r="K508" s="86" t="str">
        <f>'RESUMEN TOTAL'!Q509</f>
        <v>APAGADO</v>
      </c>
      <c r="L508" s="86" t="str">
        <f>'RESUMEN TOTAL'!R509</f>
        <v>APAGADO</v>
      </c>
      <c r="M508" s="86" t="str">
        <f>'RESUMEN TOTAL'!S509</f>
        <v>APAGADO</v>
      </c>
      <c r="N508" s="86" t="str">
        <f>'RESUMEN TOTAL'!T509</f>
        <v>APAGADO</v>
      </c>
      <c r="O508" s="86" t="str">
        <f>'RESUMEN TOTAL'!U509</f>
        <v>APAGADO</v>
      </c>
      <c r="P508" s="86" t="str">
        <f>'RESUMEN TOTAL'!V509</f>
        <v>APAGADO</v>
      </c>
      <c r="Q508" s="86">
        <f>'RESUMEN TOTAL'!W509</f>
        <v>0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3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 t="str">
        <f>'RESUMEN TOTAL'!R510</f>
        <v>APAGADO</v>
      </c>
      <c r="M509" s="86" t="str">
        <f>'RESUMEN TOTAL'!S510</f>
        <v>APAGADO</v>
      </c>
      <c r="N509" s="86" t="str">
        <f>'RESUMEN TOTAL'!T510</f>
        <v>APAGADO</v>
      </c>
      <c r="O509" s="86" t="str">
        <f>'RESUMEN TOTAL'!U510</f>
        <v>APAGADO</v>
      </c>
      <c r="P509" s="86">
        <f>'RESUMEN TOTAL'!V510</f>
        <v>0</v>
      </c>
      <c r="Q509" s="86">
        <f>'RESUMEN TOTAL'!W510</f>
        <v>0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3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>
        <f>'RESUMEN TOTAL'!W517</f>
        <v>0</v>
      </c>
      <c r="Q510" s="86">
        <f>'RESUMEN TOTAL'!W511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3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TOTAL'!W512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3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6">
        <f>'RESUMEN TOTAL'!L515</f>
        <v>0</v>
      </c>
      <c r="G512" s="86">
        <f>'RESUMEN TOTAL'!M515</f>
        <v>0</v>
      </c>
      <c r="H512" s="86">
        <f>'RESUMEN TOTAL'!N515</f>
        <v>0</v>
      </c>
      <c r="I512" s="86">
        <f>'RESUMEN TOTAL'!O515</f>
        <v>0</v>
      </c>
      <c r="J512" s="86">
        <f>'RESUMEN TOTAL'!P515</f>
        <v>0</v>
      </c>
      <c r="K512" s="86">
        <f>'RESUMEN TOTAL'!Q515</f>
        <v>0</v>
      </c>
      <c r="L512" s="86">
        <f>'RESUMEN TOTAL'!R515</f>
        <v>0</v>
      </c>
      <c r="M512" s="86">
        <f>'RESUMEN TOTAL'!S515</f>
        <v>0</v>
      </c>
      <c r="N512" s="86">
        <f>'RESUMEN TOTAL'!T515</f>
        <v>0</v>
      </c>
      <c r="O512" s="86">
        <f>'RESUMEN TOTAL'!U515</f>
        <v>0</v>
      </c>
      <c r="P512" s="86">
        <f>'RESUMEN TOTAL'!V515</f>
        <v>0</v>
      </c>
      <c r="Q512" s="86">
        <f>'RESUMEN TOTAL'!W513</f>
        <v>0</v>
      </c>
      <c r="R512" s="86">
        <f>'RESUMEN TOTAL'!X515</f>
        <v>0</v>
      </c>
      <c r="S512" s="86">
        <f>'RESUMEN TOTAL'!Y515</f>
        <v>0</v>
      </c>
      <c r="T512" s="86">
        <f>'RESUMEN TOTAL'!Z515</f>
        <v>0</v>
      </c>
      <c r="U512" s="86">
        <f>'RESUMEN TOTAL'!AA515</f>
        <v>0</v>
      </c>
      <c r="V512" s="86">
        <f>'RESUMEN TOTAL'!AB515</f>
        <v>0</v>
      </c>
      <c r="W512" s="86">
        <f>'RESUMEN TOTAL'!AC515</f>
        <v>0</v>
      </c>
      <c r="X512" s="86">
        <f>'RESUMEN TOTAL'!AD515</f>
        <v>0</v>
      </c>
      <c r="Y512" s="86">
        <f>'RESUMEN TOTAL'!AE515</f>
        <v>0</v>
      </c>
      <c r="Z512" s="86">
        <f>'RESUMEN TOTAL'!AF515</f>
        <v>0</v>
      </c>
      <c r="AA512" s="86">
        <f>'RESUMEN TOTAL'!AG515</f>
        <v>0</v>
      </c>
      <c r="AB512" s="86">
        <f>'RESUMEN TOTAL'!AH515</f>
        <v>0</v>
      </c>
      <c r="AC512" s="86">
        <f>'RESUMEN TOTAL'!AI515</f>
        <v>0</v>
      </c>
      <c r="AD512" s="86">
        <f>'RESUMEN TOTAL'!AJ515</f>
        <v>0</v>
      </c>
      <c r="AE512" s="86">
        <f>'RESUMEN TOTAL'!AK515</f>
        <v>0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3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TOTAL'!W514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3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6">
        <f>'RESUMEN TOTAL'!L517</f>
        <v>0</v>
      </c>
      <c r="G514" s="86">
        <f>'RESUMEN TOTAL'!M517</f>
        <v>0</v>
      </c>
      <c r="H514" s="86">
        <f>'RESUMEN TOTAL'!N517</f>
        <v>0</v>
      </c>
      <c r="I514" s="86">
        <f>'RESUMEN TOTAL'!O517</f>
        <v>0</v>
      </c>
      <c r="J514" s="86">
        <f>'RESUMEN TOTAL'!P517</f>
        <v>0</v>
      </c>
      <c r="K514" s="86">
        <f>'RESUMEN TOTAL'!Q517</f>
        <v>0</v>
      </c>
      <c r="L514" s="86">
        <f>'RESUMEN TOTAL'!R517</f>
        <v>0</v>
      </c>
      <c r="M514" s="86">
        <f>'RESUMEN TOTAL'!S517</f>
        <v>0</v>
      </c>
      <c r="N514" s="86">
        <f>'RESUMEN TOTAL'!T517</f>
        <v>0</v>
      </c>
      <c r="O514" s="86">
        <f>'RESUMEN TOTAL'!U517</f>
        <v>0</v>
      </c>
      <c r="P514" s="86">
        <f>'RESUMEN TOTAL'!V517</f>
        <v>0</v>
      </c>
      <c r="Q514" s="86">
        <f>'RESUMEN TOTAL'!W515</f>
        <v>0</v>
      </c>
      <c r="R514" s="86">
        <f>'RESUMEN TOTAL'!X517</f>
        <v>0</v>
      </c>
      <c r="S514" s="86">
        <f>'RESUMEN TOTAL'!Y517</f>
        <v>0</v>
      </c>
      <c r="T514" s="86">
        <f>'RESUMEN TOTAL'!Z517</f>
        <v>0</v>
      </c>
      <c r="U514" s="86">
        <f>'RESUMEN TOTAL'!AA517</f>
        <v>0</v>
      </c>
      <c r="V514" s="86">
        <f>'RESUMEN TOTAL'!AB517</f>
        <v>0</v>
      </c>
      <c r="W514" s="86">
        <f>'RESUMEN TOTAL'!AC517</f>
        <v>0</v>
      </c>
      <c r="X514" s="86">
        <f>'RESUMEN TOTAL'!AD517</f>
        <v>0</v>
      </c>
      <c r="Y514" s="86">
        <f>'RESUMEN TOTAL'!AE517</f>
        <v>0</v>
      </c>
      <c r="Z514" s="86">
        <f>'RESUMEN TOTAL'!AF517</f>
        <v>0</v>
      </c>
      <c r="AA514" s="86">
        <f>'RESUMEN TOTAL'!AG517</f>
        <v>0</v>
      </c>
      <c r="AB514" s="86">
        <f>'RESUMEN TOTAL'!AH517</f>
        <v>0</v>
      </c>
      <c r="AC514" s="86">
        <f>'RESUMEN TOTAL'!AI517</f>
        <v>0</v>
      </c>
      <c r="AD514" s="86">
        <f>'RESUMEN TOTAL'!AJ517</f>
        <v>0</v>
      </c>
      <c r="AE514" s="86">
        <f>'RESUMEN TOTAL'!AK517</f>
        <v>0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3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6">
        <f>'RESUMEN TOTAL'!L518</f>
        <v>0</v>
      </c>
      <c r="G515" s="86">
        <f>'RESUMEN TOTAL'!M518</f>
        <v>0</v>
      </c>
      <c r="H515" s="86">
        <f>'RESUMEN TOTAL'!N518</f>
        <v>0</v>
      </c>
      <c r="I515" s="86">
        <f>'RESUMEN TOTAL'!O518</f>
        <v>0</v>
      </c>
      <c r="J515" s="86">
        <f>'RESUMEN TOTAL'!P518</f>
        <v>0</v>
      </c>
      <c r="K515" s="86">
        <f>'RESUMEN TOTAL'!Q518</f>
        <v>0</v>
      </c>
      <c r="L515" s="86">
        <f>'RESUMEN TOTAL'!R518</f>
        <v>0</v>
      </c>
      <c r="M515" s="86">
        <f>'RESUMEN TOTAL'!S518</f>
        <v>0</v>
      </c>
      <c r="N515" s="86">
        <f>'RESUMEN TOTAL'!T518</f>
        <v>0</v>
      </c>
      <c r="O515" s="86">
        <f>'RESUMEN TOTAL'!U518</f>
        <v>0</v>
      </c>
      <c r="P515" s="86">
        <f>'RESUMEN TOTAL'!V518</f>
        <v>0</v>
      </c>
      <c r="Q515" s="86">
        <f>'RESUMEN TOTAL'!W516</f>
        <v>0</v>
      </c>
      <c r="R515" s="86">
        <f>'RESUMEN TOTAL'!X518</f>
        <v>0</v>
      </c>
      <c r="S515" s="86">
        <f>'RESUMEN TOTAL'!Y518</f>
        <v>0</v>
      </c>
      <c r="T515" s="86">
        <f>'RESUMEN TOTAL'!Z518</f>
        <v>0</v>
      </c>
      <c r="U515" s="86">
        <f>'RESUMEN TOTAL'!AA518</f>
        <v>0</v>
      </c>
      <c r="V515" s="86">
        <f>'RESUMEN TOTAL'!AB518</f>
        <v>0</v>
      </c>
      <c r="W515" s="86">
        <f>'RESUMEN TOTAL'!AC518</f>
        <v>0</v>
      </c>
      <c r="X515" s="86">
        <f>'RESUMEN TOTAL'!AD518</f>
        <v>0</v>
      </c>
      <c r="Y515" s="86">
        <f>'RESUMEN TOTAL'!AE518</f>
        <v>0</v>
      </c>
      <c r="Z515" s="86">
        <f>'RESUMEN TOTAL'!AF518</f>
        <v>0</v>
      </c>
      <c r="AA515" s="86">
        <f>'RESUMEN TOTAL'!AG518</f>
        <v>0</v>
      </c>
      <c r="AB515" s="86">
        <f>'RESUMEN TOTAL'!AH518</f>
        <v>0</v>
      </c>
      <c r="AC515" s="86">
        <f>'RESUMEN TOTAL'!AI518</f>
        <v>0</v>
      </c>
      <c r="AD515" s="86">
        <f>'RESUMEN TOTAL'!AJ518</f>
        <v>0</v>
      </c>
      <c r="AE515" s="86">
        <f>'RESUMEN TOTAL'!AK518</f>
        <v>0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3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6" t="str">
        <f>'RESUMEN TOTAL'!L519</f>
        <v>APAGADO</v>
      </c>
      <c r="G516" s="86" t="str">
        <f>'RESUMEN TOTAL'!M519</f>
        <v>APAGADO</v>
      </c>
      <c r="H516" s="86" t="str">
        <f>'RESUMEN TOTAL'!N519</f>
        <v>APAGADO</v>
      </c>
      <c r="I516" s="86" t="str">
        <f>'RESUMEN TOTAL'!O519</f>
        <v>APAGADO</v>
      </c>
      <c r="J516" s="86" t="str">
        <f>'RESUMEN TOTAL'!P519</f>
        <v>APAGADO</v>
      </c>
      <c r="K516" s="86" t="str">
        <f>'RESUMEN TOTAL'!Q519</f>
        <v>APAGADO</v>
      </c>
      <c r="L516" s="86" t="str">
        <f>'RESUMEN TOTAL'!R519</f>
        <v>APAGADO</v>
      </c>
      <c r="M516" s="86" t="str">
        <f>'RESUMEN TOTAL'!S519</f>
        <v>APAGADO</v>
      </c>
      <c r="N516" s="86" t="str">
        <f>'RESUMEN TOTAL'!T519</f>
        <v>APAGADO</v>
      </c>
      <c r="O516" s="86" t="str">
        <f>'RESUMEN TOTAL'!U519</f>
        <v>APAGADO</v>
      </c>
      <c r="P516" s="86" t="str">
        <f>'RESUMEN TOTAL'!V519</f>
        <v>APAGADO</v>
      </c>
      <c r="Q516" s="86">
        <f>'RESUMEN TOTAL'!W517</f>
        <v>0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3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6" t="str">
        <f>'RESUMEN TOTAL'!L520</f>
        <v>APAGADO</v>
      </c>
      <c r="G517" s="86" t="str">
        <f>'RESUMEN TOTAL'!M520</f>
        <v>APAGADO</v>
      </c>
      <c r="H517" s="86" t="str">
        <f>'RESUMEN TOTAL'!N520</f>
        <v>APAGADO</v>
      </c>
      <c r="I517" s="86" t="str">
        <f>'RESUMEN TOTAL'!O520</f>
        <v>APAGADO</v>
      </c>
      <c r="J517" s="86" t="str">
        <f>'RESUMEN TOTAL'!P520</f>
        <v>APAGADO</v>
      </c>
      <c r="K517" s="86" t="str">
        <f>'RESUMEN TOTAL'!Q520</f>
        <v>APAGADO</v>
      </c>
      <c r="L517" s="86" t="str">
        <f>'RESUMEN TOTAL'!R520</f>
        <v>APAGADO</v>
      </c>
      <c r="M517" s="86" t="str">
        <f>'RESUMEN TOTAL'!S520</f>
        <v>APAGADO</v>
      </c>
      <c r="N517" s="86" t="str">
        <f>'RESUMEN TOTAL'!T520</f>
        <v>APAGADO</v>
      </c>
      <c r="O517" s="86" t="str">
        <f>'RESUMEN TOTAL'!U520</f>
        <v>APAGADO</v>
      </c>
      <c r="P517" s="86" t="str">
        <f>'RESUMEN TOTAL'!V520</f>
        <v>APAGADO</v>
      </c>
      <c r="Q517" s="86">
        <f>'RESUMEN TOTAL'!W518</f>
        <v>0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3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6" t="str">
        <f>'RESUMEN TOTAL'!L521</f>
        <v>APAGADO</v>
      </c>
      <c r="G518" s="86" t="str">
        <f>'RESUMEN TOTAL'!M521</f>
        <v>APAGADO</v>
      </c>
      <c r="H518" s="86" t="str">
        <f>'RESUMEN TOTAL'!N521</f>
        <v>APAGADO</v>
      </c>
      <c r="I518" s="86" t="str">
        <f>'RESUMEN TOTAL'!O521</f>
        <v>APAGADO</v>
      </c>
      <c r="J518" s="86" t="str">
        <f>'RESUMEN TOTAL'!P521</f>
        <v>APAGADO</v>
      </c>
      <c r="K518" s="86" t="str">
        <f>'RESUMEN TOTAL'!Q521</f>
        <v>APAGADO</v>
      </c>
      <c r="L518" s="86" t="str">
        <f>'RESUMEN TOTAL'!R521</f>
        <v>APAGADO</v>
      </c>
      <c r="M518" s="86" t="str">
        <f>'RESUMEN TOTAL'!S521</f>
        <v>APAGADO</v>
      </c>
      <c r="N518" s="86" t="str">
        <f>'RESUMEN TOTAL'!T521</f>
        <v>APAGADO</v>
      </c>
      <c r="O518" s="86" t="str">
        <f>'RESUMEN TOTAL'!U521</f>
        <v>APAGADO</v>
      </c>
      <c r="P518" s="86" t="str">
        <f>'RESUMEN TOTAL'!V521</f>
        <v>APAGADO</v>
      </c>
      <c r="Q518" s="86">
        <f>'RESUMEN TOTAL'!W519</f>
        <v>0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3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6" t="str">
        <f>'RESUMEN TOTAL'!L522</f>
        <v>APAGADO</v>
      </c>
      <c r="G519" s="86" t="str">
        <f>'RESUMEN TOTAL'!M522</f>
        <v>APAGADO</v>
      </c>
      <c r="H519" s="86" t="str">
        <f>'RESUMEN TOTAL'!N522</f>
        <v>APAGADO</v>
      </c>
      <c r="I519" s="86" t="str">
        <f>'RESUMEN TOTAL'!O522</f>
        <v>APAGADO</v>
      </c>
      <c r="J519" s="86" t="str">
        <f>'RESUMEN TOTAL'!P522</f>
        <v>APAGADO</v>
      </c>
      <c r="K519" s="86" t="str">
        <f>'RESUMEN TOTAL'!Q522</f>
        <v>APAGADO</v>
      </c>
      <c r="L519" s="86" t="str">
        <f>'RESUMEN TOTAL'!R522</f>
        <v>APAGADO</v>
      </c>
      <c r="M519" s="86" t="str">
        <f>'RESUMEN TOTAL'!S522</f>
        <v>APAGADO</v>
      </c>
      <c r="N519" s="86" t="str">
        <f>'RESUMEN TOTAL'!T522</f>
        <v>APAGADO</v>
      </c>
      <c r="O519" s="86" t="str">
        <f>'RESUMEN TOTAL'!U522</f>
        <v>APAGADO</v>
      </c>
      <c r="P519" s="86" t="str">
        <f>'RESUMEN TOTAL'!V522</f>
        <v>APAGADO</v>
      </c>
      <c r="Q519" s="86">
        <f>'RESUMEN TOTAL'!W520</f>
        <v>0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3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>
        <f>'RESUMEN TOTAL'!W521</f>
        <v>0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3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>
        <f>'RESUMEN TOTAL'!W522</f>
        <v>0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3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TOTAL'!W523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3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TOTAL'!W524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3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TOTAL'!W525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3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TOTAL'!W526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3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TOTAL'!W527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3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6">
        <f>'RESUMEN TOTAL'!L530</f>
        <v>0</v>
      </c>
      <c r="G527" s="86">
        <f>'RESUMEN TOTAL'!M530</f>
        <v>0</v>
      </c>
      <c r="H527" s="86">
        <f>'RESUMEN TOTAL'!N530</f>
        <v>0</v>
      </c>
      <c r="I527" s="86">
        <f>'RESUMEN TOTAL'!O530</f>
        <v>0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TOTAL'!W528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3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TOTAL'!W529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3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TOTAL'!W530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3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TOTAL'!W531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3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TOTAL'!W532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3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TOTAL'!W533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3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TOTAL'!W534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3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6">
        <f>'RESUMEN TOTAL'!L537</f>
        <v>0</v>
      </c>
      <c r="G534" s="86">
        <f>'RESUMEN TOTAL'!M537</f>
        <v>0</v>
      </c>
      <c r="H534" s="86">
        <f>'RESUMEN TOTAL'!N537</f>
        <v>0</v>
      </c>
      <c r="I534" s="86">
        <f>'RESUMEN TOTAL'!O537</f>
        <v>0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TOTAL'!W535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3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TOTAL'!W536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3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3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3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3">
      <c r="E641" s="33"/>
    </row>
    <row r="642" spans="5:5" x14ac:dyDescent="0.3">
      <c r="E642" s="33"/>
    </row>
    <row r="643" spans="5:5" x14ac:dyDescent="0.3">
      <c r="E643" s="33"/>
    </row>
    <row r="644" spans="5:5" x14ac:dyDescent="0.3">
      <c r="E644" s="33"/>
    </row>
    <row r="645" spans="5:5" x14ac:dyDescent="0.3">
      <c r="E645" s="33"/>
    </row>
    <row r="646" spans="5:5" x14ac:dyDescent="0.3">
      <c r="E646" s="33"/>
    </row>
    <row r="647" spans="5:5" x14ac:dyDescent="0.3">
      <c r="E647" s="33"/>
    </row>
    <row r="648" spans="5:5" x14ac:dyDescent="0.3">
      <c r="E648" s="33"/>
    </row>
    <row r="649" spans="5:5" x14ac:dyDescent="0.3">
      <c r="E649" s="33"/>
    </row>
    <row r="650" spans="5:5" x14ac:dyDescent="0.3">
      <c r="E650" s="33"/>
    </row>
    <row r="651" spans="5:5" x14ac:dyDescent="0.3">
      <c r="E651" s="33"/>
    </row>
    <row r="652" spans="5:5" x14ac:dyDescent="0.3">
      <c r="E652" s="33"/>
    </row>
    <row r="653" spans="5:5" x14ac:dyDescent="0.3">
      <c r="E653" s="33"/>
    </row>
    <row r="654" spans="5:5" x14ac:dyDescent="0.3">
      <c r="E654" s="33"/>
    </row>
    <row r="655" spans="5:5" x14ac:dyDescent="0.3">
      <c r="E655" s="33"/>
    </row>
    <row r="656" spans="5:5" x14ac:dyDescent="0.3">
      <c r="E656" s="33"/>
    </row>
    <row r="657" spans="5:5" x14ac:dyDescent="0.3">
      <c r="E657" s="33"/>
    </row>
    <row r="658" spans="5:5" x14ac:dyDescent="0.3">
      <c r="E658" s="33"/>
    </row>
    <row r="659" spans="5:5" x14ac:dyDescent="0.3">
      <c r="E659" s="33"/>
    </row>
    <row r="660" spans="5:5" x14ac:dyDescent="0.3">
      <c r="E660" s="33"/>
    </row>
    <row r="661" spans="5:5" x14ac:dyDescent="0.3">
      <c r="E661" s="33"/>
    </row>
    <row r="662" spans="5:5" x14ac:dyDescent="0.3">
      <c r="E662" s="33"/>
    </row>
    <row r="663" spans="5:5" x14ac:dyDescent="0.3">
      <c r="E663" s="33"/>
    </row>
    <row r="664" spans="5:5" x14ac:dyDescent="0.3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Jose Luis D'Alleva</cp:lastModifiedBy>
  <cp:lastPrinted>2023-02-10T10:11:59Z</cp:lastPrinted>
  <dcterms:created xsi:type="dcterms:W3CDTF">2022-01-21T13:32:57Z</dcterms:created>
  <dcterms:modified xsi:type="dcterms:W3CDTF">2024-01-11T21:13:03Z</dcterms:modified>
</cp:coreProperties>
</file>