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9B560F65-52D6-451E-8323-3ABDD52B83D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4" i="24" l="1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167" i="24"/>
  <c r="J111" i="24"/>
  <c r="J160" i="24"/>
  <c r="J209" i="24"/>
  <c r="J153" i="24"/>
  <c r="J97" i="24"/>
  <c r="J174" i="24"/>
  <c r="J118" i="24"/>
  <c r="J90" i="24"/>
  <c r="J159" i="24"/>
  <c r="J208" i="24"/>
  <c r="J152" i="24"/>
  <c r="J96" i="24"/>
  <c r="J173" i="24"/>
  <c r="J117" i="24"/>
  <c r="J89" i="24"/>
  <c r="J110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<sst xmlns="http://schemas.openxmlformats.org/spreadsheetml/2006/main" count="5472" uniqueCount="1591">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</sst>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3">
                  <c:v>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0.18181818181818182</c:v>
                      </c:pt>
                      <c:pt idx="12">
                        <c:v>0</c:v>
                      </c:pt>
                      <c:pt idx="13">
                        <c:v>0.18660287081339713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0.18181818181818182</c:v>
                </c:pt>
                <c:pt idx="12">
                  <c:v>0</c:v>
                </c:pt>
                <c:pt idx="13">
                  <c:v>0.18660287081339713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38</c:v>
                      </c:pt>
                      <c:pt idx="13">
                        <c:v>39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X220" activePane="bottomRight" state="frozen"/>
      <selection pane="topRight" activeCell="M1" sqref="M1"/>
      <selection pane="bottomLeft" activeCell="A5" sqref="A5"/>
      <selection pane="bottomRight" activeCell="Y256" sqref="Y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625</v>
      </c>
      <c r="I9" s="34">
        <f t="shared" si="9"/>
        <v>25</v>
      </c>
      <c r="J9" s="34">
        <f t="shared" si="10"/>
        <v>3</v>
      </c>
      <c r="K9" s="35">
        <f t="shared" si="11"/>
        <v>0.8928571428571429</v>
      </c>
      <c r="L9" s="86" t="s">
        <v>1582</v>
      </c>
      <c r="M9" s="86"/>
      <c r="N9" s="86" t="s">
        <v>1582</v>
      </c>
      <c r="O9" s="86"/>
      <c r="P9" s="86"/>
      <c r="Q9" s="86"/>
      <c r="R9" s="86"/>
      <c r="S9" s="86"/>
      <c r="T9" s="86"/>
      <c r="U9" s="86"/>
      <c r="V9" s="86"/>
      <c r="W9" s="86" t="s">
        <v>1582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9"/>
        <v>22</v>
      </c>
      <c r="J14" s="34">
        <f t="shared" si="10"/>
        <v>6</v>
      </c>
      <c r="K14" s="35">
        <f t="shared" si="11"/>
        <v>0.7857142857142857</v>
      </c>
      <c r="L14" s="86" t="s">
        <v>1582</v>
      </c>
      <c r="M14" s="86" t="s">
        <v>1582</v>
      </c>
      <c r="N14" s="86" t="s">
        <v>1582</v>
      </c>
      <c r="O14" s="86"/>
      <c r="P14" s="86" t="s">
        <v>1582</v>
      </c>
      <c r="Q14" s="86" t="s">
        <v>1582</v>
      </c>
      <c r="R14" s="86"/>
      <c r="S14" s="86"/>
      <c r="T14" s="86"/>
      <c r="U14" s="86"/>
      <c r="V14" s="86"/>
      <c r="W14" s="86" t="s">
        <v>1582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1582</v>
      </c>
      <c r="M18" s="86" t="s">
        <v>1582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1582</v>
      </c>
      <c r="M19" s="86" t="s">
        <v>1582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1582</v>
      </c>
      <c r="M20" s="86" t="s">
        <v>1582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1582</v>
      </c>
      <c r="M21" s="86" t="s">
        <v>1582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24</v>
      </c>
      <c r="J25" s="34">
        <f t="shared" si="10"/>
        <v>4</v>
      </c>
      <c r="K25" s="35">
        <f t="shared" si="11"/>
        <v>0.8571428571428571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1582</v>
      </c>
      <c r="W25" s="86" t="s">
        <v>1582</v>
      </c>
      <c r="X25" s="86" t="s">
        <v>1582</v>
      </c>
      <c r="Y25" s="86" t="s">
        <v>1582</v>
      </c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27</v>
      </c>
      <c r="J28" s="34">
        <f t="shared" si="10"/>
        <v>1</v>
      </c>
      <c r="K28" s="35">
        <f t="shared" si="11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 t="s">
        <v>1582</v>
      </c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1582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1582</v>
      </c>
      <c r="M30" s="86" t="s">
        <v>1582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1582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27</v>
      </c>
      <c r="J39" s="34">
        <f t="shared" si="10"/>
        <v>1</v>
      </c>
      <c r="K39" s="35">
        <f t="shared" si="11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 t="s">
        <v>1582</v>
      </c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1582</v>
      </c>
      <c r="P43" s="86" t="s">
        <v>1582</v>
      </c>
      <c r="Q43" s="86" t="s">
        <v>1582</v>
      </c>
      <c r="R43" s="86" t="s">
        <v>1582</v>
      </c>
      <c r="S43" s="86" t="s">
        <v>1582</v>
      </c>
      <c r="T43" s="86" t="s">
        <v>1582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1582</v>
      </c>
      <c r="M44" s="86" t="s">
        <v>1582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1582</v>
      </c>
      <c r="M45" s="86" t="s">
        <v>1582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15</v>
      </c>
      <c r="J50" s="34">
        <f t="shared" si="10"/>
        <v>13</v>
      </c>
      <c r="K50" s="35">
        <f t="shared" si="11"/>
        <v>0.5357142857142857</v>
      </c>
      <c r="L50" s="86" t="s">
        <v>1582</v>
      </c>
      <c r="M50" s="86" t="s">
        <v>1582</v>
      </c>
      <c r="N50" s="86" t="s">
        <v>1582</v>
      </c>
      <c r="O50" s="86" t="s">
        <v>1582</v>
      </c>
      <c r="P50" s="86" t="s">
        <v>1582</v>
      </c>
      <c r="Q50" s="86" t="s">
        <v>1582</v>
      </c>
      <c r="R50" s="86"/>
      <c r="S50" s="86" t="s">
        <v>1582</v>
      </c>
      <c r="T50" s="86" t="s">
        <v>1582</v>
      </c>
      <c r="U50" s="86" t="s">
        <v>1582</v>
      </c>
      <c r="V50" s="86" t="s">
        <v>1582</v>
      </c>
      <c r="W50" s="86" t="s">
        <v>1582</v>
      </c>
      <c r="X50" s="86" t="s">
        <v>1582</v>
      </c>
      <c r="Y50" s="86" t="s">
        <v>1582</v>
      </c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14</v>
      </c>
      <c r="J57" s="34">
        <f t="shared" si="10"/>
        <v>14</v>
      </c>
      <c r="K57" s="35">
        <f t="shared" si="11"/>
        <v>0.5</v>
      </c>
      <c r="L57" s="86" t="s">
        <v>1582</v>
      </c>
      <c r="M57" s="86" t="s">
        <v>1582</v>
      </c>
      <c r="N57" s="86" t="s">
        <v>1582</v>
      </c>
      <c r="O57" s="86" t="s">
        <v>1582</v>
      </c>
      <c r="P57" s="86" t="s">
        <v>1582</v>
      </c>
      <c r="Q57" s="86" t="s">
        <v>1582</v>
      </c>
      <c r="R57" s="86" t="s">
        <v>1582</v>
      </c>
      <c r="S57" s="86" t="s">
        <v>1582</v>
      </c>
      <c r="T57" s="86" t="s">
        <v>1582</v>
      </c>
      <c r="U57" s="86" t="s">
        <v>1582</v>
      </c>
      <c r="V57" s="86" t="s">
        <v>1582</v>
      </c>
      <c r="W57" s="86" t="s">
        <v>1582</v>
      </c>
      <c r="X57" s="86" t="s">
        <v>1582</v>
      </c>
      <c r="Y57" s="86" t="s">
        <v>1582</v>
      </c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1582</v>
      </c>
      <c r="P74" s="86" t="s">
        <v>1582</v>
      </c>
      <c r="Q74" s="86" t="s">
        <v>1582</v>
      </c>
      <c r="R74" s="86" t="s">
        <v>1582</v>
      </c>
      <c r="S74" s="86" t="s">
        <v>1582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27</v>
      </c>
      <c r="J77" s="34">
        <f t="shared" si="13"/>
        <v>1</v>
      </c>
      <c r="K77" s="35">
        <f t="shared" si="14"/>
        <v>0.9642857142857143</v>
      </c>
      <c r="L77" s="86"/>
      <c r="M77" s="86"/>
      <c r="N77" s="86"/>
      <c r="O77" s="86"/>
      <c r="P77" s="86"/>
      <c r="Q77" s="86"/>
      <c r="R77" s="86"/>
      <c r="S77" s="86" t="s">
        <v>1582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1582</v>
      </c>
      <c r="P83" s="86" t="s">
        <v>1582</v>
      </c>
      <c r="Q83" s="86" t="s">
        <v>1582</v>
      </c>
      <c r="R83" s="86" t="s">
        <v>1582</v>
      </c>
      <c r="S83" s="86" t="s">
        <v>1582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27</v>
      </c>
      <c r="J87" s="34">
        <f t="shared" si="13"/>
        <v>1</v>
      </c>
      <c r="K87" s="35">
        <f t="shared" si="14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 t="s">
        <v>1582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2"/>
        <v>27</v>
      </c>
      <c r="J88" s="34">
        <f t="shared" si="13"/>
        <v>1</v>
      </c>
      <c r="K88" s="35">
        <f t="shared" si="14"/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 t="s">
        <v>1582</v>
      </c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27</v>
      </c>
      <c r="J89" s="34">
        <f t="shared" si="13"/>
        <v>1</v>
      </c>
      <c r="K89" s="35">
        <f t="shared" si="14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 t="s">
        <v>1582</v>
      </c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2"/>
        <v>14</v>
      </c>
      <c r="J107" s="34">
        <f t="shared" si="13"/>
        <v>14</v>
      </c>
      <c r="K107" s="35">
        <f t="shared" si="14"/>
        <v>0.5</v>
      </c>
      <c r="L107" s="86" t="s">
        <v>1582</v>
      </c>
      <c r="M107" s="86" t="s">
        <v>1582</v>
      </c>
      <c r="N107" s="86" t="s">
        <v>1582</v>
      </c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 t="s">
        <v>1582</v>
      </c>
      <c r="U107" s="86" t="s">
        <v>1582</v>
      </c>
      <c r="V107" s="86" t="s">
        <v>1582</v>
      </c>
      <c r="W107" s="86" t="s">
        <v>1582</v>
      </c>
      <c r="X107" s="86" t="s">
        <v>1582</v>
      </c>
      <c r="Y107" s="86" t="s">
        <v>1582</v>
      </c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645</v>
      </c>
      <c r="I108" s="34">
        <f t="shared" si="12"/>
        <v>26</v>
      </c>
      <c r="J108" s="34">
        <f t="shared" si="13"/>
        <v>1</v>
      </c>
      <c r="K108" s="35">
        <f t="shared" si="14"/>
        <v>0.96296296296296291</v>
      </c>
      <c r="L108" s="86"/>
      <c r="M108" s="86"/>
      <c r="N108" s="86"/>
      <c r="O108" s="86"/>
      <c r="P108" s="86"/>
      <c r="Q108" s="86"/>
      <c r="R108" s="86"/>
      <c r="S108" s="86"/>
      <c r="T108" s="86" t="s">
        <v>1585</v>
      </c>
      <c r="U108" s="86"/>
      <c r="V108" s="86"/>
      <c r="W108" s="86"/>
      <c r="X108" s="86" t="s">
        <v>1582</v>
      </c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18</v>
      </c>
      <c r="J111" s="34">
        <f t="shared" si="13"/>
        <v>10</v>
      </c>
      <c r="K111" s="35">
        <f t="shared" si="14"/>
        <v>0.6428571428571429</v>
      </c>
      <c r="L111" s="86" t="s">
        <v>1582</v>
      </c>
      <c r="M111" s="86"/>
      <c r="N111" s="86"/>
      <c r="O111" s="86"/>
      <c r="P111" s="86" t="s">
        <v>1582</v>
      </c>
      <c r="Q111" s="86" t="s">
        <v>1582</v>
      </c>
      <c r="R111" s="86" t="s">
        <v>1582</v>
      </c>
      <c r="S111" s="86" t="s">
        <v>1582</v>
      </c>
      <c r="T111" s="86" t="s">
        <v>1582</v>
      </c>
      <c r="U111" s="86" t="s">
        <v>1582</v>
      </c>
      <c r="V111" s="86" t="s">
        <v>1582</v>
      </c>
      <c r="W111" s="86"/>
      <c r="X111" s="86" t="s">
        <v>1582</v>
      </c>
      <c r="Y111" s="86" t="s">
        <v>1582</v>
      </c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1582</v>
      </c>
      <c r="Q113" s="86" t="s">
        <v>1582</v>
      </c>
      <c r="R113" s="86" t="s">
        <v>1582</v>
      </c>
      <c r="S113" s="86" t="s">
        <v>1582</v>
      </c>
      <c r="T113" s="86" t="s">
        <v>1582</v>
      </c>
      <c r="U113" s="86" t="s">
        <v>1582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1582</v>
      </c>
      <c r="M121" s="86" t="s">
        <v>1582</v>
      </c>
      <c r="N121" s="86" t="s">
        <v>1582</v>
      </c>
      <c r="O121" s="86" t="s">
        <v>1582</v>
      </c>
      <c r="P121" s="86" t="s">
        <v>1582</v>
      </c>
      <c r="Q121" s="86" t="s">
        <v>1582</v>
      </c>
      <c r="R121" s="86" t="s">
        <v>1582</v>
      </c>
      <c r="S121" s="86" t="s">
        <v>1582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1582</v>
      </c>
      <c r="M122" s="86" t="s">
        <v>1582</v>
      </c>
      <c r="N122" s="86" t="s">
        <v>1582</v>
      </c>
      <c r="O122" s="86" t="s">
        <v>1582</v>
      </c>
      <c r="P122" s="86" t="s">
        <v>1582</v>
      </c>
      <c r="Q122" s="86" t="s">
        <v>1582</v>
      </c>
      <c r="R122" s="86" t="s">
        <v>1582</v>
      </c>
      <c r="S122" s="86" t="s">
        <v>1582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/>
      <c r="D125" t="s">
        <v>1578</v>
      </c>
      <c r="E125" s="33"/>
      <c r="F125" s="33"/>
      <c r="G125" s="33"/>
      <c r="H125" s="33"/>
      <c r="I125" s="34">
        <f t="shared" si="12"/>
        <v>15</v>
      </c>
      <c r="J125" s="34">
        <f t="shared" si="13"/>
        <v>13</v>
      </c>
      <c r="K125" s="35">
        <f t="shared" si="14"/>
        <v>0.5357142857142857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 t="s">
        <v>1582</v>
      </c>
      <c r="Y125" s="86" t="s">
        <v>1582</v>
      </c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2"/>
        <v>14</v>
      </c>
      <c r="J128" s="34">
        <f t="shared" si="13"/>
        <v>14</v>
      </c>
      <c r="K128" s="35">
        <f t="shared" si="14"/>
        <v>0.5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1585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722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14</v>
      </c>
      <c r="J133" s="34">
        <f t="shared" ref="J133:J196" si="16">COUNTIF(L133:AM133,"APAGADO")</f>
        <v>14</v>
      </c>
      <c r="K133" s="35">
        <f t="shared" ref="K133:K196" si="17">(I133)/(J133+I133)</f>
        <v>0.5</v>
      </c>
      <c r="L133" s="86" t="s">
        <v>1582</v>
      </c>
      <c r="M133" s="86" t="s">
        <v>1582</v>
      </c>
      <c r="N133" s="86" t="s">
        <v>1582</v>
      </c>
      <c r="O133" s="86" t="s">
        <v>1582</v>
      </c>
      <c r="P133" s="86" t="s">
        <v>1582</v>
      </c>
      <c r="Q133" s="86" t="s">
        <v>1582</v>
      </c>
      <c r="R133" s="86" t="s">
        <v>1582</v>
      </c>
      <c r="S133" s="86" t="s">
        <v>1582</v>
      </c>
      <c r="T133" s="86" t="s">
        <v>1582</v>
      </c>
      <c r="U133" s="86" t="s">
        <v>1582</v>
      </c>
      <c r="V133" s="86" t="s">
        <v>1582</v>
      </c>
      <c r="W133" s="86" t="s">
        <v>1582</v>
      </c>
      <c r="X133" s="86" t="s">
        <v>1582</v>
      </c>
      <c r="Y133" s="86" t="s">
        <v>1582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14</v>
      </c>
      <c r="J134" s="34">
        <f t="shared" si="16"/>
        <v>14</v>
      </c>
      <c r="K134" s="35">
        <f t="shared" si="17"/>
        <v>0.5</v>
      </c>
      <c r="L134" s="86" t="s">
        <v>1582</v>
      </c>
      <c r="M134" s="86" t="s">
        <v>1582</v>
      </c>
      <c r="N134" s="86" t="s">
        <v>1582</v>
      </c>
      <c r="O134" s="86" t="s">
        <v>1582</v>
      </c>
      <c r="P134" s="86" t="s">
        <v>1582</v>
      </c>
      <c r="Q134" s="86" t="s">
        <v>1582</v>
      </c>
      <c r="R134" s="86" t="s">
        <v>1582</v>
      </c>
      <c r="S134" s="86" t="s">
        <v>1582</v>
      </c>
      <c r="T134" s="86" t="s">
        <v>1582</v>
      </c>
      <c r="U134" s="86" t="s">
        <v>1582</v>
      </c>
      <c r="V134" s="86" t="s">
        <v>1582</v>
      </c>
      <c r="W134" s="86" t="s">
        <v>1582</v>
      </c>
      <c r="X134" s="86" t="s">
        <v>1582</v>
      </c>
      <c r="Y134" s="86" t="s">
        <v>1582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1582</v>
      </c>
      <c r="M142" s="86" t="s">
        <v>1582</v>
      </c>
      <c r="N142" s="86" t="s">
        <v>1582</v>
      </c>
      <c r="O142" s="86" t="s">
        <v>1582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14</v>
      </c>
      <c r="J147" s="34">
        <f t="shared" si="16"/>
        <v>14</v>
      </c>
      <c r="K147" s="35">
        <f t="shared" si="17"/>
        <v>0.5</v>
      </c>
      <c r="L147" s="86" t="s">
        <v>1582</v>
      </c>
      <c r="M147" s="86" t="s">
        <v>1582</v>
      </c>
      <c r="N147" s="86" t="s">
        <v>1582</v>
      </c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 t="s">
        <v>1582</v>
      </c>
      <c r="V147" s="86" t="s">
        <v>1582</v>
      </c>
      <c r="W147" s="86" t="s">
        <v>1582</v>
      </c>
      <c r="X147" s="86" t="s">
        <v>1582</v>
      </c>
      <c r="Y147" s="86" t="s">
        <v>1582</v>
      </c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14</v>
      </c>
      <c r="J149" s="34">
        <f t="shared" si="16"/>
        <v>14</v>
      </c>
      <c r="K149" s="35">
        <f t="shared" si="17"/>
        <v>0.5</v>
      </c>
      <c r="L149" s="86" t="s">
        <v>1582</v>
      </c>
      <c r="M149" s="86" t="s">
        <v>1582</v>
      </c>
      <c r="N149" s="86" t="s">
        <v>1582</v>
      </c>
      <c r="O149" s="86" t="s">
        <v>1582</v>
      </c>
      <c r="P149" s="86" t="s">
        <v>1582</v>
      </c>
      <c r="Q149" s="86" t="s">
        <v>1582</v>
      </c>
      <c r="R149" s="86" t="s">
        <v>1582</v>
      </c>
      <c r="S149" s="86" t="s">
        <v>1582</v>
      </c>
      <c r="T149" s="86" t="s">
        <v>1582</v>
      </c>
      <c r="U149" s="86" t="s">
        <v>1582</v>
      </c>
      <c r="V149" s="86" t="s">
        <v>1582</v>
      </c>
      <c r="W149" s="86" t="s">
        <v>1582</v>
      </c>
      <c r="X149" s="86" t="s">
        <v>1582</v>
      </c>
      <c r="Y149" s="86" t="s">
        <v>1582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1582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1582</v>
      </c>
      <c r="M166" s="86" t="s">
        <v>1582</v>
      </c>
      <c r="N166" s="86" t="s">
        <v>1582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1582</v>
      </c>
      <c r="P167" s="86" t="s">
        <v>1582</v>
      </c>
      <c r="Q167" s="86" t="s">
        <v>1582</v>
      </c>
      <c r="R167" s="86" t="s">
        <v>1582</v>
      </c>
      <c r="S167" s="86" t="s">
        <v>1582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751</v>
      </c>
      <c r="I168" s="34">
        <f t="shared" si="15"/>
        <v>14</v>
      </c>
      <c r="J168" s="34">
        <f t="shared" si="16"/>
        <v>14</v>
      </c>
      <c r="K168" s="35">
        <f t="shared" si="17"/>
        <v>0.5</v>
      </c>
      <c r="L168" s="86" t="s">
        <v>1582</v>
      </c>
      <c r="M168" s="86" t="s">
        <v>1582</v>
      </c>
      <c r="N168" s="86" t="s">
        <v>1582</v>
      </c>
      <c r="O168" s="86" t="s">
        <v>1582</v>
      </c>
      <c r="P168" s="86" t="s">
        <v>1582</v>
      </c>
      <c r="Q168" s="86" t="s">
        <v>1582</v>
      </c>
      <c r="R168" s="86" t="s">
        <v>1582</v>
      </c>
      <c r="S168" s="86" t="s">
        <v>1582</v>
      </c>
      <c r="T168" s="86" t="s">
        <v>1582</v>
      </c>
      <c r="U168" s="86" t="s">
        <v>1582</v>
      </c>
      <c r="V168" s="86" t="s">
        <v>1582</v>
      </c>
      <c r="W168" s="86" t="s">
        <v>1582</v>
      </c>
      <c r="X168" s="86" t="s">
        <v>1582</v>
      </c>
      <c r="Y168" s="86" t="s">
        <v>1582</v>
      </c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752</v>
      </c>
      <c r="I169" s="34">
        <f t="shared" si="15"/>
        <v>14</v>
      </c>
      <c r="J169" s="34">
        <f t="shared" si="16"/>
        <v>14</v>
      </c>
      <c r="K169" s="35">
        <f t="shared" si="17"/>
        <v>0.5</v>
      </c>
      <c r="L169" s="86" t="s">
        <v>1582</v>
      </c>
      <c r="M169" s="86" t="s">
        <v>1582</v>
      </c>
      <c r="N169" s="86" t="s">
        <v>1582</v>
      </c>
      <c r="O169" s="86" t="s">
        <v>1582</v>
      </c>
      <c r="P169" s="86" t="s">
        <v>1582</v>
      </c>
      <c r="Q169" s="86" t="s">
        <v>1582</v>
      </c>
      <c r="R169" s="86" t="s">
        <v>1582</v>
      </c>
      <c r="S169" s="86" t="s">
        <v>1582</v>
      </c>
      <c r="T169" s="86" t="s">
        <v>1582</v>
      </c>
      <c r="U169" s="86" t="s">
        <v>1582</v>
      </c>
      <c r="V169" s="86" t="s">
        <v>1582</v>
      </c>
      <c r="W169" s="86" t="s">
        <v>1582</v>
      </c>
      <c r="X169" s="86" t="s">
        <v>1582</v>
      </c>
      <c r="Y169" s="86" t="s">
        <v>1582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18</v>
      </c>
      <c r="J172" s="34">
        <f t="shared" si="16"/>
        <v>10</v>
      </c>
      <c r="K172" s="35">
        <f t="shared" si="17"/>
        <v>0.6428571428571429</v>
      </c>
      <c r="L172" s="86" t="s">
        <v>1582</v>
      </c>
      <c r="M172" s="86" t="s">
        <v>1582</v>
      </c>
      <c r="N172" s="86"/>
      <c r="O172" s="86"/>
      <c r="P172" s="86"/>
      <c r="Q172" s="86"/>
      <c r="R172" s="86" t="s">
        <v>1582</v>
      </c>
      <c r="S172" s="86" t="s">
        <v>1582</v>
      </c>
      <c r="T172" s="86" t="s">
        <v>1582</v>
      </c>
      <c r="U172" s="86" t="s">
        <v>1582</v>
      </c>
      <c r="V172" s="86" t="s">
        <v>1582</v>
      </c>
      <c r="W172" s="86" t="s">
        <v>1582</v>
      </c>
      <c r="X172" s="86" t="s">
        <v>1582</v>
      </c>
      <c r="Y172" s="86" t="s">
        <v>1582</v>
      </c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26</v>
      </c>
      <c r="J173" s="34">
        <f t="shared" si="16"/>
        <v>2</v>
      </c>
      <c r="K173" s="35">
        <f t="shared" si="17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1582</v>
      </c>
      <c r="U173" s="86"/>
      <c r="V173" s="86"/>
      <c r="W173" s="86" t="s">
        <v>1582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15"/>
        <v>14</v>
      </c>
      <c r="J195" s="34">
        <f t="shared" si="16"/>
        <v>14</v>
      </c>
      <c r="K195" s="35">
        <f t="shared" si="17"/>
        <v>0.5</v>
      </c>
      <c r="L195" s="86" t="s">
        <v>1582</v>
      </c>
      <c r="M195" s="86" t="s">
        <v>1582</v>
      </c>
      <c r="N195" s="86" t="s">
        <v>1582</v>
      </c>
      <c r="O195" s="86" t="s">
        <v>1582</v>
      </c>
      <c r="P195" s="86" t="s">
        <v>1582</v>
      </c>
      <c r="Q195" s="86" t="s">
        <v>1582</v>
      </c>
      <c r="R195" s="87" t="s">
        <v>1582</v>
      </c>
      <c r="S195" s="86" t="s">
        <v>1582</v>
      </c>
      <c r="T195" s="86" t="s">
        <v>1582</v>
      </c>
      <c r="U195" s="86" t="s">
        <v>1582</v>
      </c>
      <c r="V195" s="86" t="s">
        <v>1582</v>
      </c>
      <c r="W195" s="86" t="s">
        <v>1582</v>
      </c>
      <c r="X195" s="86" t="s">
        <v>1582</v>
      </c>
      <c r="Y195" s="86" t="s">
        <v>1582</v>
      </c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775</v>
      </c>
      <c r="I197" s="34">
        <f t="shared" ref="I197:I260" si="18">COUNTIF(L197:AM197,"")</f>
        <v>14</v>
      </c>
      <c r="J197" s="34">
        <f t="shared" ref="J197:J260" si="19">COUNTIF(L197:AM197,"APAGADO")</f>
        <v>14</v>
      </c>
      <c r="K197" s="35">
        <f t="shared" ref="K197:K260" si="20">(I197)/(J197+I197)</f>
        <v>0.5</v>
      </c>
      <c r="L197" s="86" t="s">
        <v>1582</v>
      </c>
      <c r="M197" s="86" t="s">
        <v>1582</v>
      </c>
      <c r="N197" s="86" t="s">
        <v>1582</v>
      </c>
      <c r="O197" s="86" t="s">
        <v>1582</v>
      </c>
      <c r="P197" s="86" t="s">
        <v>1582</v>
      </c>
      <c r="Q197" s="86" t="s">
        <v>1582</v>
      </c>
      <c r="R197" s="86" t="s">
        <v>1582</v>
      </c>
      <c r="S197" s="86" t="s">
        <v>1582</v>
      </c>
      <c r="T197" s="86" t="s">
        <v>1582</v>
      </c>
      <c r="U197" s="86" t="s">
        <v>1582</v>
      </c>
      <c r="V197" s="86" t="s">
        <v>1582</v>
      </c>
      <c r="W197" s="86" t="s">
        <v>1582</v>
      </c>
      <c r="X197" s="86" t="s">
        <v>1582</v>
      </c>
      <c r="Y197" s="86" t="s">
        <v>1582</v>
      </c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1144</v>
      </c>
      <c r="D202" t="s">
        <v>615</v>
      </c>
      <c r="E202" s="33" t="s">
        <v>15</v>
      </c>
      <c r="F202" s="33" t="s">
        <v>1137</v>
      </c>
      <c r="G202" s="33" t="s">
        <v>1340</v>
      </c>
      <c r="H202" s="33" t="s">
        <v>777</v>
      </c>
      <c r="I202" s="34">
        <f t="shared" si="18"/>
        <v>15</v>
      </c>
      <c r="J202" s="34">
        <f t="shared" si="19"/>
        <v>13</v>
      </c>
      <c r="K202" s="35">
        <f t="shared" si="20"/>
        <v>0.5357142857142857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 t="s">
        <v>1582</v>
      </c>
      <c r="U202" s="86" t="s">
        <v>1582</v>
      </c>
      <c r="V202" s="86" t="s">
        <v>1582</v>
      </c>
      <c r="W202" s="86" t="s">
        <v>1582</v>
      </c>
      <c r="X202" s="86" t="s">
        <v>1582</v>
      </c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1587</v>
      </c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1587</v>
      </c>
      <c r="B205" t="s">
        <v>1564</v>
      </c>
      <c r="C205" t="s">
        <v>1143</v>
      </c>
      <c r="D205" t="s">
        <v>1584</v>
      </c>
      <c r="E205" s="33" t="s">
        <v>15</v>
      </c>
      <c r="F205" s="33" t="s">
        <v>28</v>
      </c>
      <c r="G205"/>
      <c r="H205" s="33" t="s">
        <v>1589</v>
      </c>
      <c r="I205" s="34">
        <f t="shared" si="18"/>
        <v>15</v>
      </c>
      <c r="J205" s="34">
        <f t="shared" si="19"/>
        <v>13</v>
      </c>
      <c r="K205" s="35">
        <f t="shared" si="20"/>
        <v>0.5357142857142857</v>
      </c>
      <c r="L205" s="86" t="s">
        <v>1582</v>
      </c>
      <c r="M205" s="86" t="s">
        <v>1582</v>
      </c>
      <c r="N205" s="86" t="s">
        <v>1582</v>
      </c>
      <c r="O205" s="86" t="s">
        <v>1582</v>
      </c>
      <c r="P205" s="86" t="s">
        <v>1582</v>
      </c>
      <c r="Q205" s="86" t="s">
        <v>1582</v>
      </c>
      <c r="R205" s="86" t="s">
        <v>1582</v>
      </c>
      <c r="S205" s="86" t="s">
        <v>1582</v>
      </c>
      <c r="T205" s="86" t="s">
        <v>1582</v>
      </c>
      <c r="U205" s="86" t="s">
        <v>1582</v>
      </c>
      <c r="V205" s="86" t="s">
        <v>1582</v>
      </c>
      <c r="W205" s="86" t="s">
        <v>1582</v>
      </c>
      <c r="X205" s="86" t="s">
        <v>1582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14</v>
      </c>
      <c r="J211" s="34">
        <f t="shared" si="19"/>
        <v>14</v>
      </c>
      <c r="K211" s="35">
        <f t="shared" si="20"/>
        <v>0.5</v>
      </c>
      <c r="L211" s="86" t="s">
        <v>1582</v>
      </c>
      <c r="M211" s="86" t="s">
        <v>1582</v>
      </c>
      <c r="N211" s="86" t="s">
        <v>1582</v>
      </c>
      <c r="O211" s="86" t="s">
        <v>1582</v>
      </c>
      <c r="P211" s="86" t="s">
        <v>1582</v>
      </c>
      <c r="Q211" s="86" t="s">
        <v>1582</v>
      </c>
      <c r="R211" s="86" t="s">
        <v>1582</v>
      </c>
      <c r="S211" s="86" t="s">
        <v>1582</v>
      </c>
      <c r="T211" s="86" t="s">
        <v>1582</v>
      </c>
      <c r="U211" s="86" t="s">
        <v>1582</v>
      </c>
      <c r="V211" s="86" t="s">
        <v>1582</v>
      </c>
      <c r="W211" s="86" t="s">
        <v>1582</v>
      </c>
      <c r="X211" s="86" t="s">
        <v>1582</v>
      </c>
      <c r="Y211" s="86" t="s">
        <v>1582</v>
      </c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7" t="s">
        <v>1292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1582</v>
      </c>
      <c r="M222" s="86" t="s">
        <v>1582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27</v>
      </c>
      <c r="J224" s="34">
        <f t="shared" si="19"/>
        <v>1</v>
      </c>
      <c r="K224" s="35">
        <f t="shared" si="20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 t="s">
        <v>1582</v>
      </c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1582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27</v>
      </c>
      <c r="J230" s="34">
        <f t="shared" si="19"/>
        <v>1</v>
      </c>
      <c r="K230" s="35">
        <f t="shared" si="20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1582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27</v>
      </c>
      <c r="J231" s="34">
        <f t="shared" si="19"/>
        <v>1</v>
      </c>
      <c r="K231" s="35">
        <f t="shared" si="20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1582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 t="shared" si="18"/>
        <v>14</v>
      </c>
      <c r="J234" s="34">
        <f t="shared" si="19"/>
        <v>14</v>
      </c>
      <c r="K234" s="35">
        <f t="shared" si="20"/>
        <v>0.5</v>
      </c>
      <c r="L234" s="86" t="s">
        <v>1582</v>
      </c>
      <c r="M234" s="86" t="s">
        <v>1582</v>
      </c>
      <c r="N234" s="86" t="s">
        <v>1582</v>
      </c>
      <c r="O234" s="86" t="s">
        <v>1582</v>
      </c>
      <c r="P234" s="86" t="s">
        <v>1582</v>
      </c>
      <c r="Q234" s="86" t="s">
        <v>1582</v>
      </c>
      <c r="R234" s="86" t="s">
        <v>1582</v>
      </c>
      <c r="S234" s="86" t="s">
        <v>1582</v>
      </c>
      <c r="T234" s="86" t="s">
        <v>1582</v>
      </c>
      <c r="U234" s="86" t="s">
        <v>1582</v>
      </c>
      <c r="V234" s="86" t="s">
        <v>1582</v>
      </c>
      <c r="W234" s="86" t="s">
        <v>1582</v>
      </c>
      <c r="X234" s="86" t="s">
        <v>1582</v>
      </c>
      <c r="Y234" s="86" t="s">
        <v>1582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16</v>
      </c>
      <c r="J235" s="34">
        <f t="shared" si="19"/>
        <v>12</v>
      </c>
      <c r="K235" s="35">
        <f t="shared" si="20"/>
        <v>0.5714285714285714</v>
      </c>
      <c r="L235" s="86" t="s">
        <v>1582</v>
      </c>
      <c r="M235" s="86" t="s">
        <v>1582</v>
      </c>
      <c r="N235" s="86" t="s">
        <v>1582</v>
      </c>
      <c r="O235" s="86" t="s">
        <v>1582</v>
      </c>
      <c r="P235" s="86" t="s">
        <v>1582</v>
      </c>
      <c r="Q235" s="86" t="s">
        <v>1582</v>
      </c>
      <c r="R235" s="86" t="s">
        <v>1582</v>
      </c>
      <c r="S235" s="86"/>
      <c r="T235" s="86"/>
      <c r="U235" s="86" t="s">
        <v>1582</v>
      </c>
      <c r="V235" s="86" t="s">
        <v>1582</v>
      </c>
      <c r="W235" s="86" t="s">
        <v>1582</v>
      </c>
      <c r="X235" s="86" t="s">
        <v>1582</v>
      </c>
      <c r="Y235" s="86" t="s">
        <v>1582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14</v>
      </c>
      <c r="J242" s="34">
        <f t="shared" si="19"/>
        <v>14</v>
      </c>
      <c r="K242" s="35">
        <f t="shared" si="20"/>
        <v>0.5</v>
      </c>
      <c r="L242" s="86" t="s">
        <v>1582</v>
      </c>
      <c r="M242" s="86" t="s">
        <v>1582</v>
      </c>
      <c r="N242" s="86" t="s">
        <v>1582</v>
      </c>
      <c r="O242" s="86" t="s">
        <v>1582</v>
      </c>
      <c r="P242" s="86" t="s">
        <v>1582</v>
      </c>
      <c r="Q242" s="86" t="s">
        <v>1582</v>
      </c>
      <c r="R242" s="86" t="s">
        <v>1582</v>
      </c>
      <c r="S242" s="86" t="s">
        <v>1582</v>
      </c>
      <c r="T242" s="86" t="s">
        <v>1582</v>
      </c>
      <c r="U242" s="86" t="s">
        <v>1582</v>
      </c>
      <c r="V242" s="86" t="s">
        <v>1582</v>
      </c>
      <c r="W242" s="86" t="s">
        <v>1582</v>
      </c>
      <c r="X242" s="86" t="s">
        <v>1582</v>
      </c>
      <c r="Y242" s="86" t="s">
        <v>1582</v>
      </c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14</v>
      </c>
      <c r="J244" s="34">
        <f t="shared" si="19"/>
        <v>14</v>
      </c>
      <c r="K244" s="35">
        <f t="shared" si="20"/>
        <v>0.5</v>
      </c>
      <c r="L244" s="86" t="s">
        <v>1582</v>
      </c>
      <c r="M244" s="86" t="s">
        <v>1582</v>
      </c>
      <c r="N244" s="86" t="s">
        <v>1582</v>
      </c>
      <c r="O244" s="86" t="s">
        <v>1582</v>
      </c>
      <c r="P244" s="86" t="s">
        <v>1582</v>
      </c>
      <c r="Q244" s="86" t="s">
        <v>1582</v>
      </c>
      <c r="R244" s="86" t="s">
        <v>1582</v>
      </c>
      <c r="S244" s="86" t="s">
        <v>1582</v>
      </c>
      <c r="T244" s="86" t="s">
        <v>1582</v>
      </c>
      <c r="U244" s="86" t="s">
        <v>1582</v>
      </c>
      <c r="V244" s="86" t="s">
        <v>1582</v>
      </c>
      <c r="W244" s="86" t="s">
        <v>1582</v>
      </c>
      <c r="X244" s="86" t="s">
        <v>1582</v>
      </c>
      <c r="Y244" s="86" t="s">
        <v>1582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14</v>
      </c>
      <c r="J247" s="34">
        <f t="shared" si="19"/>
        <v>14</v>
      </c>
      <c r="K247" s="35">
        <f t="shared" si="20"/>
        <v>0.5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14</v>
      </c>
      <c r="J251" s="34">
        <f t="shared" si="19"/>
        <v>14</v>
      </c>
      <c r="K251" s="35">
        <f t="shared" si="20"/>
        <v>0.5</v>
      </c>
      <c r="L251" s="86" t="s">
        <v>1582</v>
      </c>
      <c r="M251" s="86" t="s">
        <v>1582</v>
      </c>
      <c r="N251" s="86" t="s">
        <v>1582</v>
      </c>
      <c r="O251" s="86" t="s">
        <v>1582</v>
      </c>
      <c r="P251" s="86" t="s">
        <v>1582</v>
      </c>
      <c r="Q251" s="86" t="s">
        <v>1582</v>
      </c>
      <c r="R251" s="86" t="s">
        <v>1582</v>
      </c>
      <c r="S251" s="86" t="s">
        <v>1582</v>
      </c>
      <c r="T251" s="86" t="s">
        <v>1582</v>
      </c>
      <c r="U251" s="86" t="s">
        <v>1582</v>
      </c>
      <c r="V251" s="86" t="s">
        <v>1582</v>
      </c>
      <c r="W251" s="86" t="s">
        <v>1582</v>
      </c>
      <c r="X251" s="86" t="s">
        <v>1582</v>
      </c>
      <c r="Y251" s="86" t="s">
        <v>1582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14</v>
      </c>
      <c r="J252" s="34">
        <f t="shared" si="19"/>
        <v>14</v>
      </c>
      <c r="K252" s="35">
        <f t="shared" si="20"/>
        <v>0.5</v>
      </c>
      <c r="L252" s="86" t="s">
        <v>1582</v>
      </c>
      <c r="M252" s="86" t="s">
        <v>1582</v>
      </c>
      <c r="N252" s="86" t="s">
        <v>1582</v>
      </c>
      <c r="O252" s="86" t="s">
        <v>1582</v>
      </c>
      <c r="P252" s="86" t="s">
        <v>1582</v>
      </c>
      <c r="Q252" s="86" t="s">
        <v>1582</v>
      </c>
      <c r="R252" s="86" t="s">
        <v>1582</v>
      </c>
      <c r="S252" s="86" t="s">
        <v>1582</v>
      </c>
      <c r="T252" s="86" t="s">
        <v>1582</v>
      </c>
      <c r="U252" s="86" t="s">
        <v>1582</v>
      </c>
      <c r="V252" s="86" t="s">
        <v>1582</v>
      </c>
      <c r="W252" s="86" t="s">
        <v>1582</v>
      </c>
      <c r="X252" s="86" t="s">
        <v>1582</v>
      </c>
      <c r="Y252" s="86" t="s">
        <v>1582</v>
      </c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 t="shared" si="18"/>
        <v>14</v>
      </c>
      <c r="J253" s="34">
        <f t="shared" si="19"/>
        <v>14</v>
      </c>
      <c r="K253" s="35">
        <f t="shared" si="20"/>
        <v>0.5</v>
      </c>
      <c r="L253" s="86" t="s">
        <v>1582</v>
      </c>
      <c r="M253" s="86" t="s">
        <v>1582</v>
      </c>
      <c r="N253" s="86" t="s">
        <v>1582</v>
      </c>
      <c r="O253" s="86" t="s">
        <v>1582</v>
      </c>
      <c r="P253" s="86" t="s">
        <v>1582</v>
      </c>
      <c r="Q253" s="86" t="s">
        <v>1582</v>
      </c>
      <c r="R253" s="86" t="s">
        <v>1582</v>
      </c>
      <c r="S253" s="86" t="s">
        <v>1582</v>
      </c>
      <c r="T253" s="86" t="s">
        <v>1582</v>
      </c>
      <c r="U253" s="86" t="s">
        <v>1582</v>
      </c>
      <c r="V253" s="86" t="s">
        <v>1582</v>
      </c>
      <c r="W253" s="86" t="s">
        <v>1582</v>
      </c>
      <c r="X253" s="86" t="s">
        <v>1582</v>
      </c>
      <c r="Y253" s="86" t="s">
        <v>1582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16</v>
      </c>
      <c r="J254" s="34">
        <f t="shared" si="19"/>
        <v>12</v>
      </c>
      <c r="K254" s="35">
        <f t="shared" si="20"/>
        <v>0.5714285714285714</v>
      </c>
      <c r="L254" s="86" t="s">
        <v>1582</v>
      </c>
      <c r="M254" s="86" t="s">
        <v>1582</v>
      </c>
      <c r="N254" s="86" t="s">
        <v>1582</v>
      </c>
      <c r="O254" s="86" t="s">
        <v>1582</v>
      </c>
      <c r="P254" s="86" t="s">
        <v>1582</v>
      </c>
      <c r="Q254" s="86" t="s">
        <v>1582</v>
      </c>
      <c r="R254" s="86" t="s">
        <v>1582</v>
      </c>
      <c r="S254" s="86" t="s">
        <v>1582</v>
      </c>
      <c r="T254" s="86"/>
      <c r="U254" s="86"/>
      <c r="V254" s="86" t="s">
        <v>1582</v>
      </c>
      <c r="W254" s="86" t="s">
        <v>1582</v>
      </c>
      <c r="X254" s="86" t="s">
        <v>1582</v>
      </c>
      <c r="Y254" s="86" t="s">
        <v>1582</v>
      </c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14</v>
      </c>
      <c r="J255" s="34">
        <f t="shared" si="19"/>
        <v>14</v>
      </c>
      <c r="K255" s="35">
        <f t="shared" si="20"/>
        <v>0.5</v>
      </c>
      <c r="L255" s="86" t="s">
        <v>1582</v>
      </c>
      <c r="M255" s="86" t="s">
        <v>1582</v>
      </c>
      <c r="N255" s="86" t="s">
        <v>1582</v>
      </c>
      <c r="O255" s="86" t="s">
        <v>1582</v>
      </c>
      <c r="P255" s="86" t="s">
        <v>1582</v>
      </c>
      <c r="Q255" s="86" t="s">
        <v>1582</v>
      </c>
      <c r="R255" s="86" t="s">
        <v>1582</v>
      </c>
      <c r="S255" s="86" t="s">
        <v>1582</v>
      </c>
      <c r="T255" s="86" t="s">
        <v>1582</v>
      </c>
      <c r="U255" s="86" t="s">
        <v>1582</v>
      </c>
      <c r="V255" s="86" t="s">
        <v>1582</v>
      </c>
      <c r="W255" s="86" t="s">
        <v>1582</v>
      </c>
      <c r="X255" s="86" t="s">
        <v>1582</v>
      </c>
      <c r="Y255" s="86" t="s">
        <v>1582</v>
      </c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1582</v>
      </c>
      <c r="S256" s="86" t="s">
        <v>1582</v>
      </c>
      <c r="T256" s="86" t="s">
        <v>1582</v>
      </c>
      <c r="U256" s="86" t="s">
        <v>1582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1582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1582</v>
      </c>
      <c r="M271" s="86" t="s">
        <v>1582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21"/>
        <v>14</v>
      </c>
      <c r="J274" s="34">
        <f t="shared" si="22"/>
        <v>14</v>
      </c>
      <c r="K274" s="35">
        <f t="shared" si="23"/>
        <v>0.5</v>
      </c>
      <c r="L274" s="86" t="s">
        <v>1582</v>
      </c>
      <c r="M274" s="86" t="s">
        <v>1582</v>
      </c>
      <c r="N274" s="86" t="s">
        <v>1582</v>
      </c>
      <c r="O274" s="86" t="s">
        <v>1582</v>
      </c>
      <c r="P274" s="86" t="s">
        <v>1582</v>
      </c>
      <c r="Q274" s="86" t="s">
        <v>1582</v>
      </c>
      <c r="R274" s="86" t="s">
        <v>1582</v>
      </c>
      <c r="S274" s="86" t="s">
        <v>1582</v>
      </c>
      <c r="T274" s="86" t="s">
        <v>1582</v>
      </c>
      <c r="U274" s="86" t="s">
        <v>1582</v>
      </c>
      <c r="V274" s="86" t="s">
        <v>1582</v>
      </c>
      <c r="W274" s="86" t="s">
        <v>1582</v>
      </c>
      <c r="X274" s="86" t="s">
        <v>1582</v>
      </c>
      <c r="Y274" s="86" t="s">
        <v>1582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1582</v>
      </c>
      <c r="M282" s="86" t="s">
        <v>1582</v>
      </c>
      <c r="N282" s="86" t="s">
        <v>1582</v>
      </c>
      <c r="O282" s="86" t="s">
        <v>1582</v>
      </c>
      <c r="P282" s="86" t="s">
        <v>1582</v>
      </c>
      <c r="Q282" s="86" t="s">
        <v>1582</v>
      </c>
      <c r="R282" s="86" t="s">
        <v>1582</v>
      </c>
      <c r="S282" s="86" t="s">
        <v>1582</v>
      </c>
      <c r="T282" s="86" t="s">
        <v>1582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1587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1588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1586</v>
      </c>
      <c r="B300" t="s">
        <v>1561</v>
      </c>
      <c r="C300" t="s">
        <v>1144</v>
      </c>
      <c r="D300" t="s">
        <v>1562</v>
      </c>
      <c r="E300" s="33" t="s">
        <v>15</v>
      </c>
      <c r="F300" s="33" t="s">
        <v>20</v>
      </c>
      <c r="G300" s="33"/>
      <c r="H300" s="33" t="s">
        <v>1563</v>
      </c>
      <c r="I300" s="34">
        <f t="shared" si="21"/>
        <v>15</v>
      </c>
      <c r="J300" s="34">
        <f t="shared" si="22"/>
        <v>13</v>
      </c>
      <c r="K300" s="35">
        <f t="shared" si="23"/>
        <v>0.5357142857142857</v>
      </c>
      <c r="L300" s="86" t="s">
        <v>1582</v>
      </c>
      <c r="M300" s="86" t="s">
        <v>1582</v>
      </c>
      <c r="N300" s="86" t="s">
        <v>1582</v>
      </c>
      <c r="O300" s="86" t="s">
        <v>1582</v>
      </c>
      <c r="P300" s="86" t="s">
        <v>1582</v>
      </c>
      <c r="Q300" s="86" t="s">
        <v>1582</v>
      </c>
      <c r="R300" s="86" t="s">
        <v>1582</v>
      </c>
      <c r="S300" s="86" t="s">
        <v>1582</v>
      </c>
      <c r="T300" s="86"/>
      <c r="U300" s="86" t="s">
        <v>1582</v>
      </c>
      <c r="V300" s="86" t="s">
        <v>1582</v>
      </c>
      <c r="W300" s="86" t="s">
        <v>1582</v>
      </c>
      <c r="X300" s="86" t="s">
        <v>1582</v>
      </c>
      <c r="Y300" s="86" t="s">
        <v>1582</v>
      </c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26</v>
      </c>
      <c r="J302" s="34">
        <f t="shared" si="22"/>
        <v>2</v>
      </c>
      <c r="K302" s="35">
        <f t="shared" si="23"/>
        <v>0.9285714285714286</v>
      </c>
      <c r="L302" s="86" t="s">
        <v>1582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1582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1582</v>
      </c>
      <c r="M309" s="86" t="s">
        <v>1582</v>
      </c>
      <c r="N309" s="86" t="s">
        <v>1582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1582</v>
      </c>
      <c r="M310" s="86" t="s">
        <v>1582</v>
      </c>
      <c r="N310" s="86" t="s">
        <v>1582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1582</v>
      </c>
      <c r="M314" s="86" t="s">
        <v>1582</v>
      </c>
      <c r="N314" s="86" t="s">
        <v>1582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21"/>
        <v>14</v>
      </c>
      <c r="J315" s="34">
        <f t="shared" si="22"/>
        <v>14</v>
      </c>
      <c r="K315" s="35">
        <f t="shared" si="23"/>
        <v>0.5</v>
      </c>
      <c r="L315" s="86" t="s">
        <v>1582</v>
      </c>
      <c r="M315" s="86" t="s">
        <v>1582</v>
      </c>
      <c r="N315" s="86" t="s">
        <v>1582</v>
      </c>
      <c r="O315" s="86" t="s">
        <v>1582</v>
      </c>
      <c r="P315" s="86" t="s">
        <v>1582</v>
      </c>
      <c r="Q315" s="86" t="s">
        <v>1582</v>
      </c>
      <c r="R315" s="86" t="s">
        <v>1582</v>
      </c>
      <c r="S315" s="86" t="s">
        <v>1582</v>
      </c>
      <c r="T315" s="86" t="s">
        <v>1582</v>
      </c>
      <c r="U315" s="86" t="s">
        <v>1582</v>
      </c>
      <c r="V315" s="86" t="s">
        <v>1582</v>
      </c>
      <c r="W315" s="86" t="s">
        <v>1582</v>
      </c>
      <c r="X315" s="86" t="s">
        <v>1582</v>
      </c>
      <c r="Y315" s="86" t="s">
        <v>1582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26</v>
      </c>
      <c r="J317" s="34">
        <f t="shared" si="22"/>
        <v>2</v>
      </c>
      <c r="K317" s="35">
        <f t="shared" si="23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 t="s">
        <v>1582</v>
      </c>
      <c r="Y317" s="86" t="s">
        <v>1582</v>
      </c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24"/>
        <v>14</v>
      </c>
      <c r="J334" s="34">
        <f t="shared" si="25"/>
        <v>14</v>
      </c>
      <c r="K334" s="35">
        <f t="shared" si="26"/>
        <v>0.5</v>
      </c>
      <c r="L334" s="86" t="s">
        <v>1582</v>
      </c>
      <c r="M334" s="86" t="s">
        <v>1582</v>
      </c>
      <c r="N334" s="86" t="s">
        <v>1582</v>
      </c>
      <c r="O334" s="86" t="s">
        <v>1582</v>
      </c>
      <c r="P334" s="86" t="s">
        <v>1582</v>
      </c>
      <c r="Q334" s="86" t="s">
        <v>1582</v>
      </c>
      <c r="R334" s="86" t="s">
        <v>1582</v>
      </c>
      <c r="S334" s="86" t="s">
        <v>1582</v>
      </c>
      <c r="T334" s="86" t="s">
        <v>1582</v>
      </c>
      <c r="U334" s="86" t="s">
        <v>1582</v>
      </c>
      <c r="V334" s="86" t="s">
        <v>1582</v>
      </c>
      <c r="W334" s="86" t="s">
        <v>1582</v>
      </c>
      <c r="X334" s="86" t="s">
        <v>1582</v>
      </c>
      <c r="Y334" s="86" t="s">
        <v>1582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24"/>
        <v>14</v>
      </c>
      <c r="J335" s="34">
        <f t="shared" si="25"/>
        <v>14</v>
      </c>
      <c r="K335" s="35">
        <f t="shared" si="26"/>
        <v>0.5</v>
      </c>
      <c r="L335" s="86" t="s">
        <v>1582</v>
      </c>
      <c r="M335" s="86" t="s">
        <v>1582</v>
      </c>
      <c r="N335" s="86" t="s">
        <v>1582</v>
      </c>
      <c r="O335" s="86" t="s">
        <v>1582</v>
      </c>
      <c r="P335" s="86" t="s">
        <v>1582</v>
      </c>
      <c r="Q335" s="86" t="s">
        <v>1582</v>
      </c>
      <c r="R335" s="86" t="s">
        <v>1582</v>
      </c>
      <c r="S335" s="86" t="s">
        <v>1582</v>
      </c>
      <c r="T335" s="86" t="s">
        <v>1582</v>
      </c>
      <c r="U335" s="86" t="s">
        <v>1582</v>
      </c>
      <c r="V335" s="86" t="s">
        <v>1582</v>
      </c>
      <c r="W335" s="86" t="s">
        <v>1582</v>
      </c>
      <c r="X335" s="86" t="s">
        <v>1582</v>
      </c>
      <c r="Y335" s="86" t="s">
        <v>1582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1582</v>
      </c>
      <c r="Q336" s="86" t="s">
        <v>1582</v>
      </c>
      <c r="R336" s="86" t="s">
        <v>1582</v>
      </c>
      <c r="S336" s="86" t="s">
        <v>1582</v>
      </c>
      <c r="T336" s="86" t="s">
        <v>1582</v>
      </c>
      <c r="U336" s="86" t="s">
        <v>1582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1582</v>
      </c>
      <c r="Q337" s="86" t="s">
        <v>1582</v>
      </c>
      <c r="R337" s="86" t="s">
        <v>1582</v>
      </c>
      <c r="S337" s="86" t="s">
        <v>1582</v>
      </c>
      <c r="T337" s="86" t="s">
        <v>1582</v>
      </c>
      <c r="U337" s="86" t="s">
        <v>1582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1582</v>
      </c>
      <c r="Q338" s="86" t="s">
        <v>1582</v>
      </c>
      <c r="R338" s="86" t="s">
        <v>1582</v>
      </c>
      <c r="S338" s="86" t="s">
        <v>1582</v>
      </c>
      <c r="T338" s="86" t="s">
        <v>1582</v>
      </c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1582</v>
      </c>
      <c r="Q339" s="86" t="s">
        <v>1582</v>
      </c>
      <c r="R339" s="86" t="s">
        <v>1582</v>
      </c>
      <c r="S339" s="86" t="s">
        <v>1582</v>
      </c>
      <c r="T339" s="86" t="s">
        <v>1582</v>
      </c>
      <c r="U339" s="86" t="s">
        <v>1582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1144</v>
      </c>
      <c r="D341" t="s">
        <v>469</v>
      </c>
      <c r="E341" s="33" t="s">
        <v>19</v>
      </c>
      <c r="F341" s="33" t="s">
        <v>20</v>
      </c>
      <c r="G341" s="33"/>
      <c r="H341" s="33" t="s">
        <v>1590</v>
      </c>
      <c r="I341" s="34">
        <f t="shared" si="24"/>
        <v>23</v>
      </c>
      <c r="J341" s="34">
        <f t="shared" si="25"/>
        <v>5</v>
      </c>
      <c r="K341" s="35">
        <f t="shared" si="26"/>
        <v>0.8214285714285714</v>
      </c>
      <c r="L341" s="86" t="s">
        <v>1582</v>
      </c>
      <c r="M341" s="86" t="s">
        <v>1582</v>
      </c>
      <c r="N341" s="86"/>
      <c r="O341" s="86"/>
      <c r="P341" s="86"/>
      <c r="Q341" s="86"/>
      <c r="R341" s="86"/>
      <c r="S341" s="86"/>
      <c r="T341" s="86"/>
      <c r="U341" s="86" t="s">
        <v>1582</v>
      </c>
      <c r="V341" s="86" t="s">
        <v>1582</v>
      </c>
      <c r="W341" s="86" t="s">
        <v>1582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1144</v>
      </c>
      <c r="D342" t="s">
        <v>471</v>
      </c>
      <c r="E342" s="33" t="s">
        <v>19</v>
      </c>
      <c r="F342" s="33" t="s">
        <v>20</v>
      </c>
      <c r="G342" s="33"/>
      <c r="H342" s="33" t="s">
        <v>877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1099</v>
      </c>
      <c r="C343" t="s">
        <v>1144</v>
      </c>
      <c r="D343" t="s">
        <v>472</v>
      </c>
      <c r="E343" s="33" t="s">
        <v>19</v>
      </c>
      <c r="F343" s="33" t="s">
        <v>20</v>
      </c>
      <c r="G343" s="33"/>
      <c r="H343" s="33" t="s">
        <v>878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1582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 t="shared" si="24"/>
        <v>26</v>
      </c>
      <c r="J345" s="34">
        <f t="shared" si="25"/>
        <v>2</v>
      </c>
      <c r="K345" s="35">
        <f t="shared" si="26"/>
        <v>0.9285714285714286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1582</v>
      </c>
      <c r="Y345" s="86" t="s">
        <v>1582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1100</v>
      </c>
      <c r="C350" t="s">
        <v>1144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1144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1582</v>
      </c>
      <c r="M351" s="86" t="s">
        <v>1582</v>
      </c>
      <c r="N351" s="86" t="s">
        <v>1582</v>
      </c>
      <c r="O351" s="86" t="s">
        <v>1582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1101</v>
      </c>
      <c r="C352" t="s">
        <v>1144</v>
      </c>
      <c r="D352" t="s">
        <v>476</v>
      </c>
      <c r="E352" s="33" t="s">
        <v>73</v>
      </c>
      <c r="F352" s="33" t="s">
        <v>20</v>
      </c>
      <c r="G352" s="33"/>
      <c r="H352" s="33" t="s">
        <v>884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1102</v>
      </c>
      <c r="C353" t="s">
        <v>1144</v>
      </c>
      <c r="D353" t="s">
        <v>476</v>
      </c>
      <c r="E353" s="33" t="s">
        <v>73</v>
      </c>
      <c r="F353" s="33" t="s">
        <v>20</v>
      </c>
      <c r="G353" s="33"/>
      <c r="H353" s="33" t="s">
        <v>885</v>
      </c>
      <c r="I353" s="34">
        <f t="shared" si="24"/>
        <v>26</v>
      </c>
      <c r="J353" s="34">
        <f t="shared" si="25"/>
        <v>2</v>
      </c>
      <c r="K353" s="35">
        <f t="shared" si="26"/>
        <v>0.9285714285714286</v>
      </c>
      <c r="L353" s="86" t="s">
        <v>1582</v>
      </c>
      <c r="M353" s="86" t="s">
        <v>1582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1144</v>
      </c>
      <c r="D354" t="s">
        <v>478</v>
      </c>
      <c r="E354" s="33" t="s">
        <v>15</v>
      </c>
      <c r="F354" s="33" t="s">
        <v>28</v>
      </c>
      <c r="G354" s="33"/>
      <c r="H354" s="33" t="s">
        <v>886</v>
      </c>
      <c r="I354" s="34">
        <f t="shared" si="24"/>
        <v>15</v>
      </c>
      <c r="J354" s="34">
        <f t="shared" si="25"/>
        <v>13</v>
      </c>
      <c r="K354" s="35">
        <f t="shared" si="26"/>
        <v>0.5357142857142857</v>
      </c>
      <c r="L354" s="86" t="s">
        <v>1582</v>
      </c>
      <c r="M354" s="86" t="s">
        <v>1582</v>
      </c>
      <c r="N354" s="86" t="s">
        <v>1582</v>
      </c>
      <c r="O354" s="86" t="s">
        <v>1582</v>
      </c>
      <c r="P354" s="86" t="s">
        <v>1582</v>
      </c>
      <c r="Q354" s="86" t="s">
        <v>1582</v>
      </c>
      <c r="R354" s="86" t="s">
        <v>1582</v>
      </c>
      <c r="S354" s="86" t="s">
        <v>1582</v>
      </c>
      <c r="T354" s="86" t="s">
        <v>1582</v>
      </c>
      <c r="U354" s="86" t="s">
        <v>1582</v>
      </c>
      <c r="V354" s="86" t="s">
        <v>1582</v>
      </c>
      <c r="W354" s="86" t="s">
        <v>1582</v>
      </c>
      <c r="X354" s="86"/>
      <c r="Y354" s="86" t="s">
        <v>1582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1103</v>
      </c>
      <c r="C357" t="s">
        <v>1144</v>
      </c>
      <c r="D357" t="s">
        <v>479</v>
      </c>
      <c r="E357" s="33" t="s">
        <v>73</v>
      </c>
      <c r="F357" s="33" t="s">
        <v>28</v>
      </c>
      <c r="G357" s="33"/>
      <c r="H357" s="33" t="s">
        <v>889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1582</v>
      </c>
      <c r="S357" s="86" t="s">
        <v>1582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1104</v>
      </c>
      <c r="C358" t="s">
        <v>1144</v>
      </c>
      <c r="D358" t="s">
        <v>479</v>
      </c>
      <c r="E358" s="33" t="s">
        <v>73</v>
      </c>
      <c r="F358" s="33" t="s">
        <v>28</v>
      </c>
      <c r="G358" s="33"/>
      <c r="H358" s="33" t="s">
        <v>890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1582</v>
      </c>
      <c r="S358" s="86" t="s">
        <v>1582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1374</v>
      </c>
      <c r="C359" t="s">
        <v>1144</v>
      </c>
      <c r="D359" s="84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 t="shared" si="24"/>
        <v>26</v>
      </c>
      <c r="J359" s="34">
        <f t="shared" si="25"/>
        <v>2</v>
      </c>
      <c r="K359" s="35">
        <f t="shared" si="26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1582</v>
      </c>
      <c r="Y359" s="86" t="s">
        <v>1582</v>
      </c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1372</v>
      </c>
      <c r="C360" t="s">
        <v>1144</v>
      </c>
      <c r="D360" s="84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si="24"/>
        <v>28</v>
      </c>
      <c r="J360" s="34">
        <f t="shared" si="25"/>
        <v>0</v>
      </c>
      <c r="K360" s="35">
        <f t="shared" si="26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1144</v>
      </c>
      <c r="D361" t="s">
        <v>481</v>
      </c>
      <c r="E361" s="33" t="s">
        <v>73</v>
      </c>
      <c r="F361" s="33" t="s">
        <v>28</v>
      </c>
      <c r="G361" s="33"/>
      <c r="H361" s="33" t="s">
        <v>891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1144</v>
      </c>
      <c r="D362" t="s">
        <v>481</v>
      </c>
      <c r="E362" s="33" t="s">
        <v>73</v>
      </c>
      <c r="F362" s="33" t="s">
        <v>28</v>
      </c>
      <c r="G362" s="33"/>
      <c r="H362" s="33" t="s">
        <v>892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1113</v>
      </c>
      <c r="C364" t="s">
        <v>1143</v>
      </c>
      <c r="D364" t="s">
        <v>501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1143</v>
      </c>
      <c r="D365" t="s">
        <v>485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1143</v>
      </c>
      <c r="D366" t="s">
        <v>487</v>
      </c>
      <c r="E366" s="33" t="s">
        <v>19</v>
      </c>
      <c r="F366" s="33" t="s">
        <v>28</v>
      </c>
      <c r="G366" s="33"/>
      <c r="H366" s="33" t="s">
        <v>894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1143</v>
      </c>
      <c r="D367" t="s">
        <v>490</v>
      </c>
      <c r="E367" s="33" t="s">
        <v>19</v>
      </c>
      <c r="F367" s="33" t="s">
        <v>28</v>
      </c>
      <c r="G367" s="33"/>
      <c r="H367" s="33" t="s">
        <v>895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1143</v>
      </c>
      <c r="D368" t="s">
        <v>492</v>
      </c>
      <c r="E368" s="33" t="s">
        <v>15</v>
      </c>
      <c r="F368" s="33" t="s">
        <v>28</v>
      </c>
      <c r="G368" s="33"/>
      <c r="H368" s="33" t="s">
        <v>896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1143</v>
      </c>
      <c r="D369" t="s">
        <v>494</v>
      </c>
      <c r="E369" s="33" t="s">
        <v>19</v>
      </c>
      <c r="F369" s="33" t="s">
        <v>28</v>
      </c>
      <c r="G369" s="33"/>
      <c r="H369" s="33" t="s">
        <v>897</v>
      </c>
      <c r="I369" s="34">
        <f t="shared" si="24"/>
        <v>16</v>
      </c>
      <c r="J369" s="34">
        <f t="shared" si="25"/>
        <v>12</v>
      </c>
      <c r="K369" s="35">
        <f t="shared" si="26"/>
        <v>0.5714285714285714</v>
      </c>
      <c r="L369" s="86" t="s">
        <v>1582</v>
      </c>
      <c r="M369" s="86" t="s">
        <v>1582</v>
      </c>
      <c r="N369" s="86" t="s">
        <v>1582</v>
      </c>
      <c r="O369" s="86" t="s">
        <v>1582</v>
      </c>
      <c r="P369" s="86" t="s">
        <v>1582</v>
      </c>
      <c r="Q369" s="86" t="s">
        <v>1582</v>
      </c>
      <c r="R369" s="86" t="s">
        <v>1582</v>
      </c>
      <c r="S369" s="86" t="s">
        <v>1582</v>
      </c>
      <c r="T369" s="86" t="s">
        <v>1582</v>
      </c>
      <c r="U369" s="86"/>
      <c r="V369" s="86"/>
      <c r="W369" s="86" t="s">
        <v>1582</v>
      </c>
      <c r="X369" s="86" t="s">
        <v>1582</v>
      </c>
      <c r="Y369" s="86" t="s">
        <v>1582</v>
      </c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1143</v>
      </c>
      <c r="D370" t="s">
        <v>496</v>
      </c>
      <c r="E370" s="33" t="s">
        <v>15</v>
      </c>
      <c r="F370" s="33" t="s">
        <v>28</v>
      </c>
      <c r="G370" s="33"/>
      <c r="H370" s="33" t="s">
        <v>898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1143</v>
      </c>
      <c r="D371" t="s">
        <v>498</v>
      </c>
      <c r="E371" s="33" t="s">
        <v>19</v>
      </c>
      <c r="F371" s="33" t="s">
        <v>28</v>
      </c>
      <c r="G371" s="33"/>
      <c r="H371" s="33" t="s">
        <v>899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1143</v>
      </c>
      <c r="D372" t="s">
        <v>500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24"/>
        <v>14</v>
      </c>
      <c r="J375" s="34">
        <f t="shared" si="25"/>
        <v>14</v>
      </c>
      <c r="K375" s="35">
        <f t="shared" si="26"/>
        <v>0.5</v>
      </c>
      <c r="L375" s="86" t="s">
        <v>1582</v>
      </c>
      <c r="M375" s="86" t="s">
        <v>1582</v>
      </c>
      <c r="N375" s="86" t="s">
        <v>1582</v>
      </c>
      <c r="O375" s="86" t="s">
        <v>1582</v>
      </c>
      <c r="P375" s="86" t="s">
        <v>1582</v>
      </c>
      <c r="Q375" s="86" t="s">
        <v>1582</v>
      </c>
      <c r="R375" s="86" t="s">
        <v>1582</v>
      </c>
      <c r="S375" s="86" t="s">
        <v>1582</v>
      </c>
      <c r="T375" s="86" t="s">
        <v>1582</v>
      </c>
      <c r="U375" s="86" t="s">
        <v>1582</v>
      </c>
      <c r="V375" s="86" t="s">
        <v>1582</v>
      </c>
      <c r="W375" s="86" t="s">
        <v>1582</v>
      </c>
      <c r="X375" s="86" t="s">
        <v>1582</v>
      </c>
      <c r="Y375" s="86" t="s">
        <v>1582</v>
      </c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24"/>
        <v>14</v>
      </c>
      <c r="J376" s="34">
        <f t="shared" si="25"/>
        <v>14</v>
      </c>
      <c r="K376" s="35">
        <f t="shared" si="26"/>
        <v>0.5</v>
      </c>
      <c r="L376" s="86" t="s">
        <v>1582</v>
      </c>
      <c r="M376" s="86" t="s">
        <v>1582</v>
      </c>
      <c r="N376" s="86" t="s">
        <v>1582</v>
      </c>
      <c r="O376" s="86" t="s">
        <v>1582</v>
      </c>
      <c r="P376" s="86" t="s">
        <v>1582</v>
      </c>
      <c r="Q376" s="86" t="s">
        <v>1582</v>
      </c>
      <c r="R376" s="86" t="s">
        <v>1582</v>
      </c>
      <c r="S376" s="86" t="s">
        <v>1582</v>
      </c>
      <c r="T376" s="86" t="s">
        <v>1582</v>
      </c>
      <c r="U376" s="86" t="s">
        <v>1582</v>
      </c>
      <c r="V376" s="86" t="s">
        <v>1582</v>
      </c>
      <c r="W376" s="86" t="s">
        <v>1582</v>
      </c>
      <c r="X376" s="86" t="s">
        <v>1582</v>
      </c>
      <c r="Y376" s="86" t="s">
        <v>1582</v>
      </c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1144</v>
      </c>
      <c r="D377" t="s">
        <v>503</v>
      </c>
      <c r="E377" s="33" t="s">
        <v>19</v>
      </c>
      <c r="F377" s="33" t="s">
        <v>20</v>
      </c>
      <c r="G377" s="33"/>
      <c r="H377" s="33" t="s">
        <v>902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1144</v>
      </c>
      <c r="D378" t="s">
        <v>505</v>
      </c>
      <c r="E378" s="33" t="s">
        <v>15</v>
      </c>
      <c r="F378" s="33" t="s">
        <v>20</v>
      </c>
      <c r="G378" s="33"/>
      <c r="H378" s="33" t="s">
        <v>903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1144</v>
      </c>
      <c r="D379" t="s">
        <v>507</v>
      </c>
      <c r="E379" s="33" t="s">
        <v>73</v>
      </c>
      <c r="F379" s="33" t="s">
        <v>20</v>
      </c>
      <c r="G379" s="33"/>
      <c r="H379" s="33" t="s">
        <v>904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1144</v>
      </c>
      <c r="D380" t="s">
        <v>507</v>
      </c>
      <c r="E380" s="33" t="s">
        <v>73</v>
      </c>
      <c r="F380" s="33" t="s">
        <v>20</v>
      </c>
      <c r="G380" s="33"/>
      <c r="H380" s="33" t="s">
        <v>905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1144</v>
      </c>
      <c r="D381" t="s">
        <v>510</v>
      </c>
      <c r="E381" s="33" t="s">
        <v>73</v>
      </c>
      <c r="F381" s="33" t="s">
        <v>20</v>
      </c>
      <c r="G381" s="33"/>
      <c r="H381" s="33" t="s">
        <v>906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1144</v>
      </c>
      <c r="D382" t="s">
        <v>510</v>
      </c>
      <c r="E382" s="33" t="s">
        <v>73</v>
      </c>
      <c r="F382" s="33" t="s">
        <v>20</v>
      </c>
      <c r="G382" s="33"/>
      <c r="H382" s="33" t="s">
        <v>907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1144</v>
      </c>
      <c r="D383" t="s">
        <v>513</v>
      </c>
      <c r="E383" s="33" t="s">
        <v>15</v>
      </c>
      <c r="F383" s="33" t="s">
        <v>28</v>
      </c>
      <c r="G383" s="33"/>
      <c r="H383" s="33" t="s">
        <v>908</v>
      </c>
      <c r="I383" s="34">
        <f t="shared" si="24"/>
        <v>14</v>
      </c>
      <c r="J383" s="34">
        <f t="shared" si="25"/>
        <v>14</v>
      </c>
      <c r="K383" s="35">
        <f t="shared" si="26"/>
        <v>0.5</v>
      </c>
      <c r="L383" s="86" t="s">
        <v>1582</v>
      </c>
      <c r="M383" s="86" t="s">
        <v>1582</v>
      </c>
      <c r="N383" s="86" t="s">
        <v>1582</v>
      </c>
      <c r="O383" s="86" t="s">
        <v>1582</v>
      </c>
      <c r="P383" s="86" t="s">
        <v>1582</v>
      </c>
      <c r="Q383" s="86" t="s">
        <v>1582</v>
      </c>
      <c r="R383" s="86" t="s">
        <v>1582</v>
      </c>
      <c r="S383" s="86" t="s">
        <v>1582</v>
      </c>
      <c r="T383" s="86" t="s">
        <v>1582</v>
      </c>
      <c r="U383" s="86" t="s">
        <v>1582</v>
      </c>
      <c r="V383" s="86" t="s">
        <v>1582</v>
      </c>
      <c r="W383" s="86" t="s">
        <v>1582</v>
      </c>
      <c r="X383" s="86" t="s">
        <v>1582</v>
      </c>
      <c r="Y383" s="86" t="s">
        <v>1582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1114</v>
      </c>
      <c r="C384" t="s">
        <v>1144</v>
      </c>
      <c r="D384" t="s">
        <v>514</v>
      </c>
      <c r="E384" s="33" t="s">
        <v>73</v>
      </c>
      <c r="F384" s="33" t="s">
        <v>28</v>
      </c>
      <c r="G384" s="33"/>
      <c r="H384" s="33" t="s">
        <v>909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1115</v>
      </c>
      <c r="C385" t="s">
        <v>1144</v>
      </c>
      <c r="D385" t="s">
        <v>514</v>
      </c>
      <c r="E385" s="33" t="s">
        <v>73</v>
      </c>
      <c r="F385" s="33" t="s">
        <v>28</v>
      </c>
      <c r="G385" s="33"/>
      <c r="H385" s="33" t="s">
        <v>910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1144</v>
      </c>
      <c r="D386" t="s">
        <v>516</v>
      </c>
      <c r="E386" s="33" t="s">
        <v>73</v>
      </c>
      <c r="F386" s="33" t="s">
        <v>28</v>
      </c>
      <c r="G386" s="33"/>
      <c r="H386" s="33" t="s">
        <v>911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1144</v>
      </c>
      <c r="D387" t="s">
        <v>516</v>
      </c>
      <c r="E387" s="33" t="s">
        <v>73</v>
      </c>
      <c r="F387" s="33" t="s">
        <v>28</v>
      </c>
      <c r="G387" s="33"/>
      <c r="H387" s="33" t="s">
        <v>912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27"/>
        <v>14</v>
      </c>
      <c r="J390" s="34">
        <f t="shared" si="28"/>
        <v>14</v>
      </c>
      <c r="K390" s="35">
        <f t="shared" si="29"/>
        <v>0.5</v>
      </c>
      <c r="L390" s="86" t="s">
        <v>1582</v>
      </c>
      <c r="M390" s="86" t="s">
        <v>1582</v>
      </c>
      <c r="N390" s="86" t="s">
        <v>1582</v>
      </c>
      <c r="O390" s="86" t="s">
        <v>1582</v>
      </c>
      <c r="P390" s="86" t="s">
        <v>1582</v>
      </c>
      <c r="Q390" s="86" t="s">
        <v>1582</v>
      </c>
      <c r="R390" s="86" t="s">
        <v>1582</v>
      </c>
      <c r="S390" s="86" t="s">
        <v>1582</v>
      </c>
      <c r="T390" s="86" t="s">
        <v>1582</v>
      </c>
      <c r="U390" s="86" t="s">
        <v>1582</v>
      </c>
      <c r="V390" s="86" t="s">
        <v>1582</v>
      </c>
      <c r="W390" s="86" t="s">
        <v>1582</v>
      </c>
      <c r="X390" s="86" t="s">
        <v>1582</v>
      </c>
      <c r="Y390" s="86" t="s">
        <v>1582</v>
      </c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27"/>
        <v>14</v>
      </c>
      <c r="J391" s="34">
        <f t="shared" si="28"/>
        <v>14</v>
      </c>
      <c r="K391" s="35">
        <f t="shared" si="29"/>
        <v>0.5</v>
      </c>
      <c r="L391" s="86" t="s">
        <v>1582</v>
      </c>
      <c r="M391" s="86" t="s">
        <v>1582</v>
      </c>
      <c r="N391" s="86" t="s">
        <v>1582</v>
      </c>
      <c r="O391" s="86" t="s">
        <v>1582</v>
      </c>
      <c r="P391" s="86" t="s">
        <v>1582</v>
      </c>
      <c r="Q391" s="86" t="s">
        <v>1582</v>
      </c>
      <c r="R391" s="86" t="s">
        <v>1582</v>
      </c>
      <c r="S391" s="86" t="s">
        <v>1582</v>
      </c>
      <c r="T391" s="86" t="s">
        <v>1582</v>
      </c>
      <c r="U391" s="86" t="s">
        <v>1582</v>
      </c>
      <c r="V391" s="86" t="s">
        <v>1582</v>
      </c>
      <c r="W391" s="86" t="s">
        <v>1582</v>
      </c>
      <c r="X391" s="86" t="s">
        <v>1582</v>
      </c>
      <c r="Y391" s="86" t="s">
        <v>1582</v>
      </c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1144</v>
      </c>
      <c r="D393" t="s">
        <v>534</v>
      </c>
      <c r="E393" s="33" t="s">
        <v>19</v>
      </c>
      <c r="F393" s="33" t="s">
        <v>28</v>
      </c>
      <c r="G393" s="33"/>
      <c r="H393" s="33" t="s">
        <v>915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1144</v>
      </c>
      <c r="D394" t="s">
        <v>536</v>
      </c>
      <c r="E394" s="33" t="s">
        <v>19</v>
      </c>
      <c r="F394" s="33" t="s">
        <v>28</v>
      </c>
      <c r="G394" s="33"/>
      <c r="H394" s="33" t="s">
        <v>916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1144</v>
      </c>
      <c r="D395" t="s">
        <v>538</v>
      </c>
      <c r="E395" s="33" t="s">
        <v>19</v>
      </c>
      <c r="F395" s="33" t="s">
        <v>20</v>
      </c>
      <c r="G395" s="33"/>
      <c r="H395" s="33" t="s">
        <v>917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27"/>
        <v>27</v>
      </c>
      <c r="J397" s="34">
        <f t="shared" si="28"/>
        <v>1</v>
      </c>
      <c r="K397" s="35">
        <f t="shared" si="29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 t="s">
        <v>1582</v>
      </c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1144</v>
      </c>
      <c r="D398" t="s">
        <v>542</v>
      </c>
      <c r="E398" s="33" t="s">
        <v>19</v>
      </c>
      <c r="F398" s="33" t="s">
        <v>28</v>
      </c>
      <c r="G398" s="33"/>
      <c r="H398" s="33" t="s">
        <v>920</v>
      </c>
      <c r="I398" s="34">
        <f t="shared" si="27"/>
        <v>15</v>
      </c>
      <c r="J398" s="34">
        <f t="shared" si="28"/>
        <v>13</v>
      </c>
      <c r="K398" s="35">
        <f t="shared" si="29"/>
        <v>0.5357142857142857</v>
      </c>
      <c r="L398" s="86" t="s">
        <v>1582</v>
      </c>
      <c r="M398" s="86" t="s">
        <v>1582</v>
      </c>
      <c r="N398" s="86" t="s">
        <v>1582</v>
      </c>
      <c r="O398" s="86" t="s">
        <v>1582</v>
      </c>
      <c r="P398" s="86" t="s">
        <v>1582</v>
      </c>
      <c r="Q398" s="86" t="s">
        <v>1582</v>
      </c>
      <c r="R398" s="86" t="s">
        <v>1582</v>
      </c>
      <c r="S398" s="86" t="s">
        <v>1582</v>
      </c>
      <c r="T398" s="86" t="s">
        <v>1582</v>
      </c>
      <c r="U398" s="86" t="s">
        <v>1582</v>
      </c>
      <c r="V398" s="86" t="s">
        <v>1582</v>
      </c>
      <c r="W398" s="86" t="s">
        <v>1582</v>
      </c>
      <c r="X398" s="86"/>
      <c r="Y398" s="86" t="s">
        <v>1582</v>
      </c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1144</v>
      </c>
      <c r="D399" t="s">
        <v>544</v>
      </c>
      <c r="E399" s="33" t="s">
        <v>19</v>
      </c>
      <c r="F399" s="33" t="s">
        <v>28</v>
      </c>
      <c r="G399" s="33"/>
      <c r="H399" s="33" t="s">
        <v>921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1116</v>
      </c>
      <c r="C400" t="s">
        <v>1144</v>
      </c>
      <c r="D400" t="s">
        <v>545</v>
      </c>
      <c r="E400" s="33" t="s">
        <v>19</v>
      </c>
      <c r="F400" s="33" t="s">
        <v>28</v>
      </c>
      <c r="G400" s="33"/>
      <c r="H400" s="33" t="s">
        <v>922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1144</v>
      </c>
      <c r="D401" t="s">
        <v>547</v>
      </c>
      <c r="E401" s="33" t="s">
        <v>19</v>
      </c>
      <c r="F401" s="33" t="s">
        <v>28</v>
      </c>
      <c r="G401" s="33"/>
      <c r="H401" s="33" t="s">
        <v>923</v>
      </c>
      <c r="I401" s="34">
        <f t="shared" si="27"/>
        <v>16</v>
      </c>
      <c r="J401" s="34">
        <f t="shared" si="28"/>
        <v>12</v>
      </c>
      <c r="K401" s="35">
        <f t="shared" si="29"/>
        <v>0.5714285714285714</v>
      </c>
      <c r="L401" s="86" t="s">
        <v>1582</v>
      </c>
      <c r="M401" s="86" t="s">
        <v>1582</v>
      </c>
      <c r="N401" s="86" t="s">
        <v>1582</v>
      </c>
      <c r="O401" s="86" t="s">
        <v>1582</v>
      </c>
      <c r="P401" s="86"/>
      <c r="Q401" s="86"/>
      <c r="R401" s="86" t="s">
        <v>1582</v>
      </c>
      <c r="S401" s="86" t="s">
        <v>1582</v>
      </c>
      <c r="T401" s="86" t="s">
        <v>1582</v>
      </c>
      <c r="U401" s="86" t="s">
        <v>1582</v>
      </c>
      <c r="V401" s="86" t="s">
        <v>1582</v>
      </c>
      <c r="W401" s="86" t="s">
        <v>1582</v>
      </c>
      <c r="X401" s="86" t="s">
        <v>1582</v>
      </c>
      <c r="Y401" s="86" t="s">
        <v>1582</v>
      </c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1121</v>
      </c>
      <c r="C402" t="s">
        <v>1144</v>
      </c>
      <c r="D402" t="s">
        <v>518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27"/>
        <v>14</v>
      </c>
      <c r="J402" s="34">
        <f t="shared" si="28"/>
        <v>14</v>
      </c>
      <c r="K402" s="35">
        <f t="shared" si="29"/>
        <v>0.5</v>
      </c>
      <c r="L402" s="86" t="s">
        <v>1582</v>
      </c>
      <c r="M402" s="86" t="s">
        <v>1582</v>
      </c>
      <c r="N402" s="86" t="s">
        <v>1582</v>
      </c>
      <c r="O402" s="86" t="s">
        <v>1582</v>
      </c>
      <c r="P402" s="86" t="s">
        <v>1582</v>
      </c>
      <c r="Q402" s="86" t="s">
        <v>1582</v>
      </c>
      <c r="R402" s="86" t="s">
        <v>1582</v>
      </c>
      <c r="S402" s="86" t="s">
        <v>1582</v>
      </c>
      <c r="T402" s="86" t="s">
        <v>1582</v>
      </c>
      <c r="U402" s="86" t="s">
        <v>1582</v>
      </c>
      <c r="V402" s="86" t="s">
        <v>1582</v>
      </c>
      <c r="W402" s="86" t="s">
        <v>1582</v>
      </c>
      <c r="X402" s="86" t="s">
        <v>1582</v>
      </c>
      <c r="Y402" s="86" t="s">
        <v>1582</v>
      </c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1122</v>
      </c>
      <c r="C403" t="s">
        <v>1144</v>
      </c>
      <c r="D403" t="s">
        <v>520</v>
      </c>
      <c r="E403" s="33" t="s">
        <v>19</v>
      </c>
      <c r="F403" s="33" t="s">
        <v>28</v>
      </c>
      <c r="G403" s="33"/>
      <c r="H403" s="33" t="s">
        <v>925</v>
      </c>
      <c r="I403" s="34">
        <f t="shared" si="27"/>
        <v>14</v>
      </c>
      <c r="J403" s="34">
        <f t="shared" si="28"/>
        <v>14</v>
      </c>
      <c r="K403" s="35">
        <f t="shared" si="29"/>
        <v>0.5</v>
      </c>
      <c r="L403" s="86" t="s">
        <v>1582</v>
      </c>
      <c r="M403" s="86" t="s">
        <v>1582</v>
      </c>
      <c r="N403" s="86" t="s">
        <v>1582</v>
      </c>
      <c r="O403" s="86" t="s">
        <v>1582</v>
      </c>
      <c r="P403" s="86" t="s">
        <v>1582</v>
      </c>
      <c r="Q403" s="86" t="s">
        <v>1582</v>
      </c>
      <c r="R403" s="86" t="s">
        <v>1582</v>
      </c>
      <c r="S403" s="86" t="s">
        <v>1582</v>
      </c>
      <c r="T403" s="86" t="s">
        <v>1582</v>
      </c>
      <c r="U403" s="86" t="s">
        <v>1582</v>
      </c>
      <c r="V403" s="86" t="s">
        <v>1582</v>
      </c>
      <c r="W403" s="86" t="s">
        <v>1582</v>
      </c>
      <c r="X403" s="86" t="s">
        <v>1582</v>
      </c>
      <c r="Y403" s="86" t="s">
        <v>1582</v>
      </c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1117</v>
      </c>
      <c r="C404" t="s">
        <v>1144</v>
      </c>
      <c r="D404" t="s">
        <v>548</v>
      </c>
      <c r="E404" s="33" t="s">
        <v>15</v>
      </c>
      <c r="F404" s="33" t="s">
        <v>28</v>
      </c>
      <c r="G404" s="33"/>
      <c r="H404" s="33" t="s">
        <v>926</v>
      </c>
      <c r="I404" s="34">
        <f t="shared" si="27"/>
        <v>14</v>
      </c>
      <c r="J404" s="34">
        <f t="shared" si="28"/>
        <v>14</v>
      </c>
      <c r="K404" s="35">
        <f t="shared" si="29"/>
        <v>0.5</v>
      </c>
      <c r="L404" s="86" t="s">
        <v>1582</v>
      </c>
      <c r="M404" s="86" t="s">
        <v>1582</v>
      </c>
      <c r="N404" s="86" t="s">
        <v>1582</v>
      </c>
      <c r="O404" s="86" t="s">
        <v>1582</v>
      </c>
      <c r="P404" s="86" t="s">
        <v>1582</v>
      </c>
      <c r="Q404" s="86" t="s">
        <v>1582</v>
      </c>
      <c r="R404" s="86" t="s">
        <v>1582</v>
      </c>
      <c r="S404" s="86" t="s">
        <v>1582</v>
      </c>
      <c r="T404" s="86" t="s">
        <v>1582</v>
      </c>
      <c r="U404" s="86" t="s">
        <v>1582</v>
      </c>
      <c r="V404" s="86" t="s">
        <v>1582</v>
      </c>
      <c r="W404" s="86" t="s">
        <v>1582</v>
      </c>
      <c r="X404" s="86" t="s">
        <v>1582</v>
      </c>
      <c r="Y404" s="86" t="s">
        <v>1582</v>
      </c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1144</v>
      </c>
      <c r="D405" t="s">
        <v>522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1144</v>
      </c>
      <c r="D406" t="s">
        <v>525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27"/>
        <v>14</v>
      </c>
      <c r="J407" s="34">
        <f t="shared" si="28"/>
        <v>14</v>
      </c>
      <c r="K407" s="35">
        <f t="shared" si="29"/>
        <v>0.5</v>
      </c>
      <c r="L407" s="86" t="s">
        <v>1582</v>
      </c>
      <c r="M407" s="86" t="s">
        <v>1582</v>
      </c>
      <c r="N407" s="86" t="s">
        <v>1582</v>
      </c>
      <c r="O407" s="86" t="s">
        <v>1582</v>
      </c>
      <c r="P407" s="86" t="s">
        <v>1582</v>
      </c>
      <c r="Q407" s="86" t="s">
        <v>1582</v>
      </c>
      <c r="R407" s="86" t="s">
        <v>1582</v>
      </c>
      <c r="S407" s="86" t="s">
        <v>1582</v>
      </c>
      <c r="T407" s="86" t="s">
        <v>1582</v>
      </c>
      <c r="U407" s="86" t="s">
        <v>1582</v>
      </c>
      <c r="V407" s="86" t="s">
        <v>1582</v>
      </c>
      <c r="W407" s="86" t="s">
        <v>1582</v>
      </c>
      <c r="X407" s="86" t="s">
        <v>1582</v>
      </c>
      <c r="Y407" s="86" t="s">
        <v>1582</v>
      </c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1123</v>
      </c>
      <c r="C408" t="s">
        <v>1144</v>
      </c>
      <c r="D408" t="s">
        <v>527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1124</v>
      </c>
      <c r="C409" t="s">
        <v>1144</v>
      </c>
      <c r="D409" t="s">
        <v>528</v>
      </c>
      <c r="E409" s="33" t="s">
        <v>15</v>
      </c>
      <c r="F409" s="33" t="s">
        <v>20</v>
      </c>
      <c r="G409" s="33"/>
      <c r="H409" s="33" t="s">
        <v>931</v>
      </c>
      <c r="I409" s="34">
        <f t="shared" si="27"/>
        <v>14</v>
      </c>
      <c r="J409" s="34">
        <f t="shared" si="28"/>
        <v>14</v>
      </c>
      <c r="K409" s="35">
        <f t="shared" si="29"/>
        <v>0.5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1144</v>
      </c>
      <c r="D410" t="s">
        <v>530</v>
      </c>
      <c r="E410" s="33" t="s">
        <v>46</v>
      </c>
      <c r="F410" s="33" t="s">
        <v>20</v>
      </c>
      <c r="G410" s="33"/>
      <c r="H410" s="33" t="s">
        <v>932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1118</v>
      </c>
      <c r="C411" t="s">
        <v>1144</v>
      </c>
      <c r="D411" t="s">
        <v>549</v>
      </c>
      <c r="E411" s="33" t="s">
        <v>73</v>
      </c>
      <c r="F411" s="33" t="s">
        <v>28</v>
      </c>
      <c r="G411" s="33"/>
      <c r="H411" s="33" t="s">
        <v>933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1119</v>
      </c>
      <c r="C412" t="s">
        <v>1144</v>
      </c>
      <c r="D412" t="s">
        <v>549</v>
      </c>
      <c r="E412" s="33" t="s">
        <v>73</v>
      </c>
      <c r="F412" s="33" t="s">
        <v>28</v>
      </c>
      <c r="G412" s="33"/>
      <c r="H412" s="33" t="s">
        <v>934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1143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27</v>
      </c>
      <c r="J413" s="34">
        <f t="shared" si="28"/>
        <v>1</v>
      </c>
      <c r="K413" s="35">
        <f t="shared" si="29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 t="s">
        <v>1582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1143</v>
      </c>
      <c r="D414" t="s">
        <v>551</v>
      </c>
      <c r="E414" s="33" t="s">
        <v>73</v>
      </c>
      <c r="F414" s="33" t="s">
        <v>28</v>
      </c>
      <c r="G414" s="33"/>
      <c r="H414" s="33" t="s">
        <v>935</v>
      </c>
      <c r="I414" s="34">
        <f t="shared" si="27"/>
        <v>27</v>
      </c>
      <c r="J414" s="34">
        <f t="shared" si="28"/>
        <v>1</v>
      </c>
      <c r="K414" s="35">
        <f t="shared" si="29"/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 t="s">
        <v>1582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27"/>
        <v>14</v>
      </c>
      <c r="J415" s="34">
        <f t="shared" si="28"/>
        <v>14</v>
      </c>
      <c r="K415" s="35">
        <f t="shared" si="29"/>
        <v>0.5</v>
      </c>
      <c r="L415" s="86" t="s">
        <v>1582</v>
      </c>
      <c r="M415" s="86" t="s">
        <v>1582</v>
      </c>
      <c r="N415" s="86" t="s">
        <v>1582</v>
      </c>
      <c r="O415" s="86" t="s">
        <v>1582</v>
      </c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 t="s">
        <v>1582</v>
      </c>
      <c r="W415" s="86" t="s">
        <v>1582</v>
      </c>
      <c r="X415" s="86" t="s">
        <v>1582</v>
      </c>
      <c r="Y415" s="86" t="s">
        <v>1582</v>
      </c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27"/>
        <v>14</v>
      </c>
      <c r="J416" s="34">
        <f t="shared" si="28"/>
        <v>14</v>
      </c>
      <c r="K416" s="35">
        <f t="shared" si="29"/>
        <v>0.5</v>
      </c>
      <c r="L416" s="86" t="s">
        <v>1582</v>
      </c>
      <c r="M416" s="86" t="s">
        <v>1582</v>
      </c>
      <c r="N416" s="86" t="s">
        <v>1582</v>
      </c>
      <c r="O416" s="86" t="s">
        <v>1582</v>
      </c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 t="s">
        <v>1582</v>
      </c>
      <c r="W416" s="86" t="s">
        <v>1582</v>
      </c>
      <c r="X416" s="86" t="s">
        <v>1582</v>
      </c>
      <c r="Y416" s="86" t="s">
        <v>1582</v>
      </c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27"/>
        <v>14</v>
      </c>
      <c r="J417" s="34">
        <f t="shared" si="28"/>
        <v>14</v>
      </c>
      <c r="K417" s="35">
        <f t="shared" si="29"/>
        <v>0.5</v>
      </c>
      <c r="L417" s="86" t="s">
        <v>1582</v>
      </c>
      <c r="M417" s="86" t="s">
        <v>1582</v>
      </c>
      <c r="N417" s="86" t="s">
        <v>1582</v>
      </c>
      <c r="O417" s="86" t="s">
        <v>1582</v>
      </c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 t="s">
        <v>1582</v>
      </c>
      <c r="W417" s="86" t="s">
        <v>1582</v>
      </c>
      <c r="X417" s="86" t="s">
        <v>1582</v>
      </c>
      <c r="Y417" s="86" t="s">
        <v>1582</v>
      </c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1125</v>
      </c>
      <c r="C418" t="s">
        <v>1143</v>
      </c>
      <c r="D418" t="s">
        <v>555</v>
      </c>
      <c r="E418" s="33" t="s">
        <v>19</v>
      </c>
      <c r="F418" s="33" t="s">
        <v>28</v>
      </c>
      <c r="G418" s="33"/>
      <c r="H418" s="33" t="s">
        <v>938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1126</v>
      </c>
      <c r="C419" t="s">
        <v>1143</v>
      </c>
      <c r="D419" t="s">
        <v>556</v>
      </c>
      <c r="E419" s="33" t="s">
        <v>19</v>
      </c>
      <c r="F419" s="33" t="s">
        <v>28</v>
      </c>
      <c r="G419" s="33"/>
      <c r="H419" s="33" t="s">
        <v>939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1143</v>
      </c>
      <c r="D420" t="s">
        <v>558</v>
      </c>
      <c r="E420" s="33" t="s">
        <v>73</v>
      </c>
      <c r="F420" s="33" t="s">
        <v>28</v>
      </c>
      <c r="G420" s="33"/>
      <c r="H420" s="33" t="s">
        <v>936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1143</v>
      </c>
      <c r="D421" t="s">
        <v>558</v>
      </c>
      <c r="E421" s="33" t="s">
        <v>73</v>
      </c>
      <c r="F421" s="33" t="s">
        <v>28</v>
      </c>
      <c r="G421" s="33"/>
      <c r="H421" s="33" t="s">
        <v>937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1143</v>
      </c>
      <c r="D422" t="s">
        <v>561</v>
      </c>
      <c r="E422" s="33" t="s">
        <v>73</v>
      </c>
      <c r="F422" s="33" t="s">
        <v>28</v>
      </c>
      <c r="G422" s="33"/>
      <c r="H422" s="33" t="s">
        <v>940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1143</v>
      </c>
      <c r="D423" t="s">
        <v>561</v>
      </c>
      <c r="E423" s="33" t="s">
        <v>73</v>
      </c>
      <c r="F423" s="33" t="s">
        <v>28</v>
      </c>
      <c r="G423" s="33"/>
      <c r="H423" s="33" t="s">
        <v>941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942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1143</v>
      </c>
      <c r="D425" t="s">
        <v>564</v>
      </c>
      <c r="E425" s="33" t="s">
        <v>15</v>
      </c>
      <c r="F425" s="33" t="s">
        <v>28</v>
      </c>
      <c r="G425" s="33"/>
      <c r="H425" s="33" t="s">
        <v>943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1143</v>
      </c>
      <c r="D426" t="s">
        <v>566</v>
      </c>
      <c r="E426" s="33" t="s">
        <v>19</v>
      </c>
      <c r="F426" s="33" t="s">
        <v>28</v>
      </c>
      <c r="G426" s="33"/>
      <c r="H426" s="33" t="s">
        <v>944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1143</v>
      </c>
      <c r="D427" t="s">
        <v>568</v>
      </c>
      <c r="E427" s="33" t="s">
        <v>19</v>
      </c>
      <c r="F427" s="33" t="s">
        <v>20</v>
      </c>
      <c r="G427" s="33"/>
      <c r="H427" s="33" t="s">
        <v>945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1582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1143</v>
      </c>
      <c r="D428" t="s">
        <v>570</v>
      </c>
      <c r="E428" s="33" t="s">
        <v>19</v>
      </c>
      <c r="F428" s="33" t="s">
        <v>20</v>
      </c>
      <c r="G428" s="33"/>
      <c r="H428" s="33" t="s">
        <v>946</v>
      </c>
      <c r="I428" s="34">
        <f t="shared" si="27"/>
        <v>27</v>
      </c>
      <c r="J428" s="34">
        <f t="shared" si="28"/>
        <v>1</v>
      </c>
      <c r="K428" s="35">
        <f t="shared" si="29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 t="s">
        <v>1582</v>
      </c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1143</v>
      </c>
      <c r="D429" t="s">
        <v>572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1143</v>
      </c>
      <c r="D430" t="s">
        <v>574</v>
      </c>
      <c r="E430" s="33" t="s">
        <v>19</v>
      </c>
      <c r="F430" s="33" t="s">
        <v>20</v>
      </c>
      <c r="G430" s="33"/>
      <c r="H430" s="33" t="s">
        <v>948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1144</v>
      </c>
      <c r="D432" t="s">
        <v>577</v>
      </c>
      <c r="E432" s="33" t="s">
        <v>15</v>
      </c>
      <c r="F432" s="33" t="s">
        <v>28</v>
      </c>
      <c r="G432" s="33"/>
      <c r="H432" s="33" t="s">
        <v>949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1144</v>
      </c>
      <c r="D433" t="s">
        <v>579</v>
      </c>
      <c r="E433" s="33" t="s">
        <v>15</v>
      </c>
      <c r="F433" s="33" t="s">
        <v>28</v>
      </c>
      <c r="G433" s="33"/>
      <c r="H433" s="33" t="s">
        <v>950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1127</v>
      </c>
      <c r="C434" t="s">
        <v>1144</v>
      </c>
      <c r="D434" t="s">
        <v>580</v>
      </c>
      <c r="E434" s="33" t="s">
        <v>73</v>
      </c>
      <c r="F434" s="33" t="s">
        <v>28</v>
      </c>
      <c r="G434" s="33"/>
      <c r="H434" s="33" t="s">
        <v>951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1128</v>
      </c>
      <c r="C435" t="s">
        <v>1144</v>
      </c>
      <c r="D435" t="s">
        <v>580</v>
      </c>
      <c r="E435" s="33" t="s">
        <v>73</v>
      </c>
      <c r="F435" s="33" t="s">
        <v>28</v>
      </c>
      <c r="G435" s="33"/>
      <c r="H435" s="33" t="s">
        <v>952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1129</v>
      </c>
      <c r="C436" t="s">
        <v>1144</v>
      </c>
      <c r="D436" t="s">
        <v>582</v>
      </c>
      <c r="E436" s="33" t="s">
        <v>73</v>
      </c>
      <c r="F436" s="33" t="s">
        <v>28</v>
      </c>
      <c r="G436" s="33"/>
      <c r="H436" s="33" t="s">
        <v>953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1130</v>
      </c>
      <c r="C437" t="s">
        <v>1144</v>
      </c>
      <c r="D437" t="s">
        <v>583</v>
      </c>
      <c r="E437" s="33" t="s">
        <v>15</v>
      </c>
      <c r="F437" s="33" t="s">
        <v>28</v>
      </c>
      <c r="G437" s="33"/>
      <c r="H437" s="33" t="s">
        <v>954</v>
      </c>
      <c r="I437" s="34">
        <f t="shared" si="27"/>
        <v>14</v>
      </c>
      <c r="J437" s="34">
        <f t="shared" si="28"/>
        <v>14</v>
      </c>
      <c r="K437" s="35">
        <f t="shared" si="29"/>
        <v>0.5</v>
      </c>
      <c r="L437" s="86" t="s">
        <v>1582</v>
      </c>
      <c r="M437" s="86" t="s">
        <v>1582</v>
      </c>
      <c r="N437" s="86" t="s">
        <v>1582</v>
      </c>
      <c r="O437" s="86" t="s">
        <v>1582</v>
      </c>
      <c r="P437" s="86" t="s">
        <v>1582</v>
      </c>
      <c r="Q437" s="86" t="s">
        <v>1582</v>
      </c>
      <c r="R437" s="86" t="s">
        <v>1582</v>
      </c>
      <c r="S437" s="86" t="s">
        <v>1582</v>
      </c>
      <c r="T437" s="86" t="s">
        <v>1582</v>
      </c>
      <c r="U437" s="86" t="s">
        <v>1582</v>
      </c>
      <c r="V437" s="86" t="s">
        <v>1582</v>
      </c>
      <c r="W437" s="86" t="s">
        <v>1582</v>
      </c>
      <c r="X437" s="86" t="s">
        <v>1582</v>
      </c>
      <c r="Y437" s="86" t="s">
        <v>1582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1144</v>
      </c>
      <c r="D438" t="s">
        <v>585</v>
      </c>
      <c r="E438" s="33" t="s">
        <v>73</v>
      </c>
      <c r="F438" s="33" t="s">
        <v>28</v>
      </c>
      <c r="G438" s="33"/>
      <c r="H438" s="33" t="s">
        <v>955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1144</v>
      </c>
      <c r="D439" t="s">
        <v>587</v>
      </c>
      <c r="E439" s="33" t="s">
        <v>15</v>
      </c>
      <c r="F439" s="33" t="s">
        <v>28</v>
      </c>
      <c r="G439" s="33"/>
      <c r="H439" s="33" t="s">
        <v>956</v>
      </c>
      <c r="I439" s="34">
        <f t="shared" si="27"/>
        <v>14</v>
      </c>
      <c r="J439" s="34">
        <f t="shared" si="28"/>
        <v>14</v>
      </c>
      <c r="K439" s="35">
        <f t="shared" si="29"/>
        <v>0.5</v>
      </c>
      <c r="L439" s="86" t="s">
        <v>1582</v>
      </c>
      <c r="M439" s="86" t="s">
        <v>1582</v>
      </c>
      <c r="N439" s="86" t="s">
        <v>1582</v>
      </c>
      <c r="O439" s="86" t="s">
        <v>1582</v>
      </c>
      <c r="P439" s="86" t="s">
        <v>1582</v>
      </c>
      <c r="Q439" s="86" t="s">
        <v>1582</v>
      </c>
      <c r="R439" s="86" t="s">
        <v>1582</v>
      </c>
      <c r="S439" s="86" t="s">
        <v>1582</v>
      </c>
      <c r="T439" s="86" t="s">
        <v>1582</v>
      </c>
      <c r="U439" s="86" t="s">
        <v>1582</v>
      </c>
      <c r="V439" s="86" t="s">
        <v>1582</v>
      </c>
      <c r="W439" s="86" t="s">
        <v>1582</v>
      </c>
      <c r="X439" s="86" t="s">
        <v>1582</v>
      </c>
      <c r="Y439" s="86" t="s">
        <v>1582</v>
      </c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1144</v>
      </c>
      <c r="D440" t="s">
        <v>589</v>
      </c>
      <c r="E440" s="33" t="s">
        <v>15</v>
      </c>
      <c r="F440" s="33" t="s">
        <v>28</v>
      </c>
      <c r="G440" s="33"/>
      <c r="H440" s="33" t="s">
        <v>957</v>
      </c>
      <c r="I440" s="34">
        <f t="shared" si="27"/>
        <v>14</v>
      </c>
      <c r="J440" s="34">
        <f t="shared" si="28"/>
        <v>14</v>
      </c>
      <c r="K440" s="35">
        <f t="shared" si="29"/>
        <v>0.5</v>
      </c>
      <c r="L440" s="86" t="s">
        <v>1582</v>
      </c>
      <c r="M440" s="86" t="s">
        <v>1582</v>
      </c>
      <c r="N440" s="86" t="s">
        <v>1582</v>
      </c>
      <c r="O440" s="86" t="s">
        <v>1582</v>
      </c>
      <c r="P440" s="86" t="s">
        <v>1582</v>
      </c>
      <c r="Q440" s="86" t="s">
        <v>1582</v>
      </c>
      <c r="R440" s="86" t="s">
        <v>1582</v>
      </c>
      <c r="S440" s="86" t="s">
        <v>1582</v>
      </c>
      <c r="T440" s="86" t="s">
        <v>1582</v>
      </c>
      <c r="U440" s="86" t="s">
        <v>1582</v>
      </c>
      <c r="V440" s="86" t="s">
        <v>1582</v>
      </c>
      <c r="W440" s="86" t="s">
        <v>1582</v>
      </c>
      <c r="X440" s="86" t="s">
        <v>1582</v>
      </c>
      <c r="Y440" s="86" t="s">
        <v>1582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1144</v>
      </c>
      <c r="D446" t="s">
        <v>594</v>
      </c>
      <c r="E446" s="33" t="s">
        <v>73</v>
      </c>
      <c r="F446" s="33" t="s">
        <v>28</v>
      </c>
      <c r="G446" s="33"/>
      <c r="H446" s="33" t="s">
        <v>962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1134</v>
      </c>
      <c r="C447" t="s">
        <v>1144</v>
      </c>
      <c r="D447" t="s">
        <v>594</v>
      </c>
      <c r="E447" s="33" t="s">
        <v>73</v>
      </c>
      <c r="F447" s="33" t="s">
        <v>28</v>
      </c>
      <c r="G447" s="33"/>
      <c r="H447" s="33" t="s">
        <v>963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1135</v>
      </c>
      <c r="C448" t="s">
        <v>1144</v>
      </c>
      <c r="D448" t="s">
        <v>595</v>
      </c>
      <c r="E448" s="33" t="s">
        <v>73</v>
      </c>
      <c r="F448" s="33" t="s">
        <v>28</v>
      </c>
      <c r="G448" s="33"/>
      <c r="H448" s="33" t="s">
        <v>964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1144</v>
      </c>
      <c r="D449" t="s">
        <v>595</v>
      </c>
      <c r="E449" s="33" t="s">
        <v>73</v>
      </c>
      <c r="F449" s="33" t="s">
        <v>28</v>
      </c>
      <c r="G449" s="33"/>
      <c r="H449" s="33" t="s">
        <v>965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1144</v>
      </c>
      <c r="D450" t="s">
        <v>599</v>
      </c>
      <c r="E450" s="33" t="s">
        <v>15</v>
      </c>
      <c r="F450" s="33" t="s">
        <v>28</v>
      </c>
      <c r="G450" s="33"/>
      <c r="H450" s="33" t="s">
        <v>966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1136</v>
      </c>
      <c r="C451" t="s">
        <v>1144</v>
      </c>
      <c r="D451" t="s">
        <v>601</v>
      </c>
      <c r="E451" s="33" t="s">
        <v>15</v>
      </c>
      <c r="F451" s="33" t="s">
        <v>20</v>
      </c>
      <c r="G451" s="33"/>
      <c r="H451" s="33" t="s">
        <v>967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1144</v>
      </c>
      <c r="D452" t="s">
        <v>603</v>
      </c>
      <c r="E452" s="33" t="s">
        <v>15</v>
      </c>
      <c r="F452" s="33" t="s">
        <v>20</v>
      </c>
      <c r="G452" s="33"/>
      <c r="H452" s="33" t="s">
        <v>968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1144</v>
      </c>
      <c r="D453" t="s">
        <v>605</v>
      </c>
      <c r="E453" s="33" t="s">
        <v>15</v>
      </c>
      <c r="F453" s="33" t="s">
        <v>20</v>
      </c>
      <c r="G453" s="33"/>
      <c r="H453" s="33" t="s">
        <v>969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1144</v>
      </c>
      <c r="D457" t="s">
        <v>610</v>
      </c>
      <c r="E457" s="33" t="s">
        <v>19</v>
      </c>
      <c r="F457" s="33" t="s">
        <v>20</v>
      </c>
      <c r="G457" s="33"/>
      <c r="H457" s="33" t="s">
        <v>970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1144</v>
      </c>
      <c r="D458" t="s">
        <v>612</v>
      </c>
      <c r="E458" s="33" t="s">
        <v>19</v>
      </c>
      <c r="F458" s="33" t="s">
        <v>20</v>
      </c>
      <c r="G458" s="33"/>
      <c r="H458" s="33" t="s">
        <v>971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1582</v>
      </c>
      <c r="M458" s="86" t="s">
        <v>1582</v>
      </c>
      <c r="N458" s="86" t="s">
        <v>1582</v>
      </c>
      <c r="O458" s="86" t="s">
        <v>1582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1144</v>
      </c>
      <c r="D459" t="s">
        <v>614</v>
      </c>
      <c r="E459" s="33" t="s">
        <v>15</v>
      </c>
      <c r="F459" s="33" t="s">
        <v>20</v>
      </c>
      <c r="G459" s="33"/>
      <c r="H459" s="33" t="s">
        <v>972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1144</v>
      </c>
      <c r="D460" t="s">
        <v>607</v>
      </c>
      <c r="E460" s="33" t="s">
        <v>19</v>
      </c>
      <c r="F460" s="33" t="s">
        <v>20</v>
      </c>
      <c r="G460" s="33"/>
      <c r="H460" s="33" t="s">
        <v>973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1393</v>
      </c>
      <c r="B461" s="135">
        <v>11</v>
      </c>
      <c r="C461" s="85" t="s">
        <v>1579</v>
      </c>
      <c r="D461" s="85" t="s">
        <v>1551</v>
      </c>
      <c r="E461" s="33" t="s">
        <v>1413</v>
      </c>
      <c r="F461" s="33" t="s">
        <v>1392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1393</v>
      </c>
      <c r="B462" s="85" t="s">
        <v>1548</v>
      </c>
      <c r="C462" s="85" t="s">
        <v>1579</v>
      </c>
      <c r="D462" s="85" t="s">
        <v>1551</v>
      </c>
      <c r="E462" s="33" t="s">
        <v>1391</v>
      </c>
      <c r="F462" s="33" t="s">
        <v>1392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1393</v>
      </c>
      <c r="B463" s="133">
        <v>12</v>
      </c>
      <c r="C463" s="130" t="s">
        <v>1579</v>
      </c>
      <c r="D463" t="s">
        <v>1552</v>
      </c>
      <c r="E463" s="33" t="s">
        <v>1413</v>
      </c>
      <c r="F463" s="33" t="s">
        <v>1392</v>
      </c>
      <c r="G463" s="33"/>
      <c r="H463" s="128" t="s">
        <v>1554</v>
      </c>
      <c r="I463" s="127">
        <f t="shared" si="30"/>
        <v>14</v>
      </c>
      <c r="J463" s="34">
        <f t="shared" si="31"/>
        <v>14</v>
      </c>
      <c r="K463" s="35">
        <f t="shared" si="32"/>
        <v>0.5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1393</v>
      </c>
      <c r="B464" s="132" t="s">
        <v>1549</v>
      </c>
      <c r="C464" s="130" t="s">
        <v>1579</v>
      </c>
      <c r="D464" t="s">
        <v>1552</v>
      </c>
      <c r="E464" s="33" t="s">
        <v>1391</v>
      </c>
      <c r="F464" s="33" t="s">
        <v>1392</v>
      </c>
      <c r="G464" s="33"/>
      <c r="H464" s="89" t="s">
        <v>1555</v>
      </c>
      <c r="I464" s="127">
        <f t="shared" si="30"/>
        <v>14</v>
      </c>
      <c r="J464" s="34">
        <f t="shared" si="31"/>
        <v>14</v>
      </c>
      <c r="K464" s="35">
        <f t="shared" si="32"/>
        <v>0.5</v>
      </c>
      <c r="L464" s="86" t="s">
        <v>1582</v>
      </c>
      <c r="M464" s="86" t="s">
        <v>1582</v>
      </c>
      <c r="N464" s="86" t="s">
        <v>1582</v>
      </c>
      <c r="O464" s="86" t="s">
        <v>1582</v>
      </c>
      <c r="P464" s="86" t="s">
        <v>1582</v>
      </c>
      <c r="Q464" s="86" t="s">
        <v>1582</v>
      </c>
      <c r="R464" s="86" t="s">
        <v>1582</v>
      </c>
      <c r="S464" s="86" t="s">
        <v>1582</v>
      </c>
      <c r="T464" s="86" t="s">
        <v>1582</v>
      </c>
      <c r="U464" s="86" t="s">
        <v>1582</v>
      </c>
      <c r="V464" s="86" t="s">
        <v>1582</v>
      </c>
      <c r="W464" s="86" t="s">
        <v>1582</v>
      </c>
      <c r="X464" s="86" t="s">
        <v>1582</v>
      </c>
      <c r="Y464" s="86" t="s">
        <v>1582</v>
      </c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1393</v>
      </c>
      <c r="B465" s="33">
        <v>13</v>
      </c>
      <c r="C465" s="130" t="s">
        <v>1579</v>
      </c>
      <c r="D465" t="s">
        <v>1553</v>
      </c>
      <c r="E465" s="33" t="s">
        <v>1413</v>
      </c>
      <c r="F465" s="33" t="s">
        <v>1392</v>
      </c>
      <c r="G465" s="33"/>
      <c r="H465" s="81" t="s">
        <v>1556</v>
      </c>
      <c r="I465" s="34">
        <f t="shared" si="30"/>
        <v>14</v>
      </c>
      <c r="J465" s="34">
        <f t="shared" si="31"/>
        <v>14</v>
      </c>
      <c r="K465" s="35">
        <f t="shared" si="32"/>
        <v>0.5</v>
      </c>
      <c r="L465" s="86" t="s">
        <v>1582</v>
      </c>
      <c r="M465" s="86" t="s">
        <v>1582</v>
      </c>
      <c r="N465" s="86" t="s">
        <v>1582</v>
      </c>
      <c r="O465" s="86" t="s">
        <v>1582</v>
      </c>
      <c r="P465" s="86" t="s">
        <v>1582</v>
      </c>
      <c r="Q465" s="86" t="s">
        <v>1582</v>
      </c>
      <c r="R465" s="86" t="s">
        <v>1582</v>
      </c>
      <c r="S465" s="86" t="s">
        <v>1582</v>
      </c>
      <c r="T465" s="86" t="s">
        <v>1582</v>
      </c>
      <c r="U465" s="86" t="s">
        <v>1582</v>
      </c>
      <c r="V465" s="86" t="s">
        <v>1582</v>
      </c>
      <c r="W465" s="86" t="s">
        <v>1582</v>
      </c>
      <c r="X465" s="86" t="s">
        <v>1582</v>
      </c>
      <c r="Y465" s="86" t="s">
        <v>1582</v>
      </c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1393</v>
      </c>
      <c r="B466" t="s">
        <v>1550</v>
      </c>
      <c r="C466" s="130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14</v>
      </c>
      <c r="C467" s="130" t="s">
        <v>1579</v>
      </c>
      <c r="D467" t="s">
        <v>1520</v>
      </c>
      <c r="E467" s="33" t="s">
        <v>1413</v>
      </c>
      <c r="F467" s="33" t="s">
        <v>1392</v>
      </c>
      <c r="G467" s="33"/>
      <c r="H467" s="128" t="s">
        <v>1521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1522</v>
      </c>
      <c r="C468" s="130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15</v>
      </c>
      <c r="C469" s="130" t="s">
        <v>1579</v>
      </c>
      <c r="D469" t="s">
        <v>1530</v>
      </c>
      <c r="E469" s="33" t="s">
        <v>1413</v>
      </c>
      <c r="F469" s="33" t="s">
        <v>1392</v>
      </c>
      <c r="G469" s="33"/>
      <c r="H469" s="128" t="s">
        <v>1531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1582</v>
      </c>
      <c r="M469" s="86" t="s">
        <v>1582</v>
      </c>
      <c r="N469" s="86" t="s">
        <v>1582</v>
      </c>
      <c r="O469" s="86" t="s">
        <v>1582</v>
      </c>
      <c r="P469" s="86" t="s">
        <v>1582</v>
      </c>
      <c r="Q469" s="86" t="s">
        <v>1582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1524</v>
      </c>
      <c r="C470" s="130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16</v>
      </c>
      <c r="C471" s="130" t="s">
        <v>1579</v>
      </c>
      <c r="D471" t="s">
        <v>1533</v>
      </c>
      <c r="E471" s="33" t="s">
        <v>1413</v>
      </c>
      <c r="F471" s="33" t="s">
        <v>1392</v>
      </c>
      <c r="G471" s="33"/>
      <c r="H471" s="128" t="s">
        <v>1534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1525</v>
      </c>
      <c r="C472" s="130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17</v>
      </c>
      <c r="C473" s="130" t="s">
        <v>1579</v>
      </c>
      <c r="D473" t="s">
        <v>1536</v>
      </c>
      <c r="E473" s="33" t="s">
        <v>1413</v>
      </c>
      <c r="F473" s="33" t="s">
        <v>1392</v>
      </c>
      <c r="G473" s="33"/>
      <c r="H473" s="128" t="s">
        <v>1537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1526</v>
      </c>
      <c r="C474" s="130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1582</v>
      </c>
      <c r="M474" s="86" t="s">
        <v>1582</v>
      </c>
      <c r="N474" s="86" t="s">
        <v>1582</v>
      </c>
      <c r="O474" s="86" t="s">
        <v>1582</v>
      </c>
      <c r="P474" s="86" t="s">
        <v>1582</v>
      </c>
      <c r="Q474" s="86" t="s">
        <v>1582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18</v>
      </c>
      <c r="C475" s="130" t="s">
        <v>1579</v>
      </c>
      <c r="D475" t="s">
        <v>1539</v>
      </c>
      <c r="E475" s="33" t="s">
        <v>1413</v>
      </c>
      <c r="F475" s="33" t="s">
        <v>1392</v>
      </c>
      <c r="G475" s="33"/>
      <c r="H475" s="128" t="s">
        <v>1540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1393</v>
      </c>
      <c r="B476" s="132" t="s">
        <v>1527</v>
      </c>
      <c r="C476" s="130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19</v>
      </c>
      <c r="C477" s="130" t="s">
        <v>1579</v>
      </c>
      <c r="D477" t="s">
        <v>1542</v>
      </c>
      <c r="E477" s="33" t="s">
        <v>1413</v>
      </c>
      <c r="F477" s="33" t="s">
        <v>1392</v>
      </c>
      <c r="G477" s="33"/>
      <c r="H477" s="128" t="s">
        <v>1543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1528</v>
      </c>
      <c r="C478" s="130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20</v>
      </c>
      <c r="C479" s="130" t="s">
        <v>1579</v>
      </c>
      <c r="D479" t="s">
        <v>1545</v>
      </c>
      <c r="E479" s="33" t="s">
        <v>1413</v>
      </c>
      <c r="F479" s="33" t="s">
        <v>1392</v>
      </c>
      <c r="G479" s="33"/>
      <c r="H479" s="128" t="s">
        <v>1546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s="33" t="s">
        <v>1529</v>
      </c>
      <c r="C480" s="130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21</v>
      </c>
      <c r="C481" s="130" t="s">
        <v>1579</v>
      </c>
      <c r="D481" t="s">
        <v>1386</v>
      </c>
      <c r="E481" s="33" t="s">
        <v>1413</v>
      </c>
      <c r="F481" s="33" t="s">
        <v>1392</v>
      </c>
      <c r="G481" s="33"/>
      <c r="H481" s="81" t="s">
        <v>1399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1394</v>
      </c>
      <c r="C482" s="130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22</v>
      </c>
      <c r="C483" s="130" t="s">
        <v>1579</v>
      </c>
      <c r="D483" t="s">
        <v>1387</v>
      </c>
      <c r="E483" s="33" t="s">
        <v>1413</v>
      </c>
      <c r="F483" s="33" t="s">
        <v>1392</v>
      </c>
      <c r="G483" s="33"/>
      <c r="H483" s="81" t="s">
        <v>1400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1582</v>
      </c>
      <c r="N483" s="86" t="s">
        <v>1582</v>
      </c>
      <c r="O483" s="86" t="s">
        <v>1582</v>
      </c>
      <c r="P483" s="86" t="s">
        <v>1582</v>
      </c>
      <c r="Q483" s="86" t="s">
        <v>1582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1395</v>
      </c>
      <c r="C484" s="130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1582</v>
      </c>
      <c r="N484" s="86" t="s">
        <v>1582</v>
      </c>
      <c r="O484" s="86" t="s">
        <v>1582</v>
      </c>
      <c r="P484" s="86" t="s">
        <v>1582</v>
      </c>
      <c r="Q484" s="86" t="s">
        <v>1582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23</v>
      </c>
      <c r="C485" s="130" t="s">
        <v>1579</v>
      </c>
      <c r="D485" t="s">
        <v>1388</v>
      </c>
      <c r="E485" s="33" t="s">
        <v>1413</v>
      </c>
      <c r="F485" s="33" t="s">
        <v>1392</v>
      </c>
      <c r="G485" s="33"/>
      <c r="H485" s="81" t="s">
        <v>1401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1396</v>
      </c>
      <c r="C486" s="130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24</v>
      </c>
      <c r="C487" s="130" t="s">
        <v>1579</v>
      </c>
      <c r="D487" t="s">
        <v>1389</v>
      </c>
      <c r="E487" s="33" t="s">
        <v>1413</v>
      </c>
      <c r="F487" s="33" t="s">
        <v>1392</v>
      </c>
      <c r="G487" s="33"/>
      <c r="H487" s="81" t="s">
        <v>1402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1397</v>
      </c>
      <c r="C488" s="130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25</v>
      </c>
      <c r="C489" s="130" t="s">
        <v>1579</v>
      </c>
      <c r="D489" t="s">
        <v>1390</v>
      </c>
      <c r="E489" s="33" t="s">
        <v>1413</v>
      </c>
      <c r="F489" s="33" t="s">
        <v>1392</v>
      </c>
      <c r="G489" s="33"/>
      <c r="H489" s="81" t="s">
        <v>1403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1398</v>
      </c>
      <c r="C490" s="130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26</v>
      </c>
      <c r="C491" s="130" t="s">
        <v>1579</v>
      </c>
      <c r="D491" t="s">
        <v>1424</v>
      </c>
      <c r="E491" s="33" t="s">
        <v>1413</v>
      </c>
      <c r="F491" s="33" t="s">
        <v>1392</v>
      </c>
      <c r="G491" s="33"/>
      <c r="H491" s="81" t="s">
        <v>1430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1442</v>
      </c>
      <c r="C492" s="130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1393</v>
      </c>
      <c r="B493" s="133">
        <v>27</v>
      </c>
      <c r="C493" s="130" t="s">
        <v>1579</v>
      </c>
      <c r="D493" t="s">
        <v>1425</v>
      </c>
      <c r="E493" s="33" t="s">
        <v>1413</v>
      </c>
      <c r="F493" s="33" t="s">
        <v>1392</v>
      </c>
      <c r="G493" s="33"/>
      <c r="H493" s="81" t="s">
        <v>1431</v>
      </c>
      <c r="I493" s="34">
        <f t="shared" si="30"/>
        <v>14</v>
      </c>
      <c r="J493" s="34">
        <f t="shared" si="31"/>
        <v>14</v>
      </c>
      <c r="K493" s="35">
        <f t="shared" si="32"/>
        <v>0.5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1393</v>
      </c>
      <c r="B494" s="133" t="s">
        <v>1443</v>
      </c>
      <c r="C494" s="130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30"/>
        <v>14</v>
      </c>
      <c r="J494" s="34">
        <f t="shared" si="31"/>
        <v>14</v>
      </c>
      <c r="K494" s="35">
        <f t="shared" si="32"/>
        <v>0.5</v>
      </c>
      <c r="L494" s="86" t="s">
        <v>1582</v>
      </c>
      <c r="M494" s="86" t="s">
        <v>1582</v>
      </c>
      <c r="N494" s="86" t="s">
        <v>1582</v>
      </c>
      <c r="O494" s="86" t="s">
        <v>1582</v>
      </c>
      <c r="P494" s="86" t="s">
        <v>1582</v>
      </c>
      <c r="Q494" s="86" t="s">
        <v>1582</v>
      </c>
      <c r="R494" s="86" t="s">
        <v>1582</v>
      </c>
      <c r="S494" s="86" t="s">
        <v>1582</v>
      </c>
      <c r="T494" s="86" t="s">
        <v>1582</v>
      </c>
      <c r="U494" s="86" t="s">
        <v>1582</v>
      </c>
      <c r="V494" s="86" t="s">
        <v>1582</v>
      </c>
      <c r="W494" s="86" t="s">
        <v>1582</v>
      </c>
      <c r="X494" s="86" t="s">
        <v>1582</v>
      </c>
      <c r="Y494" s="86" t="s">
        <v>1582</v>
      </c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28</v>
      </c>
      <c r="C495" s="130" t="s">
        <v>1579</v>
      </c>
      <c r="D495" t="s">
        <v>1426</v>
      </c>
      <c r="E495" s="33" t="s">
        <v>1413</v>
      </c>
      <c r="F495" s="33" t="s">
        <v>1392</v>
      </c>
      <c r="G495" s="33"/>
      <c r="H495" s="81" t="s">
        <v>1432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1444</v>
      </c>
      <c r="C496" s="130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29</v>
      </c>
      <c r="C497" s="130" t="s">
        <v>1579</v>
      </c>
      <c r="D497" t="s">
        <v>1427</v>
      </c>
      <c r="E497" s="33" t="s">
        <v>1413</v>
      </c>
      <c r="F497" s="33" t="s">
        <v>1392</v>
      </c>
      <c r="G497" s="33"/>
      <c r="H497" s="81" t="s">
        <v>1433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1445</v>
      </c>
      <c r="C498" s="130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1393</v>
      </c>
      <c r="B499" s="133">
        <v>30</v>
      </c>
      <c r="C499" s="130" t="s">
        <v>1579</v>
      </c>
      <c r="D499" t="s">
        <v>1428</v>
      </c>
      <c r="E499" s="33" t="s">
        <v>1413</v>
      </c>
      <c r="F499" s="33" t="s">
        <v>1392</v>
      </c>
      <c r="G499" s="33"/>
      <c r="H499" s="81" t="s">
        <v>1434</v>
      </c>
      <c r="I499" s="34">
        <f t="shared" si="30"/>
        <v>14</v>
      </c>
      <c r="J499" s="34">
        <f t="shared" si="31"/>
        <v>14</v>
      </c>
      <c r="K499" s="35">
        <f t="shared" si="32"/>
        <v>0.5</v>
      </c>
      <c r="L499" s="86" t="s">
        <v>1582</v>
      </c>
      <c r="M499" s="86" t="s">
        <v>1582</v>
      </c>
      <c r="N499" s="86" t="s">
        <v>1582</v>
      </c>
      <c r="O499" s="86" t="s">
        <v>1582</v>
      </c>
      <c r="P499" s="86" t="s">
        <v>1582</v>
      </c>
      <c r="Q499" s="86" t="s">
        <v>1582</v>
      </c>
      <c r="R499" s="86" t="s">
        <v>1582</v>
      </c>
      <c r="S499" s="86" t="s">
        <v>1582</v>
      </c>
      <c r="T499" s="86" t="s">
        <v>1582</v>
      </c>
      <c r="U499" s="86" t="s">
        <v>1582</v>
      </c>
      <c r="V499" s="86" t="s">
        <v>1582</v>
      </c>
      <c r="W499" s="86" t="s">
        <v>1582</v>
      </c>
      <c r="X499" s="86" t="s">
        <v>1582</v>
      </c>
      <c r="Y499" s="86" t="s">
        <v>1582</v>
      </c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1393</v>
      </c>
      <c r="B500" s="133" t="s">
        <v>1446</v>
      </c>
      <c r="C500" s="130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30"/>
        <v>14</v>
      </c>
      <c r="J500" s="34">
        <f t="shared" si="31"/>
        <v>14</v>
      </c>
      <c r="K500" s="35">
        <f t="shared" si="32"/>
        <v>0.5</v>
      </c>
      <c r="L500" s="86" t="s">
        <v>1582</v>
      </c>
      <c r="M500" s="86" t="s">
        <v>1582</v>
      </c>
      <c r="N500" s="86" t="s">
        <v>1582</v>
      </c>
      <c r="O500" s="86" t="s">
        <v>1582</v>
      </c>
      <c r="P500" s="86" t="s">
        <v>1582</v>
      </c>
      <c r="Q500" s="86" t="s">
        <v>1582</v>
      </c>
      <c r="R500" s="86" t="s">
        <v>1582</v>
      </c>
      <c r="S500" s="86" t="s">
        <v>1582</v>
      </c>
      <c r="T500" s="86" t="s">
        <v>1582</v>
      </c>
      <c r="U500" s="86" t="s">
        <v>1582</v>
      </c>
      <c r="V500" s="86" t="s">
        <v>1582</v>
      </c>
      <c r="W500" s="86" t="s">
        <v>1582</v>
      </c>
      <c r="X500" s="86" t="s">
        <v>1582</v>
      </c>
      <c r="Y500" s="86" t="s">
        <v>1582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1393</v>
      </c>
      <c r="B501" s="33">
        <v>31</v>
      </c>
      <c r="C501" s="130" t="s">
        <v>1579</v>
      </c>
      <c r="D501" t="s">
        <v>1429</v>
      </c>
      <c r="E501" s="33" t="s">
        <v>1413</v>
      </c>
      <c r="F501" s="33" t="s">
        <v>1392</v>
      </c>
      <c r="G501" s="33"/>
      <c r="H501" s="81" t="s">
        <v>1435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1393</v>
      </c>
      <c r="B502" s="33" t="s">
        <v>1447</v>
      </c>
      <c r="C502" s="130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 t="s">
        <v>1486</v>
      </c>
      <c r="C503" s="130" t="s">
        <v>1579</v>
      </c>
      <c r="D503" t="s">
        <v>1463</v>
      </c>
      <c r="E503" s="33" t="s">
        <v>1413</v>
      </c>
      <c r="F503" s="33" t="s">
        <v>1392</v>
      </c>
      <c r="G503" s="33"/>
      <c r="H503" s="81" t="s">
        <v>1459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1448</v>
      </c>
      <c r="C504" s="130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1393</v>
      </c>
      <c r="B505" s="133" t="s">
        <v>1449</v>
      </c>
      <c r="C505" s="130" t="s">
        <v>1579</v>
      </c>
      <c r="D505" t="s">
        <v>1519</v>
      </c>
      <c r="E505" s="33" t="s">
        <v>1413</v>
      </c>
      <c r="F505" s="33" t="s">
        <v>1392</v>
      </c>
      <c r="G505" s="33"/>
      <c r="H505" s="81" t="s">
        <v>1460</v>
      </c>
      <c r="I505" s="34">
        <f t="shared" si="30"/>
        <v>14</v>
      </c>
      <c r="J505" s="34">
        <f t="shared" si="31"/>
        <v>14</v>
      </c>
      <c r="K505" s="35">
        <f t="shared" si="32"/>
        <v>0.5</v>
      </c>
      <c r="L505" s="86" t="s">
        <v>1582</v>
      </c>
      <c r="M505" s="86" t="s">
        <v>1582</v>
      </c>
      <c r="N505" s="86" t="s">
        <v>1582</v>
      </c>
      <c r="O505" s="86" t="s">
        <v>1582</v>
      </c>
      <c r="P505" s="86" t="s">
        <v>1582</v>
      </c>
      <c r="Q505" s="86" t="s">
        <v>1582</v>
      </c>
      <c r="R505" s="86" t="s">
        <v>1582</v>
      </c>
      <c r="S505" s="86" t="s">
        <v>1582</v>
      </c>
      <c r="T505" s="86" t="s">
        <v>1582</v>
      </c>
      <c r="U505" s="86" t="s">
        <v>1582</v>
      </c>
      <c r="V505" s="86" t="s">
        <v>1582</v>
      </c>
      <c r="W505" s="86" t="s">
        <v>1582</v>
      </c>
      <c r="X505" s="86" t="s">
        <v>1582</v>
      </c>
      <c r="Y505" s="86" t="s">
        <v>1582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1450</v>
      </c>
      <c r="C506" s="130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1393</v>
      </c>
      <c r="B507" s="133" t="s">
        <v>1451</v>
      </c>
      <c r="C507" s="130" t="s">
        <v>1579</v>
      </c>
      <c r="D507" t="s">
        <v>1465</v>
      </c>
      <c r="E507" s="33" t="s">
        <v>1413</v>
      </c>
      <c r="F507" s="33" t="s">
        <v>1392</v>
      </c>
      <c r="G507" s="33"/>
      <c r="H507" s="81" t="s">
        <v>1461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1582</v>
      </c>
      <c r="U507" s="86" t="s">
        <v>1582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1393</v>
      </c>
      <c r="B508" s="133" t="s">
        <v>1452</v>
      </c>
      <c r="C508" s="130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30"/>
        <v>16</v>
      </c>
      <c r="J508" s="34">
        <f t="shared" si="31"/>
        <v>12</v>
      </c>
      <c r="K508" s="35">
        <f t="shared" si="32"/>
        <v>0.5714285714285714</v>
      </c>
      <c r="L508" s="86" t="s">
        <v>1582</v>
      </c>
      <c r="M508" s="86" t="s">
        <v>1582</v>
      </c>
      <c r="N508" s="86" t="s">
        <v>1582</v>
      </c>
      <c r="O508" s="86" t="s">
        <v>1582</v>
      </c>
      <c r="P508" s="86" t="s">
        <v>1582</v>
      </c>
      <c r="Q508" s="86" t="s">
        <v>1582</v>
      </c>
      <c r="R508" s="86" t="s">
        <v>1582</v>
      </c>
      <c r="S508" s="86" t="s">
        <v>1582</v>
      </c>
      <c r="T508" s="86"/>
      <c r="U508" s="86"/>
      <c r="V508" s="86" t="s">
        <v>1582</v>
      </c>
      <c r="W508" s="86" t="s">
        <v>1582</v>
      </c>
      <c r="X508" s="86" t="s">
        <v>1582</v>
      </c>
      <c r="Y508" s="86" t="s">
        <v>1582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1393</v>
      </c>
      <c r="B509" s="33" t="s">
        <v>1453</v>
      </c>
      <c r="C509" s="130" t="s">
        <v>1579</v>
      </c>
      <c r="D509" t="s">
        <v>1464</v>
      </c>
      <c r="E509" s="33" t="s">
        <v>1413</v>
      </c>
      <c r="F509" s="33" t="s">
        <v>1392</v>
      </c>
      <c r="G509" s="33"/>
      <c r="H509" s="81" t="s">
        <v>1462</v>
      </c>
      <c r="I509" s="34">
        <f t="shared" si="30"/>
        <v>14</v>
      </c>
      <c r="J509" s="34">
        <f t="shared" si="31"/>
        <v>14</v>
      </c>
      <c r="K509" s="35">
        <f t="shared" si="32"/>
        <v>0.5</v>
      </c>
      <c r="L509" s="86" t="s">
        <v>1582</v>
      </c>
      <c r="M509" s="86" t="s">
        <v>1582</v>
      </c>
      <c r="N509" s="86" t="s">
        <v>1582</v>
      </c>
      <c r="O509" s="86" t="s">
        <v>1582</v>
      </c>
      <c r="P509" s="86" t="s">
        <v>1582</v>
      </c>
      <c r="Q509" s="86" t="s">
        <v>1582</v>
      </c>
      <c r="R509" s="86" t="s">
        <v>1582</v>
      </c>
      <c r="S509" s="86" t="s">
        <v>1582</v>
      </c>
      <c r="T509" s="86" t="s">
        <v>1582</v>
      </c>
      <c r="U509" s="86" t="s">
        <v>1582</v>
      </c>
      <c r="V509" s="86" t="s">
        <v>1582</v>
      </c>
      <c r="W509" s="86" t="s">
        <v>1582</v>
      </c>
      <c r="X509" s="86" t="s">
        <v>1582</v>
      </c>
      <c r="Y509" s="86" t="s">
        <v>1582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1454</v>
      </c>
      <c r="C510" s="130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30"/>
        <v>21</v>
      </c>
      <c r="J510" s="34">
        <f t="shared" si="31"/>
        <v>7</v>
      </c>
      <c r="K510" s="35">
        <f t="shared" si="32"/>
        <v>0.75</v>
      </c>
      <c r="L510" s="86"/>
      <c r="M510" s="86"/>
      <c r="N510" s="86"/>
      <c r="O510" s="86"/>
      <c r="P510" s="86"/>
      <c r="Q510" s="86"/>
      <c r="R510" s="86" t="s">
        <v>1582</v>
      </c>
      <c r="S510" s="86" t="s">
        <v>1582</v>
      </c>
      <c r="T510" s="86" t="s">
        <v>1582</v>
      </c>
      <c r="U510" s="86" t="s">
        <v>1582</v>
      </c>
      <c r="V510" s="86"/>
      <c r="W510" s="86" t="s">
        <v>1582</v>
      </c>
      <c r="X510" s="86" t="s">
        <v>1582</v>
      </c>
      <c r="Y510" s="86" t="s">
        <v>1582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1574</v>
      </c>
      <c r="C511" s="130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1582</v>
      </c>
      <c r="M511" s="88" t="s">
        <v>1582</v>
      </c>
      <c r="N511" s="86" t="s">
        <v>1582</v>
      </c>
      <c r="O511" s="86" t="s">
        <v>1582</v>
      </c>
      <c r="P511" s="86" t="s">
        <v>1582</v>
      </c>
      <c r="Q511" s="86" t="s">
        <v>1582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1393</v>
      </c>
      <c r="B512" s="33" t="s">
        <v>1575</v>
      </c>
      <c r="C512" s="130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1582</v>
      </c>
      <c r="M512" s="88" t="s">
        <v>1582</v>
      </c>
      <c r="N512" s="86" t="s">
        <v>1582</v>
      </c>
      <c r="O512" s="86" t="s">
        <v>1582</v>
      </c>
      <c r="P512" s="86" t="s">
        <v>1582</v>
      </c>
      <c r="Q512" s="86" t="s">
        <v>1582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1393</v>
      </c>
      <c r="B513" s="33" t="s">
        <v>1468</v>
      </c>
      <c r="C513" s="130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1393</v>
      </c>
      <c r="B514" s="33" t="s">
        <v>1487</v>
      </c>
      <c r="C514" s="130" t="s">
        <v>1579</v>
      </c>
      <c r="D514" t="s">
        <v>1495</v>
      </c>
      <c r="E514" s="33" t="s">
        <v>1391</v>
      </c>
      <c r="F514" s="33" t="s">
        <v>1392</v>
      </c>
      <c r="G514" s="33"/>
      <c r="H514" s="81" t="s">
        <v>1490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1393</v>
      </c>
      <c r="B515" s="33" t="s">
        <v>1469</v>
      </c>
      <c r="C515" s="130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1393</v>
      </c>
      <c r="B516" s="33" t="s">
        <v>1470</v>
      </c>
      <c r="C516" s="130" t="s">
        <v>1579</v>
      </c>
      <c r="D516" t="s">
        <v>1494</v>
      </c>
      <c r="E516" s="33" t="s">
        <v>1391</v>
      </c>
      <c r="F516" s="33" t="s">
        <v>1392</v>
      </c>
      <c r="G516" s="33"/>
      <c r="H516" s="81" t="s">
        <v>1492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1393</v>
      </c>
      <c r="B517" s="33" t="s">
        <v>1471</v>
      </c>
      <c r="C517" s="130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1393</v>
      </c>
      <c r="B518" s="33" t="s">
        <v>1472</v>
      </c>
      <c r="C518" s="130" t="s">
        <v>1579</v>
      </c>
      <c r="D518" t="s">
        <v>1496</v>
      </c>
      <c r="E518" s="33" t="s">
        <v>1391</v>
      </c>
      <c r="F518" s="33" t="s">
        <v>1392</v>
      </c>
      <c r="G518" s="33"/>
      <c r="H518" s="81" t="s">
        <v>1498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1393</v>
      </c>
      <c r="B519" s="33" t="s">
        <v>1473</v>
      </c>
      <c r="C519" s="130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33"/>
        <v>14</v>
      </c>
      <c r="J519" s="34">
        <f t="shared" si="34"/>
        <v>14</v>
      </c>
      <c r="K519" s="35">
        <f t="shared" si="35"/>
        <v>0.5</v>
      </c>
      <c r="L519" s="86" t="s">
        <v>1582</v>
      </c>
      <c r="M519" s="88" t="s">
        <v>1582</v>
      </c>
      <c r="N519" s="86" t="s">
        <v>1582</v>
      </c>
      <c r="O519" s="86" t="s">
        <v>1582</v>
      </c>
      <c r="P519" s="86" t="s">
        <v>1582</v>
      </c>
      <c r="Q519" s="86" t="s">
        <v>1582</v>
      </c>
      <c r="R519" s="86" t="s">
        <v>1582</v>
      </c>
      <c r="S519" s="86" t="s">
        <v>1582</v>
      </c>
      <c r="T519" s="86" t="s">
        <v>1582</v>
      </c>
      <c r="U519" s="86" t="s">
        <v>1582</v>
      </c>
      <c r="V519" s="86" t="s">
        <v>1582</v>
      </c>
      <c r="W519" s="86" t="s">
        <v>1582</v>
      </c>
      <c r="X519" s="86" t="s">
        <v>1582</v>
      </c>
      <c r="Y519" s="86" t="s">
        <v>1582</v>
      </c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1393</v>
      </c>
      <c r="B520" s="33" t="s">
        <v>1474</v>
      </c>
      <c r="C520" s="130" t="s">
        <v>1579</v>
      </c>
      <c r="D520" t="s">
        <v>1493</v>
      </c>
      <c r="E520" s="33" t="s">
        <v>1391</v>
      </c>
      <c r="F520" s="33" t="s">
        <v>1392</v>
      </c>
      <c r="G520" s="33"/>
      <c r="H520" s="81" t="s">
        <v>1500</v>
      </c>
      <c r="I520" s="34">
        <f t="shared" si="33"/>
        <v>14</v>
      </c>
      <c r="J520" s="34">
        <f t="shared" si="34"/>
        <v>14</v>
      </c>
      <c r="K520" s="35">
        <f t="shared" si="35"/>
        <v>0.5</v>
      </c>
      <c r="L520" s="86" t="s">
        <v>1582</v>
      </c>
      <c r="M520" s="88" t="s">
        <v>1582</v>
      </c>
      <c r="N520" s="86" t="s">
        <v>1582</v>
      </c>
      <c r="O520" s="86" t="s">
        <v>1582</v>
      </c>
      <c r="P520" s="86" t="s">
        <v>1582</v>
      </c>
      <c r="Q520" s="86" t="s">
        <v>1582</v>
      </c>
      <c r="R520" s="86" t="s">
        <v>1582</v>
      </c>
      <c r="S520" s="86" t="s">
        <v>1582</v>
      </c>
      <c r="T520" s="86" t="s">
        <v>1582</v>
      </c>
      <c r="U520" s="86" t="s">
        <v>1582</v>
      </c>
      <c r="V520" s="86" t="s">
        <v>1582</v>
      </c>
      <c r="W520" s="86" t="s">
        <v>1582</v>
      </c>
      <c r="X520" s="86" t="s">
        <v>1582</v>
      </c>
      <c r="Y520" s="86" t="s">
        <v>1582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1393</v>
      </c>
      <c r="B521" s="33" t="s">
        <v>1475</v>
      </c>
      <c r="C521" s="130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33"/>
        <v>14</v>
      </c>
      <c r="J521" s="34">
        <f t="shared" si="34"/>
        <v>14</v>
      </c>
      <c r="K521" s="35">
        <f t="shared" si="35"/>
        <v>0.5</v>
      </c>
      <c r="L521" s="86" t="s">
        <v>1582</v>
      </c>
      <c r="M521" s="88" t="s">
        <v>1582</v>
      </c>
      <c r="N521" s="86" t="s">
        <v>1582</v>
      </c>
      <c r="O521" s="86" t="s">
        <v>1582</v>
      </c>
      <c r="P521" s="86" t="s">
        <v>1582</v>
      </c>
      <c r="Q521" s="86" t="s">
        <v>1582</v>
      </c>
      <c r="R521" s="86" t="s">
        <v>1582</v>
      </c>
      <c r="S521" s="86" t="s">
        <v>1582</v>
      </c>
      <c r="T521" s="86" t="s">
        <v>1582</v>
      </c>
      <c r="U521" s="86" t="s">
        <v>1582</v>
      </c>
      <c r="V521" s="86" t="s">
        <v>1582</v>
      </c>
      <c r="W521" s="86" t="s">
        <v>1582</v>
      </c>
      <c r="X521" s="86" t="s">
        <v>1582</v>
      </c>
      <c r="Y521" s="86" t="s">
        <v>1582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1393</v>
      </c>
      <c r="B522" s="33" t="s">
        <v>1476</v>
      </c>
      <c r="C522" s="130" t="s">
        <v>1579</v>
      </c>
      <c r="D522" t="s">
        <v>1501</v>
      </c>
      <c r="E522" s="33" t="s">
        <v>1391</v>
      </c>
      <c r="F522" s="33" t="s">
        <v>1392</v>
      </c>
      <c r="G522" s="33"/>
      <c r="H522" s="81" t="s">
        <v>1503</v>
      </c>
      <c r="I522" s="34">
        <f t="shared" si="33"/>
        <v>14</v>
      </c>
      <c r="J522" s="34">
        <f t="shared" si="34"/>
        <v>14</v>
      </c>
      <c r="K522" s="35">
        <f t="shared" si="35"/>
        <v>0.5</v>
      </c>
      <c r="L522" s="86" t="s">
        <v>1582</v>
      </c>
      <c r="M522" s="88" t="s">
        <v>1582</v>
      </c>
      <c r="N522" s="86" t="s">
        <v>1582</v>
      </c>
      <c r="O522" s="86" t="s">
        <v>1582</v>
      </c>
      <c r="P522" s="86" t="s">
        <v>1582</v>
      </c>
      <c r="Q522" s="86" t="s">
        <v>1582</v>
      </c>
      <c r="R522" s="86" t="s">
        <v>1582</v>
      </c>
      <c r="S522" s="86" t="s">
        <v>1582</v>
      </c>
      <c r="T522" s="86" t="s">
        <v>1582</v>
      </c>
      <c r="U522" s="86" t="s">
        <v>1582</v>
      </c>
      <c r="V522" s="86" t="s">
        <v>1582</v>
      </c>
      <c r="W522" s="86" t="s">
        <v>1582</v>
      </c>
      <c r="X522" s="86" t="s">
        <v>1582</v>
      </c>
      <c r="Y522" s="86" t="s">
        <v>1582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1393</v>
      </c>
      <c r="B523" s="33" t="s">
        <v>1477</v>
      </c>
      <c r="C523" s="130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1393</v>
      </c>
      <c r="B524" s="33" t="s">
        <v>1478</v>
      </c>
      <c r="C524" s="130" t="s">
        <v>1579</v>
      </c>
      <c r="D524" t="s">
        <v>1504</v>
      </c>
      <c r="E524" s="33" t="s">
        <v>1391</v>
      </c>
      <c r="F524" s="33" t="s">
        <v>1392</v>
      </c>
      <c r="G524" s="33"/>
      <c r="H524" s="81" t="s">
        <v>1506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1393</v>
      </c>
      <c r="B525" s="33" t="s">
        <v>1479</v>
      </c>
      <c r="C525" s="130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1393</v>
      </c>
      <c r="B526" s="33" t="s">
        <v>1480</v>
      </c>
      <c r="C526" s="130" t="s">
        <v>1579</v>
      </c>
      <c r="D526" t="s">
        <v>1507</v>
      </c>
      <c r="E526" s="33" t="s">
        <v>1391</v>
      </c>
      <c r="F526" s="33" t="s">
        <v>1392</v>
      </c>
      <c r="G526" s="33"/>
      <c r="H526" s="81" t="s">
        <v>1509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1393</v>
      </c>
      <c r="B527" s="33" t="s">
        <v>1481</v>
      </c>
      <c r="C527" s="130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1393</v>
      </c>
      <c r="B528" s="33" t="s">
        <v>1482</v>
      </c>
      <c r="C528" s="130" t="s">
        <v>1579</v>
      </c>
      <c r="D528" t="s">
        <v>1510</v>
      </c>
      <c r="E528" s="33" t="s">
        <v>1391</v>
      </c>
      <c r="F528" s="33" t="s">
        <v>1392</v>
      </c>
      <c r="G528" s="33"/>
      <c r="H528" s="81" t="s">
        <v>1512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1393</v>
      </c>
      <c r="B529" s="33" t="s">
        <v>1483</v>
      </c>
      <c r="C529" s="130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1393</v>
      </c>
      <c r="B530" s="33" t="s">
        <v>1484</v>
      </c>
      <c r="C530" s="130" t="s">
        <v>1579</v>
      </c>
      <c r="D530" t="s">
        <v>1513</v>
      </c>
      <c r="E530" s="33" t="s">
        <v>1391</v>
      </c>
      <c r="F530" s="33" t="s">
        <v>1392</v>
      </c>
      <c r="G530" s="33"/>
      <c r="H530" s="81" t="s">
        <v>1515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1393</v>
      </c>
      <c r="B531" s="33" t="s">
        <v>1485</v>
      </c>
      <c r="C531" s="130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1393</v>
      </c>
      <c r="B532" s="33" t="s">
        <v>1488</v>
      </c>
      <c r="C532" s="130" t="s">
        <v>1579</v>
      </c>
      <c r="D532" t="s">
        <v>1516</v>
      </c>
      <c r="E532" s="33" t="s">
        <v>1391</v>
      </c>
      <c r="F532" s="33" t="s">
        <v>1392</v>
      </c>
      <c r="G532" s="33"/>
      <c r="H532" s="81" t="s">
        <v>1518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1393</v>
      </c>
      <c r="B533" s="33" t="s">
        <v>1571</v>
      </c>
      <c r="C533" s="130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1393</v>
      </c>
      <c r="B534" s="33" t="s">
        <v>1572</v>
      </c>
      <c r="C534" s="130" t="s">
        <v>1579</v>
      </c>
      <c r="D534" t="s">
        <v>1569</v>
      </c>
      <c r="E534" s="33" t="s">
        <v>1391</v>
      </c>
      <c r="F534" s="33" t="s">
        <v>1392</v>
      </c>
      <c r="G534" s="33"/>
      <c r="H534" s="81" t="s">
        <v>1544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1393</v>
      </c>
      <c r="B535" s="33" t="s">
        <v>1568</v>
      </c>
      <c r="C535" s="130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1393</v>
      </c>
      <c r="B536" s="33" t="s">
        <v>1570</v>
      </c>
      <c r="C536" s="130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1532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1393</v>
      </c>
      <c r="B537" s="79" t="s">
        <v>1565</v>
      </c>
      <c r="C537" s="130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1393</v>
      </c>
      <c r="B538" s="79" t="s">
        <v>1567</v>
      </c>
      <c r="C538" s="130" t="s">
        <v>1579</v>
      </c>
      <c r="D538" t="s">
        <v>1566</v>
      </c>
      <c r="E538" s="33" t="s">
        <v>1391</v>
      </c>
      <c r="F538" s="33" t="s">
        <v>1392</v>
      </c>
      <c r="G538" s="33"/>
      <c r="H538" s="81" t="s">
        <v>1541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1486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TOTAL'!AB519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TOTAL'!AB520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48</v>
      </c>
      <c r="R1" s="18">
        <f t="shared" si="0"/>
        <v>55</v>
      </c>
      <c r="S1" s="18">
        <f t="shared" si="0"/>
        <v>47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 t="str">
        <f>ESTADISTICA!R36</f>
        <v>APAGADO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 t="str">
        <f>ESTADISTICA!R108</f>
        <v>APAGADO</v>
      </c>
      <c r="S109" t="str">
        <f>ESTADISTICA!S108</f>
        <v>APAGADO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 t="str">
        <f>ESTADISTICA!R309</f>
        <v>APAGADO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 t="str">
        <f>ESTADISTICA!S311</f>
        <v>APAGADO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 t="str">
        <f>ESTADISTICA!R339</f>
        <v>APAGADO</v>
      </c>
      <c r="S339" t="str">
        <f>ESTADISTICA!S339</f>
        <v>APAGADO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 t="str">
        <f>ESTADISTICA!S348</f>
        <v>APAGADO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 t="str">
        <f>ESTADISTICA!R353</f>
        <v>APAGADO</v>
      </c>
      <c r="S353" t="str">
        <f>ESTADISTICA!S353</f>
        <v>APAGADO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 t="str">
        <f>ESTADISTICA!R391</f>
        <v>APAGADO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 t="str">
        <f>ESTADISTICA!Q395</f>
        <v>APAGADO</v>
      </c>
      <c r="R395" t="str">
        <f>ESTADISTICA!R395</f>
        <v>APAGADO</v>
      </c>
      <c r="S395" t="str">
        <f>ESTADISTICA!S395</f>
        <v>APAGADO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 t="str">
        <f>ESTADISTICA!R398</f>
        <v>APAGADO</v>
      </c>
      <c r="S398" t="str">
        <f>ESTADISTICA!S398</f>
        <v>APAGADO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 t="str">
        <f>ESTADISTICA!R407</f>
        <v>APAGADO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 t="str">
        <f>ESTADISTICA!R408</f>
        <v>APAGADO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 t="str">
        <f>ESTADISTICA!S409</f>
        <v>APAGADO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 t="str">
        <f>ESTADISTICA!R410</f>
        <v>APAGADO</v>
      </c>
      <c r="S410" t="str">
        <f>ESTADISTICA!S410</f>
        <v>APAGADO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39</v>
      </c>
      <c r="R2" s="18">
        <f>COUNTIFS(R4:R501, "=APAGADO",E4:E501,"=Fibra Optica")</f>
        <v>49</v>
      </c>
      <c r="S2" s="18">
        <f>COUNTIFS(S4:S501, "=APAGADO",E4:E501,"=Fibra Optica")</f>
        <v>41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8</v>
      </c>
      <c r="R2" s="18">
        <f>COUNTIFS(R5:R502, "=APAGADO",E5:E502,"=PTO A FO")</f>
        <v>7</v>
      </c>
      <c r="S2" s="18">
        <f>COUNTIFS(S5:S502, "=APAGADO",E5:E502,"=PTO A FO")</f>
        <v>6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 t="str">
        <f>'RESUMEN TOTAL'!X28</f>
        <v>APAGADO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 t="str">
        <f>'RESUMEN TOTAL'!X39</f>
        <v>APAGADO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 t="str">
        <f>'RESUMEN TOTAL'!W50</f>
        <v>APAGADO</v>
      </c>
      <c r="R48" t="str">
        <f>'RESUMEN TOTAL'!X50</f>
        <v>APAGADO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 t="str">
        <f>'RESUMEN TOTAL'!X87</f>
        <v>APAGADO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 t="str">
        <f>'RESUMEN TOTAL'!X88</f>
        <v>APAGADO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 t="str">
        <f>'RESUMEN TOTAL'!X89</f>
        <v>APAGADO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 t="str">
        <f>'RESUMEN TOTAL'!X108</f>
        <v>APAGADO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 t="str">
        <f>'RESUMEN TOTAL'!X111</f>
        <v>APAGADO</v>
      </c>
      <c r="S109" t="str">
        <f>'RESUMEN TOTAL'!Y111</f>
        <v>APAGADO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 t="str">
        <f>'RESUMEN TOTAL'!W172</f>
        <v>APAGADO</v>
      </c>
      <c r="R169" t="str">
        <f>'RESUMEN TOTAL'!X172</f>
        <v>APAGADO</v>
      </c>
      <c r="S169" t="str">
        <f>'RESUMEN TOTAL'!Y172</f>
        <v>APAGADO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 t="str">
        <f>'RESUMEN TOTAL'!W242</f>
        <v>APAGADO</v>
      </c>
      <c r="R238" t="str">
        <f>'RESUMEN TOTAL'!X242</f>
        <v>APAGADO</v>
      </c>
      <c r="S238" t="str">
        <f>'RESUMEN TOTAL'!Y242</f>
        <v>APAGADO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 t="str">
        <f>'RESUMEN TOTAL'!X315</f>
        <v>APAGADO</v>
      </c>
      <c r="S310" t="str">
        <f>'RESUMEN TOTAL'!Y315</f>
        <v>APAGADO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 t="str">
        <f>'RESUMEN TOTAL'!X317</f>
        <v>APAGADO</v>
      </c>
      <c r="S312" t="str">
        <f>'RESUMEN TOTAL'!Y317</f>
        <v>APAGADO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 t="str">
        <f>'RESUMEN TOTAL'!Y354</f>
        <v>APAGADO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 t="str">
        <f>'RESUMEN TOTAL'!X359</f>
        <v>APAGADO</v>
      </c>
      <c r="S354" t="str">
        <f>'RESUMEN TOTAL'!Y359</f>
        <v>APAGADO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 t="str">
        <f>'RESUMEN TOTAL'!X391</f>
        <v>APAGADO</v>
      </c>
      <c r="S386" t="str">
        <f>'RESUMEN TOTAL'!Y391</f>
        <v>APAGADO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 t="str">
        <f>'RESUMEN TOTAL'!X397</f>
        <v>APAGADO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 t="str">
        <f>'RESUMEN TOTAL'!X404</f>
        <v>APAGADO</v>
      </c>
      <c r="S399" t="str">
        <f>'RESUMEN TOTAL'!Y404</f>
        <v>APAGADO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 t="str">
        <f>'RESUMEN TOTAL'!Y407</f>
        <v>APAGADO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 t="str">
        <f>'RESUMEN TOTAL'!X413</f>
        <v>APAGADO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 t="str">
        <f>'RESUMEN TOTAL'!X414</f>
        <v>APAGADO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 t="str">
        <f>'RESUMEN TOTAL'!X415</f>
        <v>APAGADO</v>
      </c>
      <c r="S410" t="str">
        <f>'RESUMEN TOTAL'!Y415</f>
        <v>APAGADO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 t="str">
        <f>'RESUMEN TOTAL'!X416</f>
        <v>APAGADO</v>
      </c>
      <c r="S411" t="str">
        <f>'RESUMEN TOTAL'!Y416</f>
        <v>APAGADO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 t="str">
        <f>'RESUMEN TOTAL'!Y428</f>
        <v>APAGADO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6</v>
      </c>
      <c r="R2" s="18">
        <f>COUNTIFS(R4:R500, "=APAGADO",E4:E500,"=radio")</f>
        <v>7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64" zoomScaleNormal="100" workbookViewId="0">
      <selection activeCell="F79" sqref="F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6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7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7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7"/>
      <c r="G7" s="65" t="s">
        <v>1423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38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6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7"/>
      <c r="G11" s="114" t="s">
        <v>1415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7"/>
      <c r="G12" s="65" t="s">
        <v>1152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1417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7"/>
      <c r="G14" s="65" t="s">
        <v>1423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38"/>
      <c r="G15" s="68" t="s">
        <v>1422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6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7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7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38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6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41</v>
      </c>
      <c r="D29" s="94"/>
      <c r="E29" s="96">
        <v>0.2</v>
      </c>
      <c r="F29" s="138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6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7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7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38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6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7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7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7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38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6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7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7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7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38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6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7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7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39</v>
      </c>
      <c r="D57" s="94"/>
      <c r="E57" s="96">
        <v>0.19</v>
      </c>
      <c r="F57" s="138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6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7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7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7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38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6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7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41</v>
      </c>
      <c r="D71" s="94"/>
      <c r="E71" s="96">
        <v>0.2</v>
      </c>
      <c r="F71" s="138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6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7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7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39</v>
      </c>
      <c r="D78" s="94"/>
      <c r="E78" s="96">
        <v>0.19</v>
      </c>
      <c r="F78" s="138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6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7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7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7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7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7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38</v>
      </c>
      <c r="E85" s="96">
        <v>0.18</v>
      </c>
      <c r="F85" s="138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6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7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7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38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6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7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7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7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38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6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37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37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/>
      <c r="E105" s="95">
        <v>0</v>
      </c>
      <c r="F105" s="137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38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6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37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37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f>Hoja1!U4</f>
        <v>0</v>
      </c>
      <c r="F112" s="137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f>Hoja1!U5</f>
        <v>0</v>
      </c>
      <c r="D113" s="94"/>
      <c r="E113" s="96">
        <v>0</v>
      </c>
      <c r="F113" s="138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6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37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37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f>Hoja1!V3</f>
        <v>0</v>
      </c>
      <c r="D119" s="94"/>
      <c r="E119" s="95">
        <f>Hoja1!V4</f>
        <v>0</v>
      </c>
      <c r="F119" s="137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38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6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37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37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f>Hoja1!W3</f>
        <v>0</v>
      </c>
      <c r="D126" s="94"/>
      <c r="E126" s="95">
        <f>Hoja1!W4</f>
        <v>0</v>
      </c>
      <c r="F126" s="137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f>Hoja1!W5</f>
        <v>0</v>
      </c>
      <c r="D127" s="94"/>
      <c r="E127" s="96">
        <v>0</v>
      </c>
      <c r="F127" s="138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6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7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7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7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38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6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7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7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7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38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6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7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7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7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38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7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7"/>
      <c r="G152" s="65" t="s">
        <v>1152</v>
      </c>
      <c r="H152" s="118">
        <v>38</v>
      </c>
      <c r="I152" s="122">
        <v>0</v>
      </c>
      <c r="J152" s="112">
        <f t="shared" ref="J152:J154" si="5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1417</v>
      </c>
      <c r="H153" s="118">
        <v>38</v>
      </c>
      <c r="I153" s="123">
        <v>0</v>
      </c>
      <c r="J153" s="107">
        <f t="shared" si="5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7"/>
      <c r="G154" s="65" t="s">
        <v>1423</v>
      </c>
      <c r="H154" s="118">
        <v>76</v>
      </c>
      <c r="I154" s="124">
        <v>0</v>
      </c>
      <c r="J154" s="110">
        <f t="shared" si="5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38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6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7"/>
      <c r="G159" s="65" t="s">
        <v>1152</v>
      </c>
      <c r="H159" s="118">
        <v>38</v>
      </c>
      <c r="I159" s="122">
        <v>0</v>
      </c>
      <c r="J159" s="112">
        <f t="shared" ref="J159:J161" si="6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1417</v>
      </c>
      <c r="H160" s="118">
        <v>38</v>
      </c>
      <c r="I160" s="123">
        <v>0</v>
      </c>
      <c r="J160" s="107">
        <f t="shared" si="6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7"/>
      <c r="G161" s="65" t="s">
        <v>1423</v>
      </c>
      <c r="H161" s="118">
        <v>76</v>
      </c>
      <c r="I161" s="124">
        <v>0</v>
      </c>
      <c r="J161" s="110">
        <f t="shared" si="6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38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6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7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7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7"/>
      <c r="G167" s="65" t="s">
        <v>1417</v>
      </c>
      <c r="H167" s="118">
        <v>38</v>
      </c>
      <c r="I167" s="123">
        <v>0</v>
      </c>
      <c r="J167" s="107">
        <f t="shared" ref="J167:J168" si="7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7"/>
      <c r="G168" s="65" t="s">
        <v>1423</v>
      </c>
      <c r="H168" s="118">
        <f t="shared" ref="H168" si="8">H84</f>
        <v>76</v>
      </c>
      <c r="I168" s="124">
        <v>0</v>
      </c>
      <c r="J168" s="110">
        <f t="shared" si="7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38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6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7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1152</v>
      </c>
      <c r="H173" s="118">
        <v>38</v>
      </c>
      <c r="I173" s="122">
        <v>0</v>
      </c>
      <c r="J173" s="112">
        <f t="shared" ref="J173:J175" si="9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1417</v>
      </c>
      <c r="H174" s="118">
        <v>38</v>
      </c>
      <c r="I174" s="123">
        <v>0</v>
      </c>
      <c r="J174" s="107">
        <f t="shared" si="9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7"/>
      <c r="G175" s="65" t="s">
        <v>1423</v>
      </c>
      <c r="H175" s="118">
        <v>76</v>
      </c>
      <c r="I175" s="124">
        <v>0</v>
      </c>
      <c r="J175" s="110">
        <f t="shared" si="9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38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6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7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38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6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7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7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38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6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7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7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7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38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6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7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7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7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38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6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1152</v>
      </c>
      <c r="H208" s="118">
        <v>38</v>
      </c>
      <c r="I208" s="122">
        <v>0</v>
      </c>
      <c r="J208" s="112">
        <f t="shared" ref="J208:J210" si="10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1417</v>
      </c>
      <c r="H209" s="118">
        <v>38</v>
      </c>
      <c r="I209" s="123">
        <v>0</v>
      </c>
      <c r="J209" s="107">
        <f t="shared" si="10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7"/>
      <c r="G210" s="65" t="s">
        <v>1423</v>
      </c>
      <c r="H210" s="118">
        <v>76</v>
      </c>
      <c r="I210" s="124">
        <v>0</v>
      </c>
      <c r="J210" s="110">
        <f t="shared" si="10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38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1152</v>
      </c>
      <c r="H215" s="118">
        <v>38</v>
      </c>
      <c r="I215" s="122">
        <v>0</v>
      </c>
      <c r="J215" s="112">
        <f t="shared" ref="J215:J217" si="11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1417</v>
      </c>
      <c r="H216" s="118">
        <v>38</v>
      </c>
      <c r="I216" s="123">
        <v>0</v>
      </c>
      <c r="J216" s="107">
        <f t="shared" si="11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7"/>
      <c r="G217" s="65" t="s">
        <v>1423</v>
      </c>
      <c r="H217" s="118">
        <v>76</v>
      </c>
      <c r="I217" s="124">
        <v>0</v>
      </c>
      <c r="J217" s="110">
        <f t="shared" si="11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38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25">
      <c r="A13" s="17">
        <f>'APAGADOS RADIO'!Q3</f>
        <v>45303</v>
      </c>
      <c r="B13">
        <f>'APAGADOS RADIO'!Q2+D13</f>
        <v>14</v>
      </c>
      <c r="C13">
        <f>'APAGADOS FIBRA'!Q2</f>
        <v>39</v>
      </c>
      <c r="D13">
        <f>'APAGADOS ANTENA'!Q2</f>
        <v>8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49</v>
      </c>
      <c r="D14">
        <f>'APAGADOS ANTENA'!R2</f>
        <v>7</v>
      </c>
      <c r="E14">
        <f t="shared" si="6"/>
        <v>63</v>
      </c>
      <c r="F14">
        <f>'RESUMEN TOTAL'!B1</f>
        <v>534</v>
      </c>
      <c r="G14" s="36">
        <f t="shared" si="7"/>
        <v>0.11797752808988764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41</v>
      </c>
      <c r="D15">
        <f>'APAGADOS ANTENA'!S2</f>
        <v>6</v>
      </c>
      <c r="E15">
        <f t="shared" si="6"/>
        <v>54</v>
      </c>
      <c r="F15">
        <f>'RESUMEN TOTAL'!B1</f>
        <v>534</v>
      </c>
      <c r="G15" s="36">
        <f t="shared" si="7"/>
        <v>0.10112359550561797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8</v>
      </c>
      <c r="F46">
        <f>paradas!Q3</f>
        <v>7</v>
      </c>
      <c r="G46" s="104">
        <f t="shared" si="11"/>
        <v>15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8</v>
      </c>
      <c r="F47">
        <f>paradas!R3</f>
        <v>7</v>
      </c>
      <c r="G47" s="104">
        <f t="shared" si="11"/>
        <v>15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8</v>
      </c>
      <c r="F48">
        <f>paradas!S3</f>
        <v>7</v>
      </c>
      <c r="G48" s="104">
        <f>E48+F48</f>
        <v>15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209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38</v>
      </c>
      <c r="R5" s="55"/>
      <c r="S5" s="55">
        <f>COUNTIFS('RESUMEN TOTAL'!C5:C526, "=COSEIDI",'RESUMEN TOTAL'!Y5:Y526,"=APAGADO")</f>
        <v>39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0.18181818181818182</v>
      </c>
      <c r="R6" s="58">
        <v>0</v>
      </c>
      <c r="S6" s="58">
        <f t="shared" si="6"/>
        <v>0.18660287081339713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38</v>
      </c>
      <c r="E1" s="98" t="s">
        <v>1410</v>
      </c>
      <c r="F1" s="98"/>
      <c r="G1" s="98"/>
      <c r="H1" s="99">
        <f>COUNTIFS(E5:E601,"=GPON")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7</v>
      </c>
      <c r="R3" s="18">
        <f>COUNTIFS(R6:R602, "=APAGADO",D4:D600,"=INTERCOMUNICADOR")</f>
        <v>7</v>
      </c>
      <c r="S3" s="18">
        <f>COUNTIFS(S6:S602, "=APAGADO",D4:D600,"=INTERCOMUNICADOR")</f>
        <v>7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 t="str">
        <f>'RESUMEN TOTAL'!X28</f>
        <v>APAGADO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 t="str">
        <f>'RESUMEN TOTAL'!X39</f>
        <v>APAGADO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 t="str">
        <f>'RESUMEN TOTAL'!W50</f>
        <v>APAGADO</v>
      </c>
      <c r="R50" s="86" t="str">
        <f>'RESUMEN TOTAL'!X50</f>
        <v>APAGADO</v>
      </c>
      <c r="S50" s="86" t="str">
        <f>'RESUMEN TOTAL'!Y50</f>
        <v>APAGADO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 t="str">
        <f>'RESUMEN TOTAL'!W57</f>
        <v>APAGADO</v>
      </c>
      <c r="R57" s="86" t="str">
        <f>'RESUMEN TOTAL'!X57</f>
        <v>APAGADO</v>
      </c>
      <c r="S57" s="86" t="str">
        <f>'RESUMEN TOTAL'!Y57</f>
        <v>APAGADO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 t="str">
        <f>'RESUMEN TOTAL'!X87</f>
        <v>APAGADO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 t="str">
        <f>'RESUMEN TOTAL'!X88</f>
        <v>APAGADO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 t="str">
        <f>'RESUMEN TOTAL'!X89</f>
        <v>APAGADO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 t="str">
        <f>'RESUMEN TOTAL'!X108</f>
        <v>APAGADO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 t="str">
        <f>'RESUMEN TOTAL'!X111</f>
        <v>APAGADO</v>
      </c>
      <c r="S111" s="86" t="str">
        <f>'RESUMEN TOTAL'!Y111</f>
        <v>APAGADO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 t="str">
        <f>'RESUMEN TOTAL'!W133</f>
        <v>APAGADO</v>
      </c>
      <c r="R132" s="86" t="str">
        <f>'RESUMEN TOTAL'!X133</f>
        <v>APAGADO</v>
      </c>
      <c r="S132" s="86" t="str">
        <f>'RESUMEN TOTAL'!Y133</f>
        <v>APAGADO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 t="str">
        <f>'RESUMEN TOTAL'!W134</f>
        <v>APAGADO</v>
      </c>
      <c r="R133" s="86" t="str">
        <f>'RESUMEN TOTAL'!X134</f>
        <v>APAGADO</v>
      </c>
      <c r="S133" s="86" t="str">
        <f>'RESUMEN TOTAL'!Y134</f>
        <v>APAGADO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 t="str">
        <f>'RESUMEN TOTAL'!W147</f>
        <v>APAGADO</v>
      </c>
      <c r="R146" s="86" t="str">
        <f>'RESUMEN TOTAL'!X147</f>
        <v>APAGADO</v>
      </c>
      <c r="S146" s="86" t="str">
        <f>'RESUMEN TOTAL'!Y147</f>
        <v>APAGADO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 t="str">
        <f>'RESUMEN TOTAL'!W149</f>
        <v>APAGADO</v>
      </c>
      <c r="R148" s="86" t="str">
        <f>'RESUMEN TOTAL'!X149</f>
        <v>APAGADO</v>
      </c>
      <c r="S148" s="86" t="str">
        <f>'RESUMEN TOTAL'!Y149</f>
        <v>APAGADO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 t="str">
        <f>'RESUMEN TOTAL'!W168</f>
        <v>APAGADO</v>
      </c>
      <c r="R167" s="86" t="str">
        <f>'RESUMEN TOTAL'!X168</f>
        <v>APAGADO</v>
      </c>
      <c r="S167" s="86" t="str">
        <f>'RESUMEN TOTAL'!Y168</f>
        <v>APAGADO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 t="str">
        <f>'RESUMEN TOTAL'!W169</f>
        <v>APAGADO</v>
      </c>
      <c r="R168" s="86" t="str">
        <f>'RESUMEN TOTAL'!X169</f>
        <v>APAGADO</v>
      </c>
      <c r="S168" s="86" t="str">
        <f>'RESUMEN TOTAL'!Y169</f>
        <v>APAGADO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 t="str">
        <f>'RESUMEN TOTAL'!W172</f>
        <v>APAGADO</v>
      </c>
      <c r="R171" s="86" t="str">
        <f>'RESUMEN TOTAL'!X172</f>
        <v>APAGADO</v>
      </c>
      <c r="S171" s="86" t="str">
        <f>'RESUMEN TOTAL'!Y172</f>
        <v>APAGADO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 t="str">
        <f>'RESUMEN TOTAL'!W173</f>
        <v>APAGADO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 t="str">
        <f>'RESUMEN TOTAL'!W195</f>
        <v>APAGADO</v>
      </c>
      <c r="R194" s="86" t="str">
        <f>'RESUMEN TOTAL'!X195</f>
        <v>APAGADO</v>
      </c>
      <c r="S194" s="86" t="str">
        <f>'RESUMEN TOTAL'!Y195</f>
        <v>APAGADO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 t="str">
        <f>'RESUMEN TOTAL'!W197</f>
        <v>APAGADO</v>
      </c>
      <c r="R196" s="86" t="str">
        <f>'RESUMEN TOTAL'!X197</f>
        <v>APAGADO</v>
      </c>
      <c r="S196" s="86" t="str">
        <f>'RESUMEN TOTAL'!Y197</f>
        <v>APAGADO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 t="str">
        <f>'RESUMEN TOTAL'!W202</f>
        <v>APAGADO</v>
      </c>
      <c r="R201" s="86" t="str">
        <f>'RESUMEN TOTAL'!X202</f>
        <v>APAGADO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 t="str">
        <f>'RESUMEN TOTAL'!W205</f>
        <v>APAGADO</v>
      </c>
      <c r="R204" s="86" t="str">
        <f>'RESUMEN TOTAL'!X205</f>
        <v>APAGADO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 t="str">
        <f>'RESUMEN TOTAL'!W211</f>
        <v>APAGADO</v>
      </c>
      <c r="R210" s="86" t="str">
        <f>'RESUMEN TOTAL'!X211</f>
        <v>APAGADO</v>
      </c>
      <c r="S210" s="86" t="str">
        <f>'RESUMEN TOTAL'!Y211</f>
        <v>APAGADO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 t="str">
        <f>'RESUMEN TOTAL'!X224</f>
        <v>APAGADO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 t="str">
        <f>'RESUMEN TOTAL'!W234</f>
        <v>APAGADO</v>
      </c>
      <c r="R233" s="86" t="str">
        <f>'RESUMEN TOTAL'!X234</f>
        <v>APAGADO</v>
      </c>
      <c r="S233" s="86" t="str">
        <f>'RESUMEN TOTAL'!Y234</f>
        <v>APAGADO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 t="str">
        <f>'RESUMEN TOTAL'!W235</f>
        <v>APAGADO</v>
      </c>
      <c r="R234" s="86" t="str">
        <f>'RESUMEN TOTAL'!X235</f>
        <v>APAGADO</v>
      </c>
      <c r="S234" s="86" t="str">
        <f>'RESUMEN TOTAL'!Y235</f>
        <v>APAGADO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 t="str">
        <f>'RESUMEN TOTAL'!W242</f>
        <v>APAGADO</v>
      </c>
      <c r="R241" s="86" t="str">
        <f>'RESUMEN TOTAL'!X242</f>
        <v>APAGADO</v>
      </c>
      <c r="S241" s="86" t="str">
        <f>'RESUMEN TOTAL'!Y242</f>
        <v>APAGADO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 t="str">
        <f>'RESUMEN TOTAL'!W244</f>
        <v>APAGADO</v>
      </c>
      <c r="R243" s="86" t="str">
        <f>'RESUMEN TOTAL'!X244</f>
        <v>APAGADO</v>
      </c>
      <c r="S243" s="86" t="str">
        <f>'RESUMEN TOTAL'!Y244</f>
        <v>APAGADO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 t="str">
        <f>'RESUMEN TOTAL'!W251</f>
        <v>APAGADO</v>
      </c>
      <c r="R250" s="86" t="str">
        <f>'RESUMEN TOTAL'!X251</f>
        <v>APAGADO</v>
      </c>
      <c r="S250" s="86" t="str">
        <f>'RESUMEN TOTAL'!Y251</f>
        <v>APAGADO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 t="str">
        <f>'RESUMEN TOTAL'!W252</f>
        <v>APAGADO</v>
      </c>
      <c r="R251" s="86" t="str">
        <f>'RESUMEN TOTAL'!X252</f>
        <v>APAGADO</v>
      </c>
      <c r="S251" s="86" t="str">
        <f>'RESUMEN TOTAL'!Y252</f>
        <v>APAGADO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 t="str">
        <f>'RESUMEN TOTAL'!W253</f>
        <v>APAGADO</v>
      </c>
      <c r="R252" s="86" t="str">
        <f>'RESUMEN TOTAL'!X253</f>
        <v>APAGADO</v>
      </c>
      <c r="S252" s="86" t="str">
        <f>'RESUMEN TOTAL'!Y253</f>
        <v>APAGADO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 t="str">
        <f>'RESUMEN TOTAL'!W254</f>
        <v>APAGADO</v>
      </c>
      <c r="R253" s="86" t="str">
        <f>'RESUMEN TOTAL'!X254</f>
        <v>APAGADO</v>
      </c>
      <c r="S253" s="86" t="str">
        <f>'RESUMEN TOTAL'!Y254</f>
        <v>APAGADO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 t="str">
        <f>'RESUMEN TOTAL'!W255</f>
        <v>APAGADO</v>
      </c>
      <c r="R254" s="86" t="str">
        <f>'RESUMEN TOTAL'!X255</f>
        <v>APAGADO</v>
      </c>
      <c r="S254" s="86" t="str">
        <f>'RESUMEN TOTAL'!Y255</f>
        <v>APAGADO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 t="str">
        <f>'RESUMEN TOTAL'!W274</f>
        <v>APAGADO</v>
      </c>
      <c r="R273" s="86" t="str">
        <f>'RESUMEN TOTAL'!X274</f>
        <v>APAGADO</v>
      </c>
      <c r="S273" s="86" t="str">
        <f>'RESUMEN TOTAL'!Y274</f>
        <v>APAGADO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 t="str">
        <f>'RESUMEN TOTAL'!W300</f>
        <v>APAGADO</v>
      </c>
      <c r="R299" s="86" t="str">
        <f>'RESUMEN TOTAL'!X300</f>
        <v>APAGADO</v>
      </c>
      <c r="S299" s="86" t="str">
        <f>'RESUMEN TOTAL'!Y300</f>
        <v>APAGADO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 t="str">
        <f>'RESUMEN TOTAL'!X302</f>
        <v>APAGADO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 t="str">
        <f>'RESUMEN TOTAL'!W315</f>
        <v>APAGADO</v>
      </c>
      <c r="R314" s="86" t="str">
        <f>'RESUMEN TOTAL'!X315</f>
        <v>APAGADO</v>
      </c>
      <c r="S314" s="86" t="str">
        <f>'RESUMEN TOTAL'!Y315</f>
        <v>APAGADO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 t="str">
        <f>'RESUMEN TOTAL'!X317</f>
        <v>APAGADO</v>
      </c>
      <c r="S316" s="86" t="str">
        <f>'RESUMEN TOTAL'!Y317</f>
        <v>APAGADO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 t="str">
        <f>'RESUMEN TOTAL'!W334</f>
        <v>APAGADO</v>
      </c>
      <c r="R333" s="86" t="str">
        <f>'RESUMEN TOTAL'!X334</f>
        <v>APAGADO</v>
      </c>
      <c r="S333" s="86" t="str">
        <f>'RESUMEN TOTAL'!Y334</f>
        <v>APAGADO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 t="str">
        <f>'RESUMEN TOTAL'!W335</f>
        <v>APAGADO</v>
      </c>
      <c r="R334" s="86" t="str">
        <f>'RESUMEN TOTAL'!X335</f>
        <v>APAGADO</v>
      </c>
      <c r="S334" s="86" t="str">
        <f>'RESUMEN TOTAL'!Y335</f>
        <v>APAGADO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 t="str">
        <f>'RESUMEN TOTAL'!W341</f>
        <v>APAGADO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 t="str">
        <f>'RESUMEN TOTAL'!X345</f>
        <v>APAGADO</v>
      </c>
      <c r="S344" s="86" t="str">
        <f>'RESUMEN TOTAL'!Y345</f>
        <v>APAGADO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 t="str">
        <f>'RESUMEN TOTAL'!W354</f>
        <v>APAGADO</v>
      </c>
      <c r="R353" s="86">
        <f>'RESUMEN TOTAL'!X354</f>
        <v>0</v>
      </c>
      <c r="S353" s="86" t="str">
        <f>'RESUMEN TOTAL'!Y354</f>
        <v>APAGADO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 t="str">
        <f>'RESUMEN TOTAL'!X359</f>
        <v>APAGADO</v>
      </c>
      <c r="S358" s="86" t="str">
        <f>'RESUMEN TOTAL'!Y359</f>
        <v>APAGADO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 t="str">
        <f>'RESUMEN TOTAL'!W369</f>
        <v>APAGADO</v>
      </c>
      <c r="R368" s="86" t="str">
        <f>'RESUMEN TOTAL'!X369</f>
        <v>APAGADO</v>
      </c>
      <c r="S368" s="86" t="str">
        <f>'RESUMEN TOTAL'!Y369</f>
        <v>APAGADO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 t="str">
        <f>'RESUMEN TOTAL'!W375</f>
        <v>APAGADO</v>
      </c>
      <c r="R374" s="86" t="str">
        <f>'RESUMEN TOTAL'!X375</f>
        <v>APAGADO</v>
      </c>
      <c r="S374" s="86" t="str">
        <f>'RESUMEN TOTAL'!Y375</f>
        <v>APAGADO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 t="str">
        <f>'RESUMEN TOTAL'!W376</f>
        <v>APAGADO</v>
      </c>
      <c r="R375" s="86" t="str">
        <f>'RESUMEN TOTAL'!X376</f>
        <v>APAGADO</v>
      </c>
      <c r="S375" s="86" t="str">
        <f>'RESUMEN TOTAL'!Y376</f>
        <v>APAGADO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 t="str">
        <f>'RESUMEN TOTAL'!W383</f>
        <v>APAGADO</v>
      </c>
      <c r="R382" s="86" t="str">
        <f>'RESUMEN TOTAL'!X383</f>
        <v>APAGADO</v>
      </c>
      <c r="S382" s="86" t="str">
        <f>'RESUMEN TOTAL'!Y383</f>
        <v>APAGADO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 t="str">
        <f>'RESUMEN TOTAL'!W390</f>
        <v>APAGADO</v>
      </c>
      <c r="R389" s="86" t="str">
        <f>'RESUMEN TOTAL'!X390</f>
        <v>APAGADO</v>
      </c>
      <c r="S389" s="86" t="str">
        <f>'RESUMEN TOTAL'!Y390</f>
        <v>APAGADO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 t="str">
        <f>'RESUMEN TOTAL'!W391</f>
        <v>APAGADO</v>
      </c>
      <c r="R390" s="86" t="str">
        <f>'RESUMEN TOTAL'!X391</f>
        <v>APAGADO</v>
      </c>
      <c r="S390" s="86" t="str">
        <f>'RESUMEN TOTAL'!Y391</f>
        <v>APAGADO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 t="str">
        <f>'RESUMEN TOTAL'!X397</f>
        <v>APAGADO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 t="str">
        <f>'RESUMEN TOTAL'!W398</f>
        <v>APAGADO</v>
      </c>
      <c r="R397" s="86">
        <f>'RESUMEN TOTAL'!X398</f>
        <v>0</v>
      </c>
      <c r="S397" s="86" t="str">
        <f>'RESUMEN TOTAL'!Y398</f>
        <v>APAGADO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 t="str">
        <f>'RESUMEN TOTAL'!W401</f>
        <v>APAGADO</v>
      </c>
      <c r="R400" s="86" t="str">
        <f>'RESUMEN TOTAL'!X401</f>
        <v>APAGADO</v>
      </c>
      <c r="S400" s="86" t="str">
        <f>'RESUMEN TOTAL'!Y401</f>
        <v>APAGADO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 t="str">
        <f>'RESUMEN TOTAL'!W402</f>
        <v>APAGADO</v>
      </c>
      <c r="R401" s="86" t="str">
        <f>'RESUMEN TOTAL'!X402</f>
        <v>APAGADO</v>
      </c>
      <c r="S401" s="86" t="str">
        <f>'RESUMEN TOTAL'!Y402</f>
        <v>APAGADO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 t="str">
        <f>'RESUMEN TOTAL'!W403</f>
        <v>APAGADO</v>
      </c>
      <c r="R402" s="86" t="str">
        <f>'RESUMEN TOTAL'!X403</f>
        <v>APAGADO</v>
      </c>
      <c r="S402" s="86" t="str">
        <f>'RESUMEN TOTAL'!Y403</f>
        <v>APAGADO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 t="str">
        <f>'RESUMEN TOTAL'!W404</f>
        <v>APAGADO</v>
      </c>
      <c r="R403" s="86" t="str">
        <f>'RESUMEN TOTAL'!X404</f>
        <v>APAGADO</v>
      </c>
      <c r="S403" s="86" t="str">
        <f>'RESUMEN TOTAL'!Y404</f>
        <v>APAGADO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 t="str">
        <f>'RESUMEN TOTAL'!W407</f>
        <v>APAGADO</v>
      </c>
      <c r="R406" s="86" t="str">
        <f>'RESUMEN TOTAL'!X407</f>
        <v>APAGADO</v>
      </c>
      <c r="S406" s="86" t="str">
        <f>'RESUMEN TOTAL'!Y407</f>
        <v>APAGADO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 t="str">
        <f>'RESUMEN TOTAL'!X413</f>
        <v>APAGADO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 t="str">
        <f>'RESUMEN TOTAL'!X414</f>
        <v>APAGADO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 t="str">
        <f>'RESUMEN TOTAL'!W415</f>
        <v>APAGADO</v>
      </c>
      <c r="R414" s="86" t="str">
        <f>'RESUMEN TOTAL'!X415</f>
        <v>APAGADO</v>
      </c>
      <c r="S414" s="86" t="str">
        <f>'RESUMEN TOTAL'!Y415</f>
        <v>APAGADO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 t="str">
        <f>'RESUMEN TOTAL'!W416</f>
        <v>APAGADO</v>
      </c>
      <c r="R415" s="86" t="str">
        <f>'RESUMEN TOTAL'!X416</f>
        <v>APAGADO</v>
      </c>
      <c r="S415" s="86" t="str">
        <f>'RESUMEN TOTAL'!Y416</f>
        <v>APAGADO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 t="str">
        <f>'RESUMEN TOTAL'!W417</f>
        <v>APAGADO</v>
      </c>
      <c r="R416" s="86" t="str">
        <f>'RESUMEN TOTAL'!X417</f>
        <v>APAGADO</v>
      </c>
      <c r="S416" s="86" t="str">
        <f>'RESUMEN TOTAL'!Y417</f>
        <v>APAGADO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 t="str">
        <f>'RESUMEN TOTAL'!Y428</f>
        <v>APAGADO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 t="str">
        <f>'RESUMEN TOTAL'!W437</f>
        <v>APAGADO</v>
      </c>
      <c r="R436" s="86" t="str">
        <f>'RESUMEN TOTAL'!X437</f>
        <v>APAGADO</v>
      </c>
      <c r="S436" s="86" t="str">
        <f>'RESUMEN TOTAL'!Y437</f>
        <v>APAGADO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 t="str">
        <f>'RESUMEN TOTAL'!W439</f>
        <v>APAGADO</v>
      </c>
      <c r="R438" s="86" t="str">
        <f>'RESUMEN TOTAL'!X439</f>
        <v>APAGADO</v>
      </c>
      <c r="S438" s="86" t="str">
        <f>'RESUMEN TOTAL'!Y439</f>
        <v>APAGADO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 t="str">
        <f>'RESUMEN TOTAL'!W440</f>
        <v>APAGADO</v>
      </c>
      <c r="R439" s="86" t="str">
        <f>'RESUMEN TOTAL'!X440</f>
        <v>APAGADO</v>
      </c>
      <c r="S439" s="86" t="str">
        <f>'RESUMEN TOTAL'!Y440</f>
        <v>APAGADO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 t="str">
        <f>'RESUMEN TOTAL'!W464</f>
        <v>APAGADO</v>
      </c>
      <c r="R463" s="86" t="str">
        <f>'RESUMEN TOTAL'!X464</f>
        <v>APAGADO</v>
      </c>
      <c r="S463" s="86" t="str">
        <f>'RESUMEN TOTAL'!Y464</f>
        <v>APAGADO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 t="str">
        <f>'RESUMEN TOTAL'!W465</f>
        <v>APAGADO</v>
      </c>
      <c r="R464" s="86" t="str">
        <f>'RESUMEN TOTAL'!X465</f>
        <v>APAGADO</v>
      </c>
      <c r="S464" s="86" t="str">
        <f>'RESUMEN TOTAL'!Y465</f>
        <v>APAGADO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 t="str">
        <f>'RESUMEN TOTAL'!W494</f>
        <v>APAGADO</v>
      </c>
      <c r="R493" s="86" t="str">
        <f>'RESUMEN TOTAL'!X494</f>
        <v>APAGADO</v>
      </c>
      <c r="S493" s="86" t="str">
        <f>'RESUMEN TOTAL'!Y494</f>
        <v>APAGADO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 t="str">
        <f>'RESUMEN TOTAL'!W499</f>
        <v>APAGADO</v>
      </c>
      <c r="R498" s="86" t="str">
        <f>'RESUMEN TOTAL'!X499</f>
        <v>APAGADO</v>
      </c>
      <c r="S498" s="86" t="str">
        <f>'RESUMEN TOTAL'!Y499</f>
        <v>APAGADO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 t="str">
        <f>'RESUMEN TOTAL'!W500</f>
        <v>APAGADO</v>
      </c>
      <c r="R499" s="86" t="str">
        <f>'RESUMEN TOTAL'!X500</f>
        <v>APAGADO</v>
      </c>
      <c r="S499" s="86" t="str">
        <f>'RESUMEN TOTAL'!Y500</f>
        <v>APAGADO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 t="str">
        <f>'RESUMEN TOTAL'!W505</f>
        <v>APAGADO</v>
      </c>
      <c r="R504" s="86" t="str">
        <f>'RESUMEN TOTAL'!X505</f>
        <v>APAGADO</v>
      </c>
      <c r="S504" s="86" t="str">
        <f>'RESUMEN TOTAL'!Y505</f>
        <v>APAGADO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 t="str">
        <f>'RESUMEN TOTAL'!W508</f>
        <v>APAGADO</v>
      </c>
      <c r="R507" s="86" t="str">
        <f>'RESUMEN TOTAL'!X508</f>
        <v>APAGADO</v>
      </c>
      <c r="S507" s="86" t="str">
        <f>'RESUMEN TOTAL'!Y508</f>
        <v>APAGADO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 t="str">
        <f>'RESUMEN TOTAL'!W509</f>
        <v>APAGADO</v>
      </c>
      <c r="R508" s="86" t="str">
        <f>'RESUMEN TOTAL'!X509</f>
        <v>APAGADO</v>
      </c>
      <c r="S508" s="86" t="str">
        <f>'RESUMEN TOTAL'!Y509</f>
        <v>APAGADO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 t="str">
        <f>'RESUMEN TOTAL'!W510</f>
        <v>APAGADO</v>
      </c>
      <c r="R509" s="86" t="str">
        <f>'RESUMEN TOTAL'!X510</f>
        <v>APAGADO</v>
      </c>
      <c r="S509" s="86" t="str">
        <f>'RESUMEN TOTAL'!Y510</f>
        <v>APAGADO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 t="str">
        <f>'RESUMEN TOTAL'!X519</f>
        <v>APAGADO</v>
      </c>
      <c r="S516" s="86" t="str">
        <f>'RESUMEN TOTAL'!Y519</f>
        <v>APAGADO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 t="str">
        <f>'RESUMEN TOTAL'!X520</f>
        <v>APAGADO</v>
      </c>
      <c r="S517" s="86" t="str">
        <f>'RESUMEN TOTAL'!Y520</f>
        <v>APAGADO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 t="str">
        <f>'RESUMEN TOTAL'!W519</f>
        <v>APAGADO</v>
      </c>
      <c r="R518" s="86" t="str">
        <f>'RESUMEN TOTAL'!X521</f>
        <v>APAGADO</v>
      </c>
      <c r="S518" s="86" t="str">
        <f>'RESUMEN TOTAL'!Y521</f>
        <v>APAGADO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 t="str">
        <f>'RESUMEN TOTAL'!W520</f>
        <v>APAGADO</v>
      </c>
      <c r="R519" s="86" t="str">
        <f>'RESUMEN TOTAL'!X522</f>
        <v>APAGADO</v>
      </c>
      <c r="S519" s="86" t="str">
        <f>'RESUMEN TOTAL'!Y522</f>
        <v>APAGADO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 t="str">
        <f>'RESUMEN TOTAL'!W521</f>
        <v>APAGADO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 t="str">
        <f>'RESUMEN TOTAL'!W522</f>
        <v>APAGADO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2024-01-15T10:26:37Z</dcterms:modified>
</cp:coreProperties>
</file>