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BE23474A-07B1-4A84-92DA-FFD9DFBEF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B1" i="2"/>
  <c r="F28" i="14" s="1"/>
  <c r="D38" i="24"/>
  <c r="C39" i="24"/>
  <c r="D39" i="24" s="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45" i="24" l="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D45" i="24"/>
  <c r="C46" i="24"/>
  <c r="D46" i="24" s="1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AA6" i="25"/>
  <c r="AI6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V2" i="21"/>
  <c r="D18" i="14" s="1"/>
  <c r="U2" i="21"/>
  <c r="D17" i="14" s="1"/>
  <c r="T2" i="21"/>
  <c r="D16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C28" i="14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E18" i="14" s="1"/>
  <c r="G18" i="14" s="1"/>
  <c r="T2" i="11"/>
  <c r="B16" i="14" s="1"/>
  <c r="U2" i="11"/>
  <c r="B17" i="14" s="1"/>
  <c r="E17" i="14" s="1"/>
  <c r="G17" i="14" s="1"/>
  <c r="H1" i="9"/>
  <c r="AG2" i="21"/>
  <c r="AF2" i="21"/>
  <c r="D28" i="14" s="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13" i="14" s="1"/>
  <c r="E16" i="14" l="1"/>
  <c r="G16" i="14" s="1"/>
  <c r="E13" i="14"/>
  <c r="G13" i="14" s="1"/>
  <c r="E5" i="14"/>
  <c r="G5" i="14" s="1"/>
  <c r="B28" i="14"/>
  <c r="E28" i="14" s="1"/>
  <c r="G28" i="14" s="1"/>
  <c r="E8" i="14"/>
  <c r="G8" i="14" s="1"/>
  <c r="E14" i="14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2" i="21" s="1"/>
  <c r="D20" i="14" s="1"/>
  <c r="X387" i="10"/>
  <c r="X386" i="9"/>
  <c r="X2" i="11"/>
  <c r="X1" i="9"/>
  <c r="J388" i="2"/>
  <c r="B20" i="14" l="1"/>
  <c r="E20" i="14" s="1"/>
  <c r="G20" i="14" s="1"/>
  <c r="S5" i="25"/>
  <c r="S6" i="25" s="1"/>
  <c r="X3" i="2"/>
  <c r="X2" i="2" s="1"/>
  <c r="X1" i="2" s="1"/>
  <c r="I253" i="2"/>
  <c r="H253" i="2"/>
  <c r="S251" i="8"/>
  <c r="S253" i="21" s="1"/>
  <c r="S2" i="21" s="1"/>
  <c r="D15" i="14" s="1"/>
  <c r="S252" i="9"/>
  <c r="S1" i="9" s="1"/>
  <c r="J253" i="2" l="1"/>
  <c r="S253" i="10"/>
  <c r="S2" i="10" s="1"/>
  <c r="C15" i="14" s="1"/>
  <c r="S253" i="11"/>
  <c r="S2" i="11" s="1"/>
  <c r="B15" i="14" s="1"/>
  <c r="E15" i="14" l="1"/>
  <c r="G15" i="14" s="1"/>
  <c r="H178" i="2"/>
  <c r="W176" i="8"/>
  <c r="W178" i="10" s="1"/>
  <c r="W2" i="10" s="1"/>
  <c r="C19" i="14" s="1"/>
  <c r="AB3" i="2"/>
  <c r="AB2" i="2" s="1"/>
  <c r="W3" i="25"/>
  <c r="W4" i="25" s="1"/>
  <c r="I178" i="2"/>
  <c r="J178" i="2" s="1"/>
  <c r="W178" i="21" l="1"/>
  <c r="W2" i="21" s="1"/>
  <c r="D19" i="14" s="1"/>
  <c r="AB1" i="2"/>
  <c r="W177" i="9"/>
  <c r="W1" i="9" s="1"/>
  <c r="W178" i="11"/>
  <c r="W2" i="11" s="1"/>
  <c r="B19" i="14" s="1"/>
  <c r="E19" i="14" s="1"/>
  <c r="G19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<sst xmlns="http://schemas.openxmlformats.org/spreadsheetml/2006/main" count="3899" uniqueCount="1318">
  <si>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</si>
  <si>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</si>
  <si>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</si>
  <si>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</si>
  <si>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</si>
  <si>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</si>
  <si>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</si>
  <si>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</si>
  <si>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</si>
  <si>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</si>
  <si>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</si>
  <si>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</si>
  <si>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</si>
  <si>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</si>
  <si>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</si>
  <si>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</si>
  <si>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</si>
  <si>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</si>
  <si>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</si>
  <si>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</si>
  <si>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</si>
  <si>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</si>
  <si>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</si>
  <si>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</si>
  <si>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</si>
  <si>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</si>
  <si>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</si>
  <si>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</si>
  <si>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</si>
  <si>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</si>
  <si>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</si>
  <si>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</si>
  <si>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</si>
  <si>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</si>
  <si>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</si>
  <si>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</si>
  <si>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</si>
  <si>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</si>
  <si>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</si>
  <si>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</si>
  <si>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</si>
  <si>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</si>
  <si>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</si>
  <si>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</si>
  <si>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</si>
  <si>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</si>
  <si>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</si>
  <si>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</si>
  <si>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</si>
  <si>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</si>
  <si>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</si>
  <si>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</si>
  <si>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</si>
  <si>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</si>
  <si>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</si>
  <si>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</si>
  <si>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</si>
  <si>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</si>
  <si>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</si>
  <si>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</si>
  <si>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</si>
  <si>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</si>
  <si>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</si>
  <si>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</si>
  <si>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</si>
  <si>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</si>
  <si>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</si>
  <si>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</si>
  <si>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</si>
  <si>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</si>
  <si>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</si>
  <si>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</si>
  <si>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</si>
  <si>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</si>
  <si>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</si>
  <si>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</si>
  <si>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</si>
  <si>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</si>
  <si>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</si>
  <si>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</si>
  <si>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</si>
  <si>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</si>
  <si>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</si>
  <si>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</si>
  <si>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</si>
  <si>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</si>
  <si>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</si>
  <si>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</si>
  <si>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</si>
  <si>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</si>
  <si>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</si>
  <si>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</si>
  <si>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</si>
  <si>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</si>
  <si>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</si>
  <si>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</si>
  <si>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</si>
  <si>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</si>
  <si>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</si>
  <si>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</si>
  <si>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</si>
  <si>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</si>
  <si>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</si>
  <si>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</si>
  <si>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</si>
  <si>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</si>
  <si>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</si>
  <si>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</si>
  <si>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</si>
  <si>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</si>
  <si>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</si>
  <si>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</si>
  <si>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</si>
  <si>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</si>
  <si>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</si>
  <si>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</si>
  <si>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</si>
  <si>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</si>
  <si>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</si>
  <si>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</si>
  <si>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</si>
  <si>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</si>
  <si>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</si>
  <si>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</si>
  <si>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</si>
  <si>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</si>
  <si>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</si>
  <si>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</si>
  <si>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</si>
  <si>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</si>
  <si>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</si>
  <si>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</si>
  <si>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</si>
  <si>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</si>
  <si>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</si>
  <si>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</si>
  <si>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</si>
  <si>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</si>
  <si>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</si>
  <si>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</si>
  <si>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</si>
  <si>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</si>
  <si>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</si>
  <si>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</si>
  <si>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</si>
  <si>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</si>
  <si>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</si>
  <si>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</si>
  <si>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</si>
  <si>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</si>
  <si>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</si>
  <si>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</si>
  <si>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</si>
  <si>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</si>
  <si>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</si>
  <si>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</si>
  <si>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</si>
  <si>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</si>
  <si>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</si>
  <si>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</si>
  <si>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</si>
  <si>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</si>
  <si>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</si>
  <si>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</si>
  <si>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</si>
  <si>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</si>
  <si>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</si>
  <si>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</si>
  <si>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</si>
  <si>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</si>
  <si>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</si>
  <si>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</si>
  <si>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</si>
  <si>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</si>
  <si>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</si>
  <si>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</si>
  <si>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</si>
  <si>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</si>
  <si>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</si>
  <si>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</si>
  <si>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</si>
  <si>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</si>
  <si>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</si>
  <si>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</si>
  <si>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</si>
  <si>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</si>
  <si>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</si>
  <si>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</si>
  <si>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</si>
  <si>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</si>
  <si>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</si>
  <si>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</si>
  <si>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</si>
  <si>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</si>
  <si>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</si>
  <si>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</si>
  <si>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</si>
  <si>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</si>
  <si>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</si>
  <si>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</si>
  <si>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</si>
  <si>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</si>
  <si>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</si>
  <si>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</si>
  <si>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</si>
  <si>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</si>
  <si>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</si>
  <si>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</si>
  <si>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</si>
  <si>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</si>
  <si>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</si>
  <si>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</si>
  <si>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</si>
  <si>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</si>
  <si>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</si>
  <si>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</si>
  <si>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</si>
  <si>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</si>
  <si>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</si>
  <si>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</si>
  <si>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</si>
  <si>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</si>
  <si>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</si>
  <si>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</si>
  <si>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</si>
  <si>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</si>
  <si>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</si>
  <si>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</si>
  <si>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</si>
  <si>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</si>
  <si>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</si>
  <si>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</si>
  <si>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</si>
  <si>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</si>
  <si>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</si>
  <si>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</si>
  <si>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</si>
  <si>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</si>
  <si>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</si>
  <si>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</si>
  <si>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</si>
  <si>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</si>
  <si>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</si>
  <si>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</si>
  <si>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</si>
  <si>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</si>
  <si>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</si>
  <si>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</si>
  <si>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</si>
  <si>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</si>
  <si>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</si>
  <si>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</si>
  <si>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</si>
  <si>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</si>
  <si>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</si>
  <si>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</si>
  <si>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</si>
  <si>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</si>
  <si>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</si>
  <si>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</si>
  <si>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</si>
  <si>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</si>
  <si>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</si>
  <si>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</si>
  <si>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</si>
  <si>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</si>
  <si>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</si>
  <si>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</si>
  <si>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</si>
  <si>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</si>
  <si>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</si>
  <si>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</si>
  <si>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</si>
  <si>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</si>
  <si>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</si>
  <si>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</si>
  <si>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</si>
  <si>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</si>
  <si>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</si>
  <si>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</si>
  <si>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</si>
  <si>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</si>
  <si>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</si>
  <si>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</si>
  <si>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</si>
  <si>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</si>
  <si>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</si>
  <si>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</si>
  <si>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</si>
  <si>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</si>
  <si>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</si>
  <si>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</si>
  <si>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</si>
  <si>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</si>
  <si>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</si>
  <si>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</si>
  <si>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</si>
  <si>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</si>
  <si>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</si>
  <si>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</si>
  <si>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</si>
  <si>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</si>
  <si>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</si>
  <si>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</si>
  <si>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</si>
  <si>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</si>
  <si>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</si>
  <si>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</si>
  <si>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</si>
  <si>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</si>
  <si>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</si>
  <si>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</si>
  <si>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</si>
  <si>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</si>
  <si>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</si>
  <si>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</si>
  <si>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</si>
  <si>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</si>
  <si>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</si>
  <si>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</si>
  <si>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</si>
  <si>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</si>
  <si>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</si>
  <si>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</si>
  <si>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</si>
  <si>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</si>
  <si>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</si>
  <si>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</si>
  <si>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</si>
  <si>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</si>
  <si>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</si>
  <si>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</si>
  <si>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</si>
  <si>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</si>
  <si>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</si>
  <si>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</si>
  <si>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</si>
  <si>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</si>
  <si>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</si>
  <si>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</si>
  <si>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</si>
  <si>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</si>
  <si>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</si>
  <si>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</si>
  <si>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</si>
  <si>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</si>
  <si>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</si>
  <si>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</si>
  <si>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</si>
  <si>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</si>
  <si>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</si>
  <si>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</si>
  <si>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</si>
  <si>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</si>
  <si>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</si>
  <si>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</si>
  <si>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</si>
  <si>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</si>
  <si>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</si>
  <si>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</si>
  <si>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</si>
  <si>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</si>
  <si>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</si>
  <si>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</si>
  <si>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</si>
  <si>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</si>
  <si>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</si>
  <si>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</si>
  <si>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</si>
  <si>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</si>
  <si>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</si>
  <si>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</si>
  <si>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</si>
  <si>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</si>
  <si>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</si>
  <si>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</si>
  <si>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</si>
  <si>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</si>
  <si>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</si>
  <si>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</si>
  <si>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</si>
  <si>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</si>
  <si>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</si>
  <si>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</si>
  <si>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</si>
  <si>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</si>
  <si>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</si>
  <si>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</si>
  <si>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</si>
  <si>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</si>
  <si>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</si>
  <si>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</si>
  <si>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</si>
  <si>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</si>
  <si>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</si>
  <si>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</si>
  <si>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</si>
  <si>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</si>
  <si>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</si>
  <si>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</si>
  <si>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</si>
  <si>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</si>
  <si>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</si>
  <si>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</si>
  <si>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</si>
  <si>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</si>
  <si>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</si>
  <si>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</si>
  <si>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</si>
  <si>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</si>
  <si>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</si>
  <si>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</si>
  <si>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</si>
  <si>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</si>
  <si>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</si>
  <si>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</si>
  <si>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</si>
  <si>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</si>
  <si>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</si>
  <si>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</si>
  <si>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</si>
  <si>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</si>
  <si>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</si>
  <si>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</si>
  <si>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</si>
  <si>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</si>
  <si>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</si>
  <si>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</si>
  <si>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</si>
  <si>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</si>
  <si>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</si>
  <si>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</si>
  <si>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</si>
  <si>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</si>
  <si>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</si>
  <si>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</si>
  <si>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</si>
  <si>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</si>
  <si>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</si>
  <si>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</si>
  <si>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</si>
  <si>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</si>
  <si>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</si>
  <si>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</si>
  <si>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</si>
  <si>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</si>
  <si>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</si>
  <si>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</si>
  <si>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</si>
  <si>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</si>
  <si>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</si>
  <si>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</si>
  <si>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</si>
  <si>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</si>
  <si>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</si>
  <si>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</si>
  <si>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</si>
  <si>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</si>
  <si>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</si>
  <si>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</si>
  <si>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</si>
  <si>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</si>
  <si>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</si>
  <si>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</si>
  <si>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</si>
  <si>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</si>
  <si>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</si>
  <si>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</si>
  <si>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</si>
  <si>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</si>
  <si>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</si>
  <si>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</si>
  <si>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</si>
  <si>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</si>
  <si>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</si>
  <si>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</si>
  <si>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</si>
  <si>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</si>
  <si>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</si>
  <si>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</si>
  <si>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</si>
  <si>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</si>
  <si>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</si>
  <si>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</si>
  <si>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</si>
  <si>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</si>
  <si>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</si>
  <si>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</si>
  <si>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</si>
  <si>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</si>
  <si>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</si>
  <si>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</si>
  <si>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</si>
  <si>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</si>
  <si>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</si>
  <si>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</si>
  <si>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</si>
  <si>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</si>
  <si>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</si>
  <si>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</si>
  <si>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</si>
  <si>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</si>
  <si>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</si>
  <si>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</si>
  <si>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</si>
  <si>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</si>
  <si>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</si>
  <si>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</si>
  <si>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</si>
  <si>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</si>
  <si>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</si>
  <si>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</si>
  <si>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</si>
  <si>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</si>
  <si>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</si>
  <si>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</si>
  <si>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</si>
  <si>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</si>
  <si>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</si>
  <si>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</si>
  <si>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</si>
  <si>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</si>
  <si>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</si>
  <si>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</si>
  <si>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</si>
  <si>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</si>
  <si>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</si>
  <si>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</si>
  <si>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</si>
  <si>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</si>
  <si>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</si>
  <si>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</si>
  <si>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</si>
  <si>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</si>
  <si>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</si>
  <si>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</si>
  <si>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</si>
  <si>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</si>
  <si>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</si>
  <si>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</si>
  <si>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</si>
  <si>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</si>
  <si>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</si>
  <si>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</si>
  <si>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</si>
  <si>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</si>
  <si>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</si>
  <si>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</si>
  <si>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</si>
  <si>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</si>
  <si>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</si>
  <si>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</si>
  <si>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</si>
  <si>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</si>
  <si>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</si>
  <si>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</si>
  <si>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</si>
  <si>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</si>
  <si>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</si>
  <si>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</si>
  <si>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</si>
  <si>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</si>
  <si>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</si>
  <si>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</si>
  <si>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</si>
  <si>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</si>
  <si>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</si>
  <si>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</si>
  <si>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</si>
  <si>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</si>
  <si>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</si>
  <si>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</si>
  <si>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</si>
  <si>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</si>
  <si>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</si>
  <si>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</si>
  <si>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</si>
  <si>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</si>
  <si>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</si>
  <si>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</si>
  <si>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</si>
  <si>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</si>
  <si>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</si>
  <si>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</si>
  <si>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</si>
  <si>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</si>
  <si>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</si>
  <si>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</si>
  <si>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</si>
  <si>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</si>
  <si>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</si>
  <si>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</si>
  <si>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</si>
  <si>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</si>
  <si>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</si>
  <si>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</si>
  <si>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</si>
  <si>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</si>
  <si>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</si>
  <si>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</si>
  <si>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</si>
  <si>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</si>
  <si>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</si>
  <si>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</si>
  <si>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</si>
  <si>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</si>
  <si>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</si>
  <si>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</si>
  <si>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</si>
  <si>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</si>
  <si>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</si>
  <si>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</si>
  <si>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</si>
  <si>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</si>
  <si>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</si>
  <si>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</si>
  <si>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</si>
  <si>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</si>
  <si>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</si>
  <si>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</si>
  <si>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</si>
  <si>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</si>
  <si>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</si>
  <si>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</si>
  <si>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</si>
  <si>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</si>
  <si>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</si>
  <si>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</si>
  <si>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</si>
  <si>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</si>
  <si>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</si>
  <si>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</si>
  <si>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</si>
  <si>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</si>
  <si>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</si>
  <si>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</si>
  <si>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</si>
  <si>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</si>
  <si>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</si>
  <si>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</si>
  <si>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</si>
  <si>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</si>
  <si>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</si>
  <si>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</si>
  <si>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</si>
  <si>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</si>
  <si>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</si>
  <si>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</si>
  <si>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</si>
  <si>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</si>
  <si>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</si>
  <si>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</si>
  <si>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</si>
  <si>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</si>
  <si>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</si>
  <si>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</si>
  <si>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</si>
  <si>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</si>
  <si>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</si>
  <si>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</si>
  <si>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</si>
  <si>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</si>
  <si>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</si>
  <si>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</si>
  <si>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</si>
  <si>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</si>
  <si>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</si>
  <si>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</si>
  <si>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</si>
  <si>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</si>
  <si>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</si>
  <si>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</si>
  <si>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</si>
  <si>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</si>
  <si>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</si>
  <si>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</si>
  <si>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</si>
  <si>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</si>
  <si>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</si>
  <si>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</si>
  <si>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</si>
  <si>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</si>
  <si>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</si>
  <si>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</si>
  <si>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</si>
  <si>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</si>
  <si>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</si>
  <si>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</si>
  <si>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</si>
  <si>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</si>
  <si>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</si>
  <si>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</si>
  <si>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</si>
  <si>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</si>
  <si>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</si>
  <si>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</si>
  <si>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</si>
  <si>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</si>
  <si>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</si>
  <si>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</si>
  <si>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</si>
  <si>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</si>
  <si>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</si>
  <si>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</si>
  <si>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</si>
  <si>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</si>
  <si>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</si>
  <si>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</si>
  <si>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</si>
  <si>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</si>
  <si>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</si>
  <si>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</si>
  <si>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</si>
  <si>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</si>
  <si>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</si>
  <si>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</si>
  <si>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</si>
  <si>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</si>
  <si>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</si>
  <si>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</si>
  <si>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</si>
  <si>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</si>
  <si>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</si>
  <si>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</si>
  <si>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</si>
  <si>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</si>
  <si>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</si>
  <si>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</si>
  <si>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</si>
  <si>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</si>
  <si>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</si>
  <si>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</si>
  <si>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</si>
  <si>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</si>
  <si>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</si>
  <si>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</si>
  <si>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</si>
  <si>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</si>
  <si>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</si>
  <si>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</si>
  <si>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</si>
  <si>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</si>
  <si>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</si>
  <si>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</si>
  <si>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</si>
  <si>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</si>
  <si>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</si>
  <si>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</si>
  <si>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</si>
  <si>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</si>
  <si>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</si>
  <si>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</si>
  <si>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</si>
  <si>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</si>
  <si>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</si>
  <si>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</si>
  <si>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</si>
  <si>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</si>
  <si>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</si>
  <si>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</si>
  <si>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</si>
  <si>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</si>
  <si>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</si>
  <si>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</si>
  <si>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</si>
  <si>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</si>
  <si>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</si>
  <si>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</si>
  <si>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</si>
  <si>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</si>
  <si>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</si>
  <si>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</si>
  <si>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</si>
  <si>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</si>
  <si>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</si>
  <si>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</si>
  <si>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</si>
  <si>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</si>
  <si>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</si>
  <si>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</si>
  <si>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</si>
  <si>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</si>
  <si>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</si>
  <si>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</si>
  <si>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</si>
  <si>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</si>
  <si>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</si>
  <si>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</si>
  <si>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</si>
  <si>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</si>
  <si>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</si>
  <si>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</si>
  <si>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</si>
  <si>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</si>
  <si>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</si>
  <si>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</si>
  <si>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</si>
  <si>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</si>
  <si>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</si>
  <si>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</si>
  <si>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</si>
  <si>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</si>
  <si>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</si>
  <si>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</si>
  <si>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</si>
  <si>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</si>
  <si>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</si>
  <si>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</si>
  <si>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</si>
  <si>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</si>
  <si>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</si>
  <si>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</si>
  <si>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</si>
  <si>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</si>
  <si>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</si>
  <si>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</si>
  <si>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</si>
  <si>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</si>
  <si>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</si>
  <si>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</si>
  <si>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</si>
  <si>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</si>
  <si>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</si>
  <si>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</si>
  <si>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</si>
  <si>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</si>
  <si>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</si>
  <si>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</si>
  <si>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</si>
  <si>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</si>
  <si>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</si>
  <si>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</si>
  <si>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</si>
  <si>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</si>
  <si>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</si>
  <si>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</si>
  <si>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</si>
  <si>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</si>
  <si>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</si>
  <si>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</si>
  <si>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</si>
  <si>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</si>
  <si>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</si>
  <si>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</si>
  <si>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</si>
  <si>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</si>
  <si>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</si>
  <si>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</si>
  <si>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</si>
  <si>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</si>
  <si>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</si>
  <si>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</si>
  <si>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</si>
  <si>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</si>
  <si>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</si>
  <si>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</si>
  <si>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</si>
  <si>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</si>
  <si>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</si>
  <si>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</si>
  <si>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</si>
  <si>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</si>
  <si>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</si>
  <si>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</si>
  <si>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</si>
  <si>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</si>
  <si>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</si>
  <si>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</si>
  <si>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</si>
  <si>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</si>
  <si>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</si>
  <si>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</si>
  <si>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</si>
  <si>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</si>
  <si>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</si>
  <si>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</si>
  <si>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</si>
  <si>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</si>
  <si>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</si>
  <si>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</si>
  <si>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</si>
  <si>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</si>
  <si>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</si>
  <si>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</si>
  <si>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</si>
  <si>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</si>
  <si>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</si>
  <si>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</si>
  <si>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</si>
  <si>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</si>
  <si>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</si>
  <si>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</si>
  <si>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</si>
  <si>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</si>
  <si>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</si>
  <si>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</si>
  <si>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</si>
  <si>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</si>
  <si>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</si>
  <si>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</si>
  <si>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</si>
  <si>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</si>
  <si>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</si>
  <si>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</si>
  <si>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</si>
  <si>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</si>
  <si>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</si>
  <si>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</si>
  <si>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</si>
  <si>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</si>
  <si>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</si>
  <si>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</si>
  <si>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</si>
  <si>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</si>
  <si>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</si>
  <si>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</si>
  <si>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</si>
  <si>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</si>
  <si>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</si>
  <si>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</si>
  <si>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</si>
  <si>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</si>
  <si>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</si>
  <si>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</si>
  <si>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</si>
  <si>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</si>
  <si>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</si>
  <si>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</si>
  <si>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</si>
  <si>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</si>
  <si>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</si>
  <si>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</si>
  <si>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</si>
  <si>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</si>
  <si>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</si>
  <si>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</si>
  <si>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</si>
  <si>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</si>
  <si>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</si>
  <si>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</si>
  <si>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</si>
  <si>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</si>
  <si>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</si>
  <si>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</si>
  <si>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</si>
  <si>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</si>
  <si>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</si>
  <si>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</si>
  <si>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</si>
  <si>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</si>
  <si>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</si>
  <si>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</si>
  <si>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</si>
  <si>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</si>
  <si>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</si>
  <si>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</si>
  <si>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</si>
  <si>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</si>
  <si>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</si>
  <si>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</si>
  <si>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</si>
  <si>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</si>
  <si>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</si>
  <si>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</si>
  <si>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</si>
  <si>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</si>
  <si>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</si>
  <si>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</si>
  <si>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</si>
  <si>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</si>
  <si>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</si>
  <si>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</si>
  <si>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</si>
  <si>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</si>
  <si>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</si>
  <si>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</si>
  <si>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</si>
  <si>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</si>
  <si>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</si>
  <si>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</si>
  <si>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</si>
  <si>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</si>
  <si>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</si>
  <si>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</si>
  <si>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</si>
  <si>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</si>
  <si>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</si>
  <si>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</si>
  <si>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</si>
  <si>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</si>
  <si>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</si>
  <si>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</si>
  <si>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</si>
  <si>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</si>
  <si>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</si>
  <si>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</si>
  <si>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</si>
  <si>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</si>
  <si>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</si>
  <si>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</si>
  <si>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</si>
  <si>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</si>
  <si>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</si>
  <si>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</si>
  <si>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</si>
  <si>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</si>
  <si>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</si>
  <si>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</si>
  <si>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</si>
  <si>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</si>
  <si>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</si>
  <si>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</si>
  <si>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</si>
  <si>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</si>
  <si>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</si>
  <si>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</si>
  <si>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</si>
  <si>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</si>
  <si>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</si>
  <si>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</si>
  <si>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</si>
  <si>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</si>
  <si>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</si>
  <si>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</si>
  <si>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</si>
  <si>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</si>
  <si>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</si>
  <si>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</si>
  <si>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</si>
  <si>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</si>
  <si>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</si>
  <si>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</si>
  <si>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</si>
  <si>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</si>
  <si>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</si>
  <si>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</si>
  <si>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</si>
  <si>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</si>
  <si>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</si>
  <si>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</si>
  <si>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</si>
  <si>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</si>
  <si>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</si>
  <si>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</si>
  <si>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</si>
  <si>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</si>
  <si>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</si>
  <si>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</si>
  <si>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</si>
  <si>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</si>
  <si>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</si>
  <si>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</si>
  <si>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</si>
  <si>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</si>
  <si>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</si>
  <si>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</si>
  <si>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</si>
  <si>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</si>
  <si>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</si>
  <si>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</si>
  <si>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</si>
  <si>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</si>
  <si>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</si>
  <si>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</si>
  <si>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</si>
  <si>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</si>
  <si>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</si>
  <si>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</si>
  <si>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</si>
  <si>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</si>
  <si>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</si>
  <si>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</si>
  <si>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</si>
  <si>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</si>
  <si>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</si>
  <si>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</si>
  <si>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</si>
  <si>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</si>
  <si>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</si>
  <si>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</si>
  <si>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</si>
  <si>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</si>
  <si>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</si>
  <si>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</si>
  <si>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</si>
  <si>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</si>
  <si>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</si>
  <si>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</si>
  <si>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</si>
  <si>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</si>
  <si>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</si>
  <si>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</si>
  <si>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</si>
  <si>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</si>
  <si>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</si>
  <si>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</si>
  <si>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</si>
  <si>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</si>
  <si>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</si>
  <si>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</si>
  <si>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</si>
  <si>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</si>
  <si>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</si>
  <si>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</si>
  <si>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</si>
  <si>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</si>
  <si>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</si>
  <si>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</si>
  <si>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</si>
  <si>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</si>
  <si>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</si>
  <si>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</si>
  <si>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</si>
  <si>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</si>
  <si>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</si>
  <si>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</si>
  <si>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</si>
  <si>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</si>
  <si>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</si>
  <si>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</si>
  <si>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</si>
  <si>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</si>
  <si>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</si>
  <si>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</si>
  <si>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</si>
  <si>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</si>
  <si>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</si>
  <si>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</si>
  <si>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</si>
  <si>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</si>
  <si>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</si>
  <si>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</si>
  <si>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</si>
  <si>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</si>
  <si>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</si>
  <si>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</si>
  <si>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</si>
  <si>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</si>
  <si>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</si>
  <si>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</si>
  <si>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</si>
  <si>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</si>
  <si>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</si>
  <si>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</si>
  <si>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</si>
  <si>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</si>
  <si>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</si>
  <si>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</si>
  <si>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</si>
  <si>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</si>
  <si>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</si>
  <si>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</si>
  <si>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</si>
  <si>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</si>
  <si>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</si>
  <si>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</si>
  <si>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</si>
  <si>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</si>
  <si>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</si>
  <si>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</si>
  <si>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</si>
  <si>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</si>
  <si>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</si>
  <si>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</si>
  <si>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</si>
  <si>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</si>
  <si>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</si>
  <si>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</si>
  <si>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</si>
  <si>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</si>
  <si>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</si>
  <si>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</si>
  <si>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</si>
  <si>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</si>
  <si>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</si>
  <si>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</si>
  <si>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</si>
  <si>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</si>
  <si>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</si>
  <si>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</si>
  <si>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</si>
  <si>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</si>
  <si>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</si>
  <si>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</si>
  <si>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</si>
  <si>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</si>
  <si>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</si>
  <si>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</si>
  <si>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</si>
  <si>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</si>
  <si>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</si>
  <si>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</si>
  <si>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</si>
  <si>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</si>
  <si>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</si>
  <si>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</si>
  <si>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</si>
  <si>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</si>
  <si>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</si>
  <si>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</si>
  <si>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</si>
  <si>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</si>
  <si>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</si>
  <si>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</si>
  <si>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</si>
  <si>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</si>
  <si>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</si>
  <si>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</si>
  <si>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</si>
  <si>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</si>
  <si>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</si>
  <si>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</si>
  <si>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</si>
  <si>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</si>
  <si>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</si>
  <si>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</si>
  <si>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</si>
  <si>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</si>
  <si>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</si>
  <si>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</si>
  <si>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</si>
  <si>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</si>
  <si>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</si>
  <si>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</si>
  <si>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</si>
  <si>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</si>
  <si>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</si>
  <si>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</si>
  <si>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</si>
  <si>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</si>
  <si>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</si>
  <si>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</si>
  <si>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</si>
  <si>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</si>
  <si>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</si>
  <si>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</si>
  <si>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</si>
  <si>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</si>
  <si>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</si>
  <si>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</si>
  <si>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</si>
  <si>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</si>
  <si>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</si>
  <si>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</si>
  <si>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</si>
  <si>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</si>
  <si>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</si>
  <si>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</si>
  <si>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</si>
  <si>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</si>
  <si>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</si>
  <si>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</si>
  <si>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</si>
  <si>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</si>
  <si>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</si>
  <si>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</si>
  <si>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</si>
  <si>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</si>
  <si>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</si>
  <si>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</si>
  <si>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</si>
  <si>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</si>
  <si>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</si>
  <si>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</si>
  <si>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</si>
  <si>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</si>
  <si>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</si>
  <si>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</si>
  <si>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</si>
  <si>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</si>
  <si>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</si>
  <si>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</si>
  <si>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</si>
  <si>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</si>
  <si>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</si>
  <si>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</si>
  <si>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</si>
  <si>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</si>
  <si>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</si>
  <si>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</si>
  <si>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</si>
  <si>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</si>
  <si>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</si>
  <si>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</si>
  <si>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</si>
  <si>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</si>
  <si>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</si>
  <si>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</si>
  <si>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</si>
  <si>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</si>
  <si>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</si>
  <si>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</si>
  <si>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</si>
  <si>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</si>
  <si>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</si>
  <si>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</si>
  <si>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</si>
  <si>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</si>
  <si>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</si>
  <si>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</si>
  <si>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</si>
  <si>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</si>
  <si>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</si>
  <si>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</si>
  <si>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</si>
  <si>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</si>
  <si>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</si>
  <si>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</si>
  <si>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</si>
  <si>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</si>
  <si>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</si>
  <si>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</si>
  <si>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</si>
  <si>
    <t>CAMARAS SIN FUNCIONAMIENTO DEL DIA 28 DE DICIEMBRE DE 2022</t>
  </si>
  <si>
    <t>RECIBIDO:</t>
  </si>
  <si>
    <t>EMPRESA: BONOMO SISTEMAS</t>
  </si>
  <si>
    <t>FIRMA:</t>
  </si>
  <si>
    <t>ACALARCION: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</si>
</sst>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46" xfId="0" applyBorder="1"/>
    <xf numFmtId="0" fontId="0" fillId="0" borderId="18" xfId="0" applyBorder="1" applyAlignment="1">
      <alignment horizontal="left"/>
    </xf>
    <xf numFmtId="0" fontId="0" fillId="0" borderId="47" xfId="0" applyBorder="1"/>
    <xf numFmtId="0" fontId="0" fillId="3" borderId="46" xfId="0" applyFill="1" applyBorder="1"/>
    <xf numFmtId="0" fontId="0" fillId="3" borderId="18" xfId="0" applyFill="1" applyBorder="1" applyAlignment="1">
      <alignment horizontal="left"/>
    </xf>
    <xf numFmtId="0" fontId="0" fillId="3" borderId="18" xfId="0" applyFill="1" applyBorder="1"/>
    <xf numFmtId="0" fontId="0" fillId="3" borderId="47" xfId="0" applyFill="1" applyBorder="1"/>
    <xf numFmtId="0" fontId="0" fillId="0" borderId="18" xfId="0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36" xfId="0" applyBorder="1"/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6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6.8965517241379309E-3</c:v>
                </c:pt>
                <c:pt idx="12">
                  <c:v>0</c:v>
                </c:pt>
                <c:pt idx="13">
                  <c:v>0</c:v>
                </c:pt>
                <c:pt idx="14">
                  <c:v>2.0689655172413793E-2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6.8965517241379309E-3</c:v>
                </c:pt>
                <c:pt idx="12">
                  <c:v>0</c:v>
                </c:pt>
                <c:pt idx="13">
                  <c:v>0</c:v>
                </c:pt>
                <c:pt idx="14">
                  <c:v>2.0689655172413793E-2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8.771929824561403E-3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2.6315789473684209E-2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4.830917874396135E-3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1.4492753623188406E-2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8.771929824561403E-3</c:v>
                </c:pt>
                <c:pt idx="12">
                  <c:v>0</c:v>
                </c:pt>
                <c:pt idx="13">
                  <c:v>0</c:v>
                </c:pt>
                <c:pt idx="14">
                  <c:v>2.6315789473684209E-2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4.830917874396135E-3</c:v>
                </c:pt>
                <c:pt idx="12">
                  <c:v>0</c:v>
                </c:pt>
                <c:pt idx="13">
                  <c:v>0</c:v>
                </c:pt>
                <c:pt idx="14">
                  <c:v>1.4492753623188406E-2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M428" activePane="bottomRight" state="frozen"/>
      <selection pane="topRight" activeCell="M1" sqref="M1"/>
      <selection pane="bottomLeft" activeCell="A5" sqref="A5"/>
      <selection pane="bottomRight" activeCell="AL414" sqref="AL41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9.1954022988505746E-3</v>
      </c>
      <c r="W1" s="4">
        <f t="shared" si="0"/>
        <v>0</v>
      </c>
      <c r="X1" s="4">
        <f t="shared" si="0"/>
        <v>0</v>
      </c>
      <c r="Y1" s="4">
        <f t="shared" si="0"/>
        <v>2.0689655172413793E-2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435</v>
      </c>
      <c r="L2" s="117">
        <f t="shared" ref="L2:AN2" si="1">CANTIDAD_DE_CAMARAS-L3</f>
        <v>435</v>
      </c>
      <c r="M2" s="117">
        <f t="shared" si="1"/>
        <v>435</v>
      </c>
      <c r="N2" s="117">
        <f t="shared" si="1"/>
        <v>435</v>
      </c>
      <c r="O2" s="117">
        <f t="shared" si="1"/>
        <v>435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431</v>
      </c>
      <c r="W2" s="117">
        <f t="shared" si="1"/>
        <v>435</v>
      </c>
      <c r="X2" s="117">
        <f t="shared" si="1"/>
        <v>435</v>
      </c>
      <c r="Y2" s="117">
        <f t="shared" si="1"/>
        <v>426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0</v>
      </c>
      <c r="L3" s="12">
        <f t="shared" si="2"/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4</v>
      </c>
      <c r="W3" s="12">
        <f t="shared" si="2"/>
        <v>0</v>
      </c>
      <c r="X3" s="12">
        <f t="shared" si="2"/>
        <v>0</v>
      </c>
      <c r="Y3" s="12">
        <f t="shared" si="2"/>
        <v>9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31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31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31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31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31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31</v>
      </c>
      <c r="I75" s="40">
        <f t="shared" si="4"/>
        <v>0</v>
      </c>
      <c r="J75" s="41">
        <f t="shared" si="5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31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31</v>
      </c>
      <c r="I88" s="40">
        <f t="shared" si="9"/>
        <v>0</v>
      </c>
      <c r="J88" s="41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31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31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31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31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31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31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31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31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31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31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31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31</v>
      </c>
      <c r="I140" s="40">
        <f t="shared" si="9"/>
        <v>0</v>
      </c>
      <c r="J140" s="41">
        <f t="shared" si="10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31</v>
      </c>
      <c r="I141" s="40">
        <f t="shared" si="9"/>
        <v>0</v>
      </c>
      <c r="J141" s="41">
        <f t="shared" si="10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31</v>
      </c>
      <c r="I143" s="40">
        <f t="shared" ref="I143:I236" si="18">COUNTIF(K143:AL143,"APAGADO")</f>
        <v>0</v>
      </c>
      <c r="J143" s="41">
        <f t="shared" ref="J143:J236" si="19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31</v>
      </c>
      <c r="I177" s="40">
        <f t="shared" si="18"/>
        <v>0</v>
      </c>
      <c r="J177" s="41">
        <f t="shared" si="19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31</v>
      </c>
      <c r="I178" s="40">
        <f t="shared" si="18"/>
        <v>0</v>
      </c>
      <c r="J178" s="41">
        <f t="shared" si="19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31</v>
      </c>
      <c r="I179" s="40">
        <f t="shared" si="18"/>
        <v>0</v>
      </c>
      <c r="J179" s="41">
        <f t="shared" si="19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31</v>
      </c>
      <c r="I184" s="40">
        <f t="shared" si="18"/>
        <v>0</v>
      </c>
      <c r="J184" s="41">
        <f t="shared" si="19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31</v>
      </c>
      <c r="I187" s="40">
        <f t="shared" si="18"/>
        <v>0</v>
      </c>
      <c r="J187" s="41">
        <f t="shared" si="19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31</v>
      </c>
      <c r="I200" s="40">
        <f>COUNTIF(K200:AL200,"APAGADO")</f>
        <v>0</v>
      </c>
      <c r="J200" s="41">
        <f>(H200)/(I200+H200)</f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31</v>
      </c>
      <c r="I210" s="40">
        <f t="shared" si="18"/>
        <v>0</v>
      </c>
      <c r="J210" s="41">
        <f t="shared" si="19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31</v>
      </c>
      <c r="I214" s="40">
        <f t="shared" si="18"/>
        <v>0</v>
      </c>
      <c r="J214" s="41">
        <f t="shared" si="19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31</v>
      </c>
      <c r="I222" s="40">
        <f t="shared" si="18"/>
        <v>0</v>
      </c>
      <c r="J222" s="41">
        <f t="shared" si="19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31</v>
      </c>
      <c r="I223" s="40">
        <f t="shared" si="18"/>
        <v>0</v>
      </c>
      <c r="J223" s="41">
        <f t="shared" si="19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31</v>
      </c>
      <c r="I226" s="40">
        <f t="shared" si="18"/>
        <v>0</v>
      </c>
      <c r="J226" s="41">
        <f t="shared" si="19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31</v>
      </c>
      <c r="I231" s="40">
        <f t="shared" si="18"/>
        <v>0</v>
      </c>
      <c r="J231" s="41">
        <f t="shared" si="19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31</v>
      </c>
      <c r="I238" s="40">
        <f t="shared" si="23"/>
        <v>0</v>
      </c>
      <c r="J238" s="41">
        <f t="shared" si="24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31</v>
      </c>
      <c r="I239" s="40">
        <f t="shared" si="23"/>
        <v>0</v>
      </c>
      <c r="J239" s="41">
        <f t="shared" si="24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31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30</v>
      </c>
      <c r="I269" s="40">
        <f t="shared" si="23"/>
        <v>1</v>
      </c>
      <c r="J269" s="41">
        <f t="shared" si="24"/>
        <v>0.967741935483871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 t="s">
        <v>1306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30</v>
      </c>
      <c r="I270" s="40">
        <f t="shared" si="23"/>
        <v>1</v>
      </c>
      <c r="J270" s="41">
        <f t="shared" si="24"/>
        <v>0.967741935483871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 t="s">
        <v>1306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31</v>
      </c>
      <c r="I277" s="40">
        <f t="shared" si="23"/>
        <v>0</v>
      </c>
      <c r="J277" s="41">
        <f t="shared" si="24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31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30</v>
      </c>
      <c r="I342" s="40">
        <f t="shared" si="26"/>
        <v>1</v>
      </c>
      <c r="J342" s="41">
        <f t="shared" si="27"/>
        <v>0.967741935483871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1306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30</v>
      </c>
      <c r="I343" s="40">
        <f t="shared" si="26"/>
        <v>1</v>
      </c>
      <c r="J343" s="41">
        <f t="shared" si="27"/>
        <v>0.967741935483871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1306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30</v>
      </c>
      <c r="I344" s="40">
        <f t="shared" si="26"/>
        <v>1</v>
      </c>
      <c r="J344" s="41">
        <f t="shared" si="27"/>
        <v>0.967741935483871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1306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30</v>
      </c>
      <c r="I345" s="40">
        <f t="shared" si="26"/>
        <v>1</v>
      </c>
      <c r="J345" s="41">
        <f t="shared" si="27"/>
        <v>0.967741935483871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 t="s">
        <v>1306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30</v>
      </c>
      <c r="I346" s="40">
        <f t="shared" si="26"/>
        <v>1</v>
      </c>
      <c r="J346" s="41">
        <f t="shared" si="27"/>
        <v>0.967741935483871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 t="s">
        <v>1306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31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31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31</v>
      </c>
      <c r="I356" s="40">
        <f t="shared" si="26"/>
        <v>0</v>
      </c>
      <c r="J356" s="41">
        <f t="shared" si="27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31</v>
      </c>
      <c r="I359" s="40">
        <f t="shared" si="26"/>
        <v>0</v>
      </c>
      <c r="J359" s="41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31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31</v>
      </c>
      <c r="I362" s="40">
        <f t="shared" si="26"/>
        <v>0</v>
      </c>
      <c r="J362" s="41">
        <f t="shared" si="27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31</v>
      </c>
      <c r="I369" s="40">
        <f t="shared" ref="I369" si="29">COUNTIF(K369:AL369,"APAGADO")</f>
        <v>0</v>
      </c>
      <c r="J369" s="41">
        <f t="shared" ref="J369" si="30"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31</v>
      </c>
      <c r="I376" s="40">
        <f t="shared" si="26"/>
        <v>0</v>
      </c>
      <c r="J376" s="41">
        <f t="shared" si="27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31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31</v>
      </c>
      <c r="I392" s="40">
        <f t="shared" si="31"/>
        <v>0</v>
      </c>
      <c r="J392" s="41">
        <f t="shared" si="32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31</v>
      </c>
      <c r="I393" s="40">
        <f t="shared" si="31"/>
        <v>0</v>
      </c>
      <c r="J393" s="41">
        <f t="shared" si="32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30</v>
      </c>
      <c r="I405" s="40">
        <f t="shared" si="31"/>
        <v>1</v>
      </c>
      <c r="J405" s="41">
        <f t="shared" si="32"/>
        <v>0.967741935483871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 t="s">
        <v>1306</v>
      </c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30</v>
      </c>
      <c r="I423" s="40">
        <f t="shared" si="31"/>
        <v>1</v>
      </c>
      <c r="J423" s="41">
        <f t="shared" si="32"/>
        <v>0.967741935483871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 t="s">
        <v>1306</v>
      </c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30</v>
      </c>
      <c r="I438" s="40">
        <f>COUNTIF(K438:AL438,"APAGADO")</f>
        <v>1</v>
      </c>
      <c r="J438" s="41">
        <f>(H438)/(I438+H438)</f>
        <v>0.967741935483871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 t="s">
        <v>1306</v>
      </c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66" priority="585" operator="lessThan">
      <formula>0.8</formula>
    </cfRule>
    <cfRule type="cellIs" dxfId="765" priority="586" operator="greaterThan">
      <formula>0.8</formula>
    </cfRule>
  </conditionalFormatting>
  <conditionalFormatting sqref="E429:G429 E431:G442 E444:G1048576 E443:F443 E1:G418">
    <cfRule type="containsText" dxfId="764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63" priority="582" operator="notContains" text="Caida">
      <formula>ISERROR(SEARCH("Caida",K5))</formula>
    </cfRule>
    <cfRule type="containsText" dxfId="762" priority="583" operator="containsText" text="Caida">
      <formula>NOT(ISERROR(SEARCH("Caida",K5)))</formula>
    </cfRule>
  </conditionalFormatting>
  <conditionalFormatting sqref="L384">
    <cfRule type="cellIs" dxfId="761" priority="543" operator="lessThan">
      <formula>0.8</formula>
    </cfRule>
    <cfRule type="cellIs" dxfId="760" priority="544" operator="greaterThan">
      <formula>0.8</formula>
    </cfRule>
  </conditionalFormatting>
  <conditionalFormatting sqref="L384">
    <cfRule type="notContainsText" dxfId="759" priority="541" operator="notContains" text="Caida">
      <formula>ISERROR(SEARCH("Caida",L384))</formula>
    </cfRule>
    <cfRule type="containsText" dxfId="758" priority="542" operator="containsText" text="Caida">
      <formula>NOT(ISERROR(SEARCH("Caida",L384)))</formula>
    </cfRule>
  </conditionalFormatting>
  <conditionalFormatting sqref="L73">
    <cfRule type="containsText" dxfId="757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6" priority="579" operator="lessThan">
      <formula>0.8</formula>
    </cfRule>
    <cfRule type="cellIs" dxfId="755" priority="580" operator="greaterThan">
      <formula>0.8</formula>
    </cfRule>
  </conditionalFormatting>
  <conditionalFormatting sqref="L312">
    <cfRule type="notContainsText" dxfId="754" priority="577" operator="notContains" text="Caida">
      <formula>ISERROR(SEARCH("Caida",L312))</formula>
    </cfRule>
    <cfRule type="containsText" dxfId="753" priority="578" operator="containsText" text="Caida">
      <formula>NOT(ISERROR(SEARCH("Caida",L312)))</formula>
    </cfRule>
  </conditionalFormatting>
  <conditionalFormatting sqref="L313:L314">
    <cfRule type="cellIs" dxfId="752" priority="575" operator="lessThan">
      <formula>0.8</formula>
    </cfRule>
    <cfRule type="cellIs" dxfId="751" priority="576" operator="greaterThan">
      <formula>0.8</formula>
    </cfRule>
  </conditionalFormatting>
  <conditionalFormatting sqref="L313:L314">
    <cfRule type="notContainsText" dxfId="750" priority="573" operator="notContains" text="Caida">
      <formula>ISERROR(SEARCH("Caida",L313))</formula>
    </cfRule>
    <cfRule type="containsText" dxfId="749" priority="574" operator="containsText" text="Caida">
      <formula>NOT(ISERROR(SEARCH("Caida",L313)))</formula>
    </cfRule>
  </conditionalFormatting>
  <conditionalFormatting sqref="L7">
    <cfRule type="cellIs" dxfId="748" priority="571" operator="lessThan">
      <formula>0.8</formula>
    </cfRule>
    <cfRule type="cellIs" dxfId="747" priority="572" operator="greaterThan">
      <formula>0.8</formula>
    </cfRule>
  </conditionalFormatting>
  <conditionalFormatting sqref="L7">
    <cfRule type="notContainsText" dxfId="746" priority="569" operator="notContains" text="Caida">
      <formula>ISERROR(SEARCH("Caida",L7))</formula>
    </cfRule>
    <cfRule type="containsText" dxfId="745" priority="570" operator="containsText" text="Caida">
      <formula>NOT(ISERROR(SEARCH("Caida",L7)))</formula>
    </cfRule>
  </conditionalFormatting>
  <conditionalFormatting sqref="L252">
    <cfRule type="cellIs" dxfId="744" priority="567" operator="lessThan">
      <formula>0.8</formula>
    </cfRule>
    <cfRule type="cellIs" dxfId="743" priority="568" operator="greaterThan">
      <formula>0.8</formula>
    </cfRule>
  </conditionalFormatting>
  <conditionalFormatting sqref="L252">
    <cfRule type="notContainsText" dxfId="742" priority="565" operator="notContains" text="Caida">
      <formula>ISERROR(SEARCH("Caida",L252))</formula>
    </cfRule>
    <cfRule type="containsText" dxfId="741" priority="566" operator="containsText" text="Caida">
      <formula>NOT(ISERROR(SEARCH("Caida",L252)))</formula>
    </cfRule>
  </conditionalFormatting>
  <conditionalFormatting sqref="L253:L257">
    <cfRule type="cellIs" dxfId="740" priority="563" operator="lessThan">
      <formula>0.8</formula>
    </cfRule>
    <cfRule type="cellIs" dxfId="739" priority="564" operator="greaterThan">
      <formula>0.8</formula>
    </cfRule>
  </conditionalFormatting>
  <conditionalFormatting sqref="L253:L257">
    <cfRule type="notContainsText" dxfId="738" priority="561" operator="notContains" text="Caida">
      <formula>ISERROR(SEARCH("Caida",L253))</formula>
    </cfRule>
    <cfRule type="containsText" dxfId="737" priority="562" operator="containsText" text="Caida">
      <formula>NOT(ISERROR(SEARCH("Caida",L253)))</formula>
    </cfRule>
  </conditionalFormatting>
  <conditionalFormatting sqref="L258">
    <cfRule type="cellIs" dxfId="736" priority="559" operator="lessThan">
      <formula>0.8</formula>
    </cfRule>
    <cfRule type="cellIs" dxfId="735" priority="560" operator="greaterThan">
      <formula>0.8</formula>
    </cfRule>
  </conditionalFormatting>
  <conditionalFormatting sqref="L258">
    <cfRule type="notContainsText" dxfId="734" priority="557" operator="notContains" text="Caida">
      <formula>ISERROR(SEARCH("Caida",L258))</formula>
    </cfRule>
    <cfRule type="containsText" dxfId="733" priority="558" operator="containsText" text="Caida">
      <formula>NOT(ISERROR(SEARCH("Caida",L258)))</formula>
    </cfRule>
  </conditionalFormatting>
  <conditionalFormatting sqref="L259">
    <cfRule type="cellIs" dxfId="732" priority="555" operator="lessThan">
      <formula>0.8</formula>
    </cfRule>
    <cfRule type="cellIs" dxfId="731" priority="556" operator="greaterThan">
      <formula>0.8</formula>
    </cfRule>
  </conditionalFormatting>
  <conditionalFormatting sqref="L259">
    <cfRule type="notContainsText" dxfId="730" priority="553" operator="notContains" text="Caida">
      <formula>ISERROR(SEARCH("Caida",L259))</formula>
    </cfRule>
    <cfRule type="containsText" dxfId="729" priority="554" operator="containsText" text="Caida">
      <formula>NOT(ISERROR(SEARCH("Caida",L259)))</formula>
    </cfRule>
  </conditionalFormatting>
  <conditionalFormatting sqref="L260">
    <cfRule type="cellIs" dxfId="728" priority="551" operator="lessThan">
      <formula>0.8</formula>
    </cfRule>
    <cfRule type="cellIs" dxfId="727" priority="552" operator="greaterThan">
      <formula>0.8</formula>
    </cfRule>
  </conditionalFormatting>
  <conditionalFormatting sqref="L260">
    <cfRule type="notContainsText" dxfId="726" priority="549" operator="notContains" text="Caida">
      <formula>ISERROR(SEARCH("Caida",L260))</formula>
    </cfRule>
    <cfRule type="containsText" dxfId="725" priority="550" operator="containsText" text="Caida">
      <formula>NOT(ISERROR(SEARCH("Caida",L260)))</formula>
    </cfRule>
  </conditionalFormatting>
  <conditionalFormatting sqref="L383">
    <cfRule type="cellIs" dxfId="724" priority="547" operator="lessThan">
      <formula>0.8</formula>
    </cfRule>
    <cfRule type="cellIs" dxfId="723" priority="548" operator="greaterThan">
      <formula>0.8</formula>
    </cfRule>
  </conditionalFormatting>
  <conditionalFormatting sqref="L383">
    <cfRule type="notContainsText" dxfId="722" priority="545" operator="notContains" text="Caida">
      <formula>ISERROR(SEARCH("Caida",L383))</formula>
    </cfRule>
    <cfRule type="containsText" dxfId="721" priority="546" operator="containsText" text="Caida">
      <formula>NOT(ISERROR(SEARCH("Caida",L383)))</formula>
    </cfRule>
  </conditionalFormatting>
  <conditionalFormatting sqref="M384">
    <cfRule type="cellIs" dxfId="720" priority="502" operator="lessThan">
      <formula>0.8</formula>
    </cfRule>
    <cfRule type="cellIs" dxfId="719" priority="503" operator="greaterThan">
      <formula>0.8</formula>
    </cfRule>
  </conditionalFormatting>
  <conditionalFormatting sqref="M384">
    <cfRule type="notContainsText" dxfId="718" priority="500" operator="notContains" text="Caida">
      <formula>ISERROR(SEARCH("Caida",M384))</formula>
    </cfRule>
    <cfRule type="containsText" dxfId="717" priority="501" operator="containsText" text="Caida">
      <formula>NOT(ISERROR(SEARCH("Caida",M384)))</formula>
    </cfRule>
  </conditionalFormatting>
  <conditionalFormatting sqref="M73">
    <cfRule type="containsText" dxfId="716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5" priority="538" operator="lessThan">
      <formula>0.8</formula>
    </cfRule>
    <cfRule type="cellIs" dxfId="714" priority="539" operator="greaterThan">
      <formula>0.8</formula>
    </cfRule>
  </conditionalFormatting>
  <conditionalFormatting sqref="M312">
    <cfRule type="notContainsText" dxfId="713" priority="536" operator="notContains" text="Caida">
      <formula>ISERROR(SEARCH("Caida",M312))</formula>
    </cfRule>
    <cfRule type="containsText" dxfId="712" priority="537" operator="containsText" text="Caida">
      <formula>NOT(ISERROR(SEARCH("Caida",M312)))</formula>
    </cfRule>
  </conditionalFormatting>
  <conditionalFormatting sqref="M313:M314">
    <cfRule type="cellIs" dxfId="711" priority="534" operator="lessThan">
      <formula>0.8</formula>
    </cfRule>
    <cfRule type="cellIs" dxfId="710" priority="535" operator="greaterThan">
      <formula>0.8</formula>
    </cfRule>
  </conditionalFormatting>
  <conditionalFormatting sqref="M313:M314">
    <cfRule type="notContainsText" dxfId="709" priority="532" operator="notContains" text="Caida">
      <formula>ISERROR(SEARCH("Caida",M313))</formula>
    </cfRule>
    <cfRule type="containsText" dxfId="708" priority="533" operator="containsText" text="Caida">
      <formula>NOT(ISERROR(SEARCH("Caida",M313)))</formula>
    </cfRule>
  </conditionalFormatting>
  <conditionalFormatting sqref="M7">
    <cfRule type="cellIs" dxfId="707" priority="530" operator="lessThan">
      <formula>0.8</formula>
    </cfRule>
    <cfRule type="cellIs" dxfId="706" priority="531" operator="greaterThan">
      <formula>0.8</formula>
    </cfRule>
  </conditionalFormatting>
  <conditionalFormatting sqref="M7">
    <cfRule type="notContainsText" dxfId="705" priority="528" operator="notContains" text="Caida">
      <formula>ISERROR(SEARCH("Caida",M7))</formula>
    </cfRule>
    <cfRule type="containsText" dxfId="704" priority="529" operator="containsText" text="Caida">
      <formula>NOT(ISERROR(SEARCH("Caida",M7)))</formula>
    </cfRule>
  </conditionalFormatting>
  <conditionalFormatting sqref="M252">
    <cfRule type="cellIs" dxfId="703" priority="526" operator="lessThan">
      <formula>0.8</formula>
    </cfRule>
    <cfRule type="cellIs" dxfId="702" priority="527" operator="greaterThan">
      <formula>0.8</formula>
    </cfRule>
  </conditionalFormatting>
  <conditionalFormatting sqref="M252">
    <cfRule type="notContainsText" dxfId="701" priority="524" operator="notContains" text="Caida">
      <formula>ISERROR(SEARCH("Caida",M252))</formula>
    </cfRule>
    <cfRule type="containsText" dxfId="700" priority="525" operator="containsText" text="Caida">
      <formula>NOT(ISERROR(SEARCH("Caida",M252)))</formula>
    </cfRule>
  </conditionalFormatting>
  <conditionalFormatting sqref="M253:M257">
    <cfRule type="cellIs" dxfId="699" priority="522" operator="lessThan">
      <formula>0.8</formula>
    </cfRule>
    <cfRule type="cellIs" dxfId="698" priority="523" operator="greaterThan">
      <formula>0.8</formula>
    </cfRule>
  </conditionalFormatting>
  <conditionalFormatting sqref="M253:M257">
    <cfRule type="notContainsText" dxfId="697" priority="520" operator="notContains" text="Caida">
      <formula>ISERROR(SEARCH("Caida",M253))</formula>
    </cfRule>
    <cfRule type="containsText" dxfId="696" priority="521" operator="containsText" text="Caida">
      <formula>NOT(ISERROR(SEARCH("Caida",M253)))</formula>
    </cfRule>
  </conditionalFormatting>
  <conditionalFormatting sqref="M258">
    <cfRule type="cellIs" dxfId="695" priority="518" operator="lessThan">
      <formula>0.8</formula>
    </cfRule>
    <cfRule type="cellIs" dxfId="694" priority="519" operator="greaterThan">
      <formula>0.8</formula>
    </cfRule>
  </conditionalFormatting>
  <conditionalFormatting sqref="M258">
    <cfRule type="notContainsText" dxfId="693" priority="516" operator="notContains" text="Caida">
      <formula>ISERROR(SEARCH("Caida",M258))</formula>
    </cfRule>
    <cfRule type="containsText" dxfId="692" priority="517" operator="containsText" text="Caida">
      <formula>NOT(ISERROR(SEARCH("Caida",M258)))</formula>
    </cfRule>
  </conditionalFormatting>
  <conditionalFormatting sqref="M259">
    <cfRule type="cellIs" dxfId="691" priority="514" operator="lessThan">
      <formula>0.8</formula>
    </cfRule>
    <cfRule type="cellIs" dxfId="690" priority="515" operator="greaterThan">
      <formula>0.8</formula>
    </cfRule>
  </conditionalFormatting>
  <conditionalFormatting sqref="M259">
    <cfRule type="notContainsText" dxfId="689" priority="512" operator="notContains" text="Caida">
      <formula>ISERROR(SEARCH("Caida",M259))</formula>
    </cfRule>
    <cfRule type="containsText" dxfId="688" priority="513" operator="containsText" text="Caida">
      <formula>NOT(ISERROR(SEARCH("Caida",M259)))</formula>
    </cfRule>
  </conditionalFormatting>
  <conditionalFormatting sqref="M260">
    <cfRule type="cellIs" dxfId="687" priority="510" operator="lessThan">
      <formula>0.8</formula>
    </cfRule>
    <cfRule type="cellIs" dxfId="686" priority="511" operator="greaterThan">
      <formula>0.8</formula>
    </cfRule>
  </conditionalFormatting>
  <conditionalFormatting sqref="M260">
    <cfRule type="notContainsText" dxfId="685" priority="508" operator="notContains" text="Caida">
      <formula>ISERROR(SEARCH("Caida",M260))</formula>
    </cfRule>
    <cfRule type="containsText" dxfId="684" priority="509" operator="containsText" text="Caida">
      <formula>NOT(ISERROR(SEARCH("Caida",M260)))</formula>
    </cfRule>
  </conditionalFormatting>
  <conditionalFormatting sqref="M383">
    <cfRule type="cellIs" dxfId="683" priority="506" operator="lessThan">
      <formula>0.8</formula>
    </cfRule>
    <cfRule type="cellIs" dxfId="682" priority="507" operator="greaterThan">
      <formula>0.8</formula>
    </cfRule>
  </conditionalFormatting>
  <conditionalFormatting sqref="M383">
    <cfRule type="notContainsText" dxfId="681" priority="504" operator="notContains" text="Caida">
      <formula>ISERROR(SEARCH("Caida",M383))</formula>
    </cfRule>
    <cfRule type="containsText" dxfId="680" priority="505" operator="containsText" text="Caida">
      <formula>NOT(ISERROR(SEARCH("Caida",M383)))</formula>
    </cfRule>
  </conditionalFormatting>
  <conditionalFormatting sqref="N384:P384">
    <cfRule type="cellIs" dxfId="679" priority="461" operator="lessThan">
      <formula>0.8</formula>
    </cfRule>
    <cfRule type="cellIs" dxfId="678" priority="462" operator="greaterThan">
      <formula>0.8</formula>
    </cfRule>
  </conditionalFormatting>
  <conditionalFormatting sqref="N384:P384">
    <cfRule type="notContainsText" dxfId="677" priority="459" operator="notContains" text="Caida">
      <formula>ISERROR(SEARCH("Caida",N384))</formula>
    </cfRule>
    <cfRule type="containsText" dxfId="676" priority="460" operator="containsText" text="Caida">
      <formula>NOT(ISERROR(SEARCH("Caida",N384)))</formula>
    </cfRule>
  </conditionalFormatting>
  <conditionalFormatting sqref="N73:P73">
    <cfRule type="containsText" dxfId="675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4" priority="497" operator="lessThan">
      <formula>0.8</formula>
    </cfRule>
    <cfRule type="cellIs" dxfId="673" priority="498" operator="greaterThan">
      <formula>0.8</formula>
    </cfRule>
  </conditionalFormatting>
  <conditionalFormatting sqref="N312:P312">
    <cfRule type="notContainsText" dxfId="672" priority="495" operator="notContains" text="Caida">
      <formula>ISERROR(SEARCH("Caida",N312))</formula>
    </cfRule>
    <cfRule type="containsText" dxfId="671" priority="496" operator="containsText" text="Caida">
      <formula>NOT(ISERROR(SEARCH("Caida",N312)))</formula>
    </cfRule>
  </conditionalFormatting>
  <conditionalFormatting sqref="N313:P314">
    <cfRule type="cellIs" dxfId="670" priority="493" operator="lessThan">
      <formula>0.8</formula>
    </cfRule>
    <cfRule type="cellIs" dxfId="669" priority="494" operator="greaterThan">
      <formula>0.8</formula>
    </cfRule>
  </conditionalFormatting>
  <conditionalFormatting sqref="N313:P314">
    <cfRule type="notContainsText" dxfId="668" priority="491" operator="notContains" text="Caida">
      <formula>ISERROR(SEARCH("Caida",N313))</formula>
    </cfRule>
    <cfRule type="containsText" dxfId="667" priority="492" operator="containsText" text="Caida">
      <formula>NOT(ISERROR(SEARCH("Caida",N313)))</formula>
    </cfRule>
  </conditionalFormatting>
  <conditionalFormatting sqref="N7:P7">
    <cfRule type="cellIs" dxfId="666" priority="489" operator="lessThan">
      <formula>0.8</formula>
    </cfRule>
    <cfRule type="cellIs" dxfId="665" priority="490" operator="greaterThan">
      <formula>0.8</formula>
    </cfRule>
  </conditionalFormatting>
  <conditionalFormatting sqref="N7:P7">
    <cfRule type="notContainsText" dxfId="664" priority="487" operator="notContains" text="Caida">
      <formula>ISERROR(SEARCH("Caida",N7))</formula>
    </cfRule>
    <cfRule type="containsText" dxfId="663" priority="488" operator="containsText" text="Caida">
      <formula>NOT(ISERROR(SEARCH("Caida",N7)))</formula>
    </cfRule>
  </conditionalFormatting>
  <conditionalFormatting sqref="N252:P252">
    <cfRule type="cellIs" dxfId="662" priority="485" operator="lessThan">
      <formula>0.8</formula>
    </cfRule>
    <cfRule type="cellIs" dxfId="661" priority="486" operator="greaterThan">
      <formula>0.8</formula>
    </cfRule>
  </conditionalFormatting>
  <conditionalFormatting sqref="N252:P252">
    <cfRule type="notContainsText" dxfId="660" priority="483" operator="notContains" text="Caida">
      <formula>ISERROR(SEARCH("Caida",N252))</formula>
    </cfRule>
    <cfRule type="containsText" dxfId="659" priority="484" operator="containsText" text="Caida">
      <formula>NOT(ISERROR(SEARCH("Caida",N252)))</formula>
    </cfRule>
  </conditionalFormatting>
  <conditionalFormatting sqref="N253:P257">
    <cfRule type="cellIs" dxfId="658" priority="481" operator="lessThan">
      <formula>0.8</formula>
    </cfRule>
    <cfRule type="cellIs" dxfId="657" priority="482" operator="greaterThan">
      <formula>0.8</formula>
    </cfRule>
  </conditionalFormatting>
  <conditionalFormatting sqref="N253:P257">
    <cfRule type="notContainsText" dxfId="656" priority="479" operator="notContains" text="Caida">
      <formula>ISERROR(SEARCH("Caida",N253))</formula>
    </cfRule>
    <cfRule type="containsText" dxfId="655" priority="480" operator="containsText" text="Caida">
      <formula>NOT(ISERROR(SEARCH("Caida",N253)))</formula>
    </cfRule>
  </conditionalFormatting>
  <conditionalFormatting sqref="N258:P258">
    <cfRule type="cellIs" dxfId="654" priority="477" operator="lessThan">
      <formula>0.8</formula>
    </cfRule>
    <cfRule type="cellIs" dxfId="653" priority="478" operator="greaterThan">
      <formula>0.8</formula>
    </cfRule>
  </conditionalFormatting>
  <conditionalFormatting sqref="N258:P258">
    <cfRule type="notContainsText" dxfId="652" priority="475" operator="notContains" text="Caida">
      <formula>ISERROR(SEARCH("Caida",N258))</formula>
    </cfRule>
    <cfRule type="containsText" dxfId="651" priority="476" operator="containsText" text="Caida">
      <formula>NOT(ISERROR(SEARCH("Caida",N258)))</formula>
    </cfRule>
  </conditionalFormatting>
  <conditionalFormatting sqref="N259:P259">
    <cfRule type="cellIs" dxfId="650" priority="473" operator="lessThan">
      <formula>0.8</formula>
    </cfRule>
    <cfRule type="cellIs" dxfId="649" priority="474" operator="greaterThan">
      <formula>0.8</formula>
    </cfRule>
  </conditionalFormatting>
  <conditionalFormatting sqref="N259:P259">
    <cfRule type="notContainsText" dxfId="648" priority="471" operator="notContains" text="Caida">
      <formula>ISERROR(SEARCH("Caida",N259))</formula>
    </cfRule>
    <cfRule type="containsText" dxfId="647" priority="472" operator="containsText" text="Caida">
      <formula>NOT(ISERROR(SEARCH("Caida",N259)))</formula>
    </cfRule>
  </conditionalFormatting>
  <conditionalFormatting sqref="N260:P260">
    <cfRule type="cellIs" dxfId="646" priority="469" operator="lessThan">
      <formula>0.8</formula>
    </cfRule>
    <cfRule type="cellIs" dxfId="645" priority="470" operator="greaterThan">
      <formula>0.8</formula>
    </cfRule>
  </conditionalFormatting>
  <conditionalFormatting sqref="N260:P260">
    <cfRule type="notContainsText" dxfId="644" priority="467" operator="notContains" text="Caida">
      <formula>ISERROR(SEARCH("Caida",N260))</formula>
    </cfRule>
    <cfRule type="containsText" dxfId="643" priority="468" operator="containsText" text="Caida">
      <formula>NOT(ISERROR(SEARCH("Caida",N260)))</formula>
    </cfRule>
  </conditionalFormatting>
  <conditionalFormatting sqref="N383:P383">
    <cfRule type="cellIs" dxfId="642" priority="465" operator="lessThan">
      <formula>0.8</formula>
    </cfRule>
    <cfRule type="cellIs" dxfId="641" priority="466" operator="greaterThan">
      <formula>0.8</formula>
    </cfRule>
  </conditionalFormatting>
  <conditionalFormatting sqref="N383:P383">
    <cfRule type="notContainsText" dxfId="640" priority="463" operator="notContains" text="Caida">
      <formula>ISERROR(SEARCH("Caida",N383))</formula>
    </cfRule>
    <cfRule type="containsText" dxfId="639" priority="464" operator="containsText" text="Caida">
      <formula>NOT(ISERROR(SEARCH("Caida",N383)))</formula>
    </cfRule>
  </conditionalFormatting>
  <conditionalFormatting sqref="L106:L108">
    <cfRule type="cellIs" dxfId="638" priority="457" operator="lessThan">
      <formula>0.8</formula>
    </cfRule>
    <cfRule type="cellIs" dxfId="637" priority="458" operator="greaterThan">
      <formula>0.8</formula>
    </cfRule>
  </conditionalFormatting>
  <conditionalFormatting sqref="L106:L108">
    <cfRule type="notContainsText" dxfId="636" priority="455" operator="notContains" text="Caida">
      <formula>ISERROR(SEARCH("Caida",L106))</formula>
    </cfRule>
    <cfRule type="containsText" dxfId="635" priority="456" operator="containsText" text="Caida">
      <formula>NOT(ISERROR(SEARCH("Caida",L106)))</formula>
    </cfRule>
  </conditionalFormatting>
  <conditionalFormatting sqref="M106:M108">
    <cfRule type="cellIs" dxfId="634" priority="453" operator="lessThan">
      <formula>0.8</formula>
    </cfRule>
    <cfRule type="cellIs" dxfId="633" priority="454" operator="greaterThan">
      <formula>0.8</formula>
    </cfRule>
  </conditionalFormatting>
  <conditionalFormatting sqref="M106:M108">
    <cfRule type="notContainsText" dxfId="632" priority="451" operator="notContains" text="Caida">
      <formula>ISERROR(SEARCH("Caida",M106))</formula>
    </cfRule>
    <cfRule type="containsText" dxfId="631" priority="452" operator="containsText" text="Caida">
      <formula>NOT(ISERROR(SEARCH("Caida",M106)))</formula>
    </cfRule>
  </conditionalFormatting>
  <conditionalFormatting sqref="N106:N108">
    <cfRule type="cellIs" dxfId="630" priority="449" operator="lessThan">
      <formula>0.8</formula>
    </cfRule>
    <cfRule type="cellIs" dxfId="629" priority="450" operator="greaterThan">
      <formula>0.8</formula>
    </cfRule>
  </conditionalFormatting>
  <conditionalFormatting sqref="N106:N108">
    <cfRule type="notContainsText" dxfId="628" priority="447" operator="notContains" text="Caida">
      <formula>ISERROR(SEARCH("Caida",N106))</formula>
    </cfRule>
    <cfRule type="containsText" dxfId="627" priority="448" operator="containsText" text="Caida">
      <formula>NOT(ISERROR(SEARCH("Caida",N106)))</formula>
    </cfRule>
  </conditionalFormatting>
  <conditionalFormatting sqref="L406">
    <cfRule type="cellIs" dxfId="626" priority="445" operator="lessThan">
      <formula>0.8</formula>
    </cfRule>
    <cfRule type="cellIs" dxfId="625" priority="446" operator="greaterThan">
      <formula>0.8</formula>
    </cfRule>
  </conditionalFormatting>
  <conditionalFormatting sqref="L406">
    <cfRule type="notContainsText" dxfId="624" priority="443" operator="notContains" text="Caida">
      <formula>ISERROR(SEARCH("Caida",L406))</formula>
    </cfRule>
    <cfRule type="containsText" dxfId="623" priority="444" operator="containsText" text="Caida">
      <formula>NOT(ISERROR(SEARCH("Caida",L406)))</formula>
    </cfRule>
  </conditionalFormatting>
  <conditionalFormatting sqref="M406">
    <cfRule type="cellIs" dxfId="622" priority="441" operator="lessThan">
      <formula>0.8</formula>
    </cfRule>
    <cfRule type="cellIs" dxfId="621" priority="442" operator="greaterThan">
      <formula>0.8</formula>
    </cfRule>
  </conditionalFormatting>
  <conditionalFormatting sqref="M406">
    <cfRule type="notContainsText" dxfId="620" priority="439" operator="notContains" text="Caida">
      <formula>ISERROR(SEARCH("Caida",M406))</formula>
    </cfRule>
    <cfRule type="containsText" dxfId="619" priority="440" operator="containsText" text="Caida">
      <formula>NOT(ISERROR(SEARCH("Caida",M406)))</formula>
    </cfRule>
  </conditionalFormatting>
  <conditionalFormatting sqref="N406:P406">
    <cfRule type="cellIs" dxfId="618" priority="437" operator="lessThan">
      <formula>0.8</formula>
    </cfRule>
    <cfRule type="cellIs" dxfId="617" priority="438" operator="greaterThan">
      <formula>0.8</formula>
    </cfRule>
  </conditionalFormatting>
  <conditionalFormatting sqref="N406:P406">
    <cfRule type="notContainsText" dxfId="616" priority="435" operator="notContains" text="Caida">
      <formula>ISERROR(SEARCH("Caida",N406))</formula>
    </cfRule>
    <cfRule type="containsText" dxfId="615" priority="436" operator="containsText" text="Caida">
      <formula>NOT(ISERROR(SEARCH("Caida",N406)))</formula>
    </cfRule>
  </conditionalFormatting>
  <conditionalFormatting sqref="L407">
    <cfRule type="cellIs" dxfId="614" priority="433" operator="lessThan">
      <formula>0.8</formula>
    </cfRule>
    <cfRule type="cellIs" dxfId="613" priority="434" operator="greaterThan">
      <formula>0.8</formula>
    </cfRule>
  </conditionalFormatting>
  <conditionalFormatting sqref="L407">
    <cfRule type="notContainsText" dxfId="612" priority="431" operator="notContains" text="Caida">
      <formula>ISERROR(SEARCH("Caida",L407))</formula>
    </cfRule>
    <cfRule type="containsText" dxfId="611" priority="432" operator="containsText" text="Caida">
      <formula>NOT(ISERROR(SEARCH("Caida",L407)))</formula>
    </cfRule>
  </conditionalFormatting>
  <conditionalFormatting sqref="M407">
    <cfRule type="cellIs" dxfId="610" priority="429" operator="lessThan">
      <formula>0.8</formula>
    </cfRule>
    <cfRule type="cellIs" dxfId="609" priority="430" operator="greaterThan">
      <formula>0.8</formula>
    </cfRule>
  </conditionalFormatting>
  <conditionalFormatting sqref="M407">
    <cfRule type="notContainsText" dxfId="608" priority="427" operator="notContains" text="Caida">
      <formula>ISERROR(SEARCH("Caida",M407))</formula>
    </cfRule>
    <cfRule type="containsText" dxfId="607" priority="428" operator="containsText" text="Caida">
      <formula>NOT(ISERROR(SEARCH("Caida",M407)))</formula>
    </cfRule>
  </conditionalFormatting>
  <conditionalFormatting sqref="N407:P407">
    <cfRule type="cellIs" dxfId="606" priority="425" operator="lessThan">
      <formula>0.8</formula>
    </cfRule>
    <cfRule type="cellIs" dxfId="605" priority="426" operator="greaterThan">
      <formula>0.8</formula>
    </cfRule>
  </conditionalFormatting>
  <conditionalFormatting sqref="N407:P407">
    <cfRule type="notContainsText" dxfId="604" priority="423" operator="notContains" text="Caida">
      <formula>ISERROR(SEARCH("Caida",N407))</formula>
    </cfRule>
    <cfRule type="containsText" dxfId="603" priority="424" operator="containsText" text="Caida">
      <formula>NOT(ISERROR(SEARCH("Caida",N407)))</formula>
    </cfRule>
  </conditionalFormatting>
  <conditionalFormatting sqref="L408">
    <cfRule type="cellIs" dxfId="602" priority="421" operator="lessThan">
      <formula>0.8</formula>
    </cfRule>
    <cfRule type="cellIs" dxfId="601" priority="422" operator="greaterThan">
      <formula>0.8</formula>
    </cfRule>
  </conditionalFormatting>
  <conditionalFormatting sqref="L408">
    <cfRule type="notContainsText" dxfId="600" priority="419" operator="notContains" text="Caida">
      <formula>ISERROR(SEARCH("Caida",L408))</formula>
    </cfRule>
    <cfRule type="containsText" dxfId="599" priority="420" operator="containsText" text="Caida">
      <formula>NOT(ISERROR(SEARCH("Caida",L408)))</formula>
    </cfRule>
  </conditionalFormatting>
  <conditionalFormatting sqref="M408">
    <cfRule type="cellIs" dxfId="598" priority="417" operator="lessThan">
      <formula>0.8</formula>
    </cfRule>
    <cfRule type="cellIs" dxfId="597" priority="418" operator="greaterThan">
      <formula>0.8</formula>
    </cfRule>
  </conditionalFormatting>
  <conditionalFormatting sqref="M408">
    <cfRule type="notContainsText" dxfId="596" priority="415" operator="notContains" text="Caida">
      <formula>ISERROR(SEARCH("Caida",M408))</formula>
    </cfRule>
    <cfRule type="containsText" dxfId="595" priority="416" operator="containsText" text="Caida">
      <formula>NOT(ISERROR(SEARCH("Caida",M408)))</formula>
    </cfRule>
  </conditionalFormatting>
  <conditionalFormatting sqref="N408:P408">
    <cfRule type="cellIs" dxfId="594" priority="413" operator="lessThan">
      <formula>0.8</formula>
    </cfRule>
    <cfRule type="cellIs" dxfId="593" priority="414" operator="greaterThan">
      <formula>0.8</formula>
    </cfRule>
  </conditionalFormatting>
  <conditionalFormatting sqref="N408:P408">
    <cfRule type="notContainsText" dxfId="592" priority="411" operator="notContains" text="Caida">
      <formula>ISERROR(SEARCH("Caida",N408))</formula>
    </cfRule>
    <cfRule type="containsText" dxfId="591" priority="412" operator="containsText" text="Caida">
      <formula>NOT(ISERROR(SEARCH("Caida",N408)))</formula>
    </cfRule>
  </conditionalFormatting>
  <conditionalFormatting sqref="Q252">
    <cfRule type="cellIs" dxfId="590" priority="384" operator="lessThan">
      <formula>0.8</formula>
    </cfRule>
    <cfRule type="cellIs" dxfId="589" priority="385" operator="greaterThan">
      <formula>0.8</formula>
    </cfRule>
  </conditionalFormatting>
  <conditionalFormatting sqref="Q252">
    <cfRule type="notContainsText" dxfId="588" priority="382" operator="notContains" text="Caida">
      <formula>ISERROR(SEARCH("Caida",Q252))</formula>
    </cfRule>
    <cfRule type="containsText" dxfId="587" priority="383" operator="containsText" text="Caida">
      <formula>NOT(ISERROR(SEARCH("Caida",Q252)))</formula>
    </cfRule>
  </conditionalFormatting>
  <conditionalFormatting sqref="Q253:Q257">
    <cfRule type="cellIs" dxfId="586" priority="380" operator="lessThan">
      <formula>0.8</formula>
    </cfRule>
    <cfRule type="cellIs" dxfId="585" priority="381" operator="greaterThan">
      <formula>0.8</formula>
    </cfRule>
  </conditionalFormatting>
  <conditionalFormatting sqref="Q253:Q257">
    <cfRule type="notContainsText" dxfId="584" priority="378" operator="notContains" text="Caida">
      <formula>ISERROR(SEARCH("Caida",Q253))</formula>
    </cfRule>
    <cfRule type="containsText" dxfId="583" priority="379" operator="containsText" text="Caida">
      <formula>NOT(ISERROR(SEARCH("Caida",Q253)))</formula>
    </cfRule>
  </conditionalFormatting>
  <conditionalFormatting sqref="L409:L411">
    <cfRule type="cellIs" dxfId="582" priority="409" operator="lessThan">
      <formula>0.8</formula>
    </cfRule>
    <cfRule type="cellIs" dxfId="581" priority="410" operator="greaterThan">
      <formula>0.8</formula>
    </cfRule>
  </conditionalFormatting>
  <conditionalFormatting sqref="L409:L411">
    <cfRule type="notContainsText" dxfId="580" priority="407" operator="notContains" text="Caida">
      <formula>ISERROR(SEARCH("Caida",L409))</formula>
    </cfRule>
    <cfRule type="containsText" dxfId="579" priority="408" operator="containsText" text="Caida">
      <formula>NOT(ISERROR(SEARCH("Caida",L409)))</formula>
    </cfRule>
  </conditionalFormatting>
  <conditionalFormatting sqref="M409:M411">
    <cfRule type="cellIs" dxfId="578" priority="405" operator="lessThan">
      <formula>0.8</formula>
    </cfRule>
    <cfRule type="cellIs" dxfId="577" priority="406" operator="greaterThan">
      <formula>0.8</formula>
    </cfRule>
  </conditionalFormatting>
  <conditionalFormatting sqref="M409:M411">
    <cfRule type="notContainsText" dxfId="576" priority="403" operator="notContains" text="Caida">
      <formula>ISERROR(SEARCH("Caida",M409))</formula>
    </cfRule>
    <cfRule type="containsText" dxfId="575" priority="404" operator="containsText" text="Caida">
      <formula>NOT(ISERROR(SEARCH("Caida",M409)))</formula>
    </cfRule>
  </conditionalFormatting>
  <conditionalFormatting sqref="N409:P409">
    <cfRule type="cellIs" dxfId="574" priority="401" operator="lessThan">
      <formula>0.8</formula>
    </cfRule>
    <cfRule type="cellIs" dxfId="573" priority="402" operator="greaterThan">
      <formula>0.8</formula>
    </cfRule>
  </conditionalFormatting>
  <conditionalFormatting sqref="N409:P409">
    <cfRule type="notContainsText" dxfId="572" priority="399" operator="notContains" text="Caida">
      <formula>ISERROR(SEARCH("Caida",N409))</formula>
    </cfRule>
    <cfRule type="containsText" dxfId="571" priority="400" operator="containsText" text="Caida">
      <formula>NOT(ISERROR(SEARCH("Caida",N409)))</formula>
    </cfRule>
  </conditionalFormatting>
  <conditionalFormatting sqref="Q407">
    <cfRule type="cellIs" dxfId="570" priority="348" operator="lessThan">
      <formula>0.8</formula>
    </cfRule>
    <cfRule type="cellIs" dxfId="569" priority="349" operator="greaterThan">
      <formula>0.8</formula>
    </cfRule>
  </conditionalFormatting>
  <conditionalFormatting sqref="Q407">
    <cfRule type="notContainsText" dxfId="568" priority="346" operator="notContains" text="Caida">
      <formula>ISERROR(SEARCH("Caida",Q407))</formula>
    </cfRule>
    <cfRule type="containsText" dxfId="567" priority="347" operator="containsText" text="Caida">
      <formula>NOT(ISERROR(SEARCH("Caida",Q407)))</formula>
    </cfRule>
  </conditionalFormatting>
  <conditionalFormatting sqref="Q408">
    <cfRule type="cellIs" dxfId="566" priority="344" operator="lessThan">
      <formula>0.8</formula>
    </cfRule>
    <cfRule type="cellIs" dxfId="565" priority="345" operator="greaterThan">
      <formula>0.8</formula>
    </cfRule>
  </conditionalFormatting>
  <conditionalFormatting sqref="Q408">
    <cfRule type="notContainsText" dxfId="564" priority="342" operator="notContains" text="Caida">
      <formula>ISERROR(SEARCH("Caida",Q408))</formula>
    </cfRule>
    <cfRule type="containsText" dxfId="563" priority="343" operator="containsText" text="Caida">
      <formula>NOT(ISERROR(SEARCH("Caida",Q408)))</formula>
    </cfRule>
  </conditionalFormatting>
  <conditionalFormatting sqref="Q409:Q411">
    <cfRule type="cellIs" dxfId="562" priority="340" operator="lessThan">
      <formula>0.8</formula>
    </cfRule>
    <cfRule type="cellIs" dxfId="561" priority="341" operator="greaterThan">
      <formula>0.8</formula>
    </cfRule>
  </conditionalFormatting>
  <conditionalFormatting sqref="Q409:Q411">
    <cfRule type="notContainsText" dxfId="560" priority="338" operator="notContains" text="Caida">
      <formula>ISERROR(SEARCH("Caida",Q409))</formula>
    </cfRule>
    <cfRule type="containsText" dxfId="559" priority="339" operator="containsText" text="Caida">
      <formula>NOT(ISERROR(SEARCH("Caida",Q409)))</formula>
    </cfRule>
  </conditionalFormatting>
  <conditionalFormatting sqref="Q384">
    <cfRule type="cellIs" dxfId="558" priority="360" operator="lessThan">
      <formula>0.8</formula>
    </cfRule>
    <cfRule type="cellIs" dxfId="557" priority="361" operator="greaterThan">
      <formula>0.8</formula>
    </cfRule>
  </conditionalFormatting>
  <conditionalFormatting sqref="Q384">
    <cfRule type="notContainsText" dxfId="556" priority="358" operator="notContains" text="Caida">
      <formula>ISERROR(SEARCH("Caida",Q384))</formula>
    </cfRule>
    <cfRule type="containsText" dxfId="555" priority="359" operator="containsText" text="Caida">
      <formula>NOT(ISERROR(SEARCH("Caida",Q384)))</formula>
    </cfRule>
  </conditionalFormatting>
  <conditionalFormatting sqref="Q73">
    <cfRule type="containsText" dxfId="554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3" priority="396" operator="lessThan">
      <formula>0.8</formula>
    </cfRule>
    <cfRule type="cellIs" dxfId="552" priority="397" operator="greaterThan">
      <formula>0.8</formula>
    </cfRule>
  </conditionalFormatting>
  <conditionalFormatting sqref="Q312">
    <cfRule type="notContainsText" dxfId="551" priority="394" operator="notContains" text="Caida">
      <formula>ISERROR(SEARCH("Caida",Q312))</formula>
    </cfRule>
    <cfRule type="containsText" dxfId="550" priority="395" operator="containsText" text="Caida">
      <formula>NOT(ISERROR(SEARCH("Caida",Q312)))</formula>
    </cfRule>
  </conditionalFormatting>
  <conditionalFormatting sqref="Q313:Q314">
    <cfRule type="cellIs" dxfId="549" priority="392" operator="lessThan">
      <formula>0.8</formula>
    </cfRule>
    <cfRule type="cellIs" dxfId="548" priority="393" operator="greaterThan">
      <formula>0.8</formula>
    </cfRule>
  </conditionalFormatting>
  <conditionalFormatting sqref="Q313:Q314">
    <cfRule type="notContainsText" dxfId="547" priority="390" operator="notContains" text="Caida">
      <formula>ISERROR(SEARCH("Caida",Q313))</formula>
    </cfRule>
    <cfRule type="containsText" dxfId="546" priority="391" operator="containsText" text="Caida">
      <formula>NOT(ISERROR(SEARCH("Caida",Q313)))</formula>
    </cfRule>
  </conditionalFormatting>
  <conditionalFormatting sqref="Q7">
    <cfRule type="cellIs" dxfId="545" priority="388" operator="lessThan">
      <formula>0.8</formula>
    </cfRule>
    <cfRule type="cellIs" dxfId="544" priority="389" operator="greaterThan">
      <formula>0.8</formula>
    </cfRule>
  </conditionalFormatting>
  <conditionalFormatting sqref="Q7">
    <cfRule type="notContainsText" dxfId="543" priority="386" operator="notContains" text="Caida">
      <formula>ISERROR(SEARCH("Caida",Q7))</formula>
    </cfRule>
    <cfRule type="containsText" dxfId="542" priority="387" operator="containsText" text="Caida">
      <formula>NOT(ISERROR(SEARCH("Caida",Q7)))</formula>
    </cfRule>
  </conditionalFormatting>
  <conditionalFormatting sqref="Q258">
    <cfRule type="cellIs" dxfId="541" priority="376" operator="lessThan">
      <formula>0.8</formula>
    </cfRule>
    <cfRule type="cellIs" dxfId="540" priority="377" operator="greaterThan">
      <formula>0.8</formula>
    </cfRule>
  </conditionalFormatting>
  <conditionalFormatting sqref="Q258">
    <cfRule type="notContainsText" dxfId="539" priority="374" operator="notContains" text="Caida">
      <formula>ISERROR(SEARCH("Caida",Q258))</formula>
    </cfRule>
    <cfRule type="containsText" dxfId="538" priority="375" operator="containsText" text="Caida">
      <formula>NOT(ISERROR(SEARCH("Caida",Q258)))</formula>
    </cfRule>
  </conditionalFormatting>
  <conditionalFormatting sqref="Q259">
    <cfRule type="cellIs" dxfId="537" priority="372" operator="lessThan">
      <formula>0.8</formula>
    </cfRule>
    <cfRule type="cellIs" dxfId="536" priority="373" operator="greaterThan">
      <formula>0.8</formula>
    </cfRule>
  </conditionalFormatting>
  <conditionalFormatting sqref="Q259">
    <cfRule type="notContainsText" dxfId="535" priority="370" operator="notContains" text="Caida">
      <formula>ISERROR(SEARCH("Caida",Q259))</formula>
    </cfRule>
    <cfRule type="containsText" dxfId="534" priority="371" operator="containsText" text="Caida">
      <formula>NOT(ISERROR(SEARCH("Caida",Q259)))</formula>
    </cfRule>
  </conditionalFormatting>
  <conditionalFormatting sqref="Q260">
    <cfRule type="cellIs" dxfId="533" priority="368" operator="lessThan">
      <formula>0.8</formula>
    </cfRule>
    <cfRule type="cellIs" dxfId="532" priority="369" operator="greaterThan">
      <formula>0.8</formula>
    </cfRule>
  </conditionalFormatting>
  <conditionalFormatting sqref="Q260">
    <cfRule type="notContainsText" dxfId="531" priority="366" operator="notContains" text="Caida">
      <formula>ISERROR(SEARCH("Caida",Q260))</formula>
    </cfRule>
    <cfRule type="containsText" dxfId="530" priority="367" operator="containsText" text="Caida">
      <formula>NOT(ISERROR(SEARCH("Caida",Q260)))</formula>
    </cfRule>
  </conditionalFormatting>
  <conditionalFormatting sqref="Q383">
    <cfRule type="cellIs" dxfId="529" priority="364" operator="lessThan">
      <formula>0.8</formula>
    </cfRule>
    <cfRule type="cellIs" dxfId="528" priority="365" operator="greaterThan">
      <formula>0.8</formula>
    </cfRule>
  </conditionalFormatting>
  <conditionalFormatting sqref="Q383">
    <cfRule type="notContainsText" dxfId="527" priority="362" operator="notContains" text="Caida">
      <formula>ISERROR(SEARCH("Caida",Q383))</formula>
    </cfRule>
    <cfRule type="containsText" dxfId="526" priority="363" operator="containsText" text="Caida">
      <formula>NOT(ISERROR(SEARCH("Caida",Q383)))</formula>
    </cfRule>
  </conditionalFormatting>
  <conditionalFormatting sqref="Q106:Q108">
    <cfRule type="cellIs" dxfId="525" priority="356" operator="lessThan">
      <formula>0.8</formula>
    </cfRule>
    <cfRule type="cellIs" dxfId="524" priority="357" operator="greaterThan">
      <formula>0.8</formula>
    </cfRule>
  </conditionalFormatting>
  <conditionalFormatting sqref="Q106:Q108">
    <cfRule type="notContainsText" dxfId="523" priority="354" operator="notContains" text="Caida">
      <formula>ISERROR(SEARCH("Caida",Q106))</formula>
    </cfRule>
    <cfRule type="containsText" dxfId="522" priority="355" operator="containsText" text="Caida">
      <formula>NOT(ISERROR(SEARCH("Caida",Q106)))</formula>
    </cfRule>
  </conditionalFormatting>
  <conditionalFormatting sqref="Q406">
    <cfRule type="cellIs" dxfId="521" priority="352" operator="lessThan">
      <formula>0.8</formula>
    </cfRule>
    <cfRule type="cellIs" dxfId="520" priority="353" operator="greaterThan">
      <formula>0.8</formula>
    </cfRule>
  </conditionalFormatting>
  <conditionalFormatting sqref="Q406">
    <cfRule type="notContainsText" dxfId="519" priority="350" operator="notContains" text="Caida">
      <formula>ISERROR(SEARCH("Caida",Q406))</formula>
    </cfRule>
    <cfRule type="containsText" dxfId="518" priority="351" operator="containsText" text="Caida">
      <formula>NOT(ISERROR(SEARCH("Caida",Q406)))</formula>
    </cfRule>
  </conditionalFormatting>
  <conditionalFormatting sqref="R73:T73 W73:AD73 AF73">
    <cfRule type="containsText" dxfId="517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6" priority="335" operator="lessThan">
      <formula>0.8</formula>
    </cfRule>
    <cfRule type="cellIs" dxfId="515" priority="336" operator="greaterThan">
      <formula>0.8</formula>
    </cfRule>
  </conditionalFormatting>
  <conditionalFormatting sqref="R7:T7 W7:AD7 AF7">
    <cfRule type="notContainsText" dxfId="514" priority="333" operator="notContains" text="Caida">
      <formula>ISERROR(SEARCH("Caida",R7))</formula>
    </cfRule>
    <cfRule type="containsText" dxfId="513" priority="334" operator="containsText" text="Caida">
      <formula>NOT(ISERROR(SEARCH("Caida",R7)))</formula>
    </cfRule>
  </conditionalFormatting>
  <conditionalFormatting sqref="R106:T108">
    <cfRule type="cellIs" dxfId="512" priority="331" operator="lessThan">
      <formula>0.8</formula>
    </cfRule>
    <cfRule type="cellIs" dxfId="511" priority="332" operator="greaterThan">
      <formula>0.8</formula>
    </cfRule>
  </conditionalFormatting>
  <conditionalFormatting sqref="R106:T108">
    <cfRule type="notContainsText" dxfId="510" priority="329" operator="notContains" text="Caida">
      <formula>ISERROR(SEARCH("Caida",R106))</formula>
    </cfRule>
    <cfRule type="containsText" dxfId="509" priority="330" operator="containsText" text="Caida">
      <formula>NOT(ISERROR(SEARCH("Caida",R106)))</formula>
    </cfRule>
  </conditionalFormatting>
  <conditionalFormatting sqref="E429 E431:E1048576 E1:E411">
    <cfRule type="containsText" dxfId="508" priority="327" operator="containsText" text="fija">
      <formula>NOT(ISERROR(SEARCH("fija",E1)))</formula>
    </cfRule>
    <cfRule type="containsText" dxfId="507" priority="328" operator="containsText" text="domo">
      <formula>NOT(ISERROR(SEARCH("domo",E1)))</formula>
    </cfRule>
  </conditionalFormatting>
  <conditionalFormatting sqref="AG73:AO73">
    <cfRule type="containsText" dxfId="506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5" priority="324" operator="lessThan">
      <formula>0.8</formula>
    </cfRule>
    <cfRule type="cellIs" dxfId="504" priority="325" operator="greaterThan">
      <formula>0.8</formula>
    </cfRule>
  </conditionalFormatting>
  <conditionalFormatting sqref="AG7:AO7">
    <cfRule type="notContainsText" dxfId="503" priority="322" operator="notContains" text="Caida">
      <formula>ISERROR(SEARCH("Caida",AG7))</formula>
    </cfRule>
    <cfRule type="containsText" dxfId="502" priority="323" operator="containsText" text="Caida">
      <formula>NOT(ISERROR(SEARCH("Caida",AG7)))</formula>
    </cfRule>
  </conditionalFormatting>
  <conditionalFormatting sqref="AG106:AL107">
    <cfRule type="cellIs" dxfId="501" priority="320" operator="lessThan">
      <formula>0.8</formula>
    </cfRule>
    <cfRule type="cellIs" dxfId="500" priority="321" operator="greaterThan">
      <formula>0.8</formula>
    </cfRule>
  </conditionalFormatting>
  <conditionalFormatting sqref="AG106:AL107">
    <cfRule type="notContainsText" dxfId="499" priority="318" operator="notContains" text="Caida">
      <formula>ISERROR(SEARCH("Caida",AG106))</formula>
    </cfRule>
    <cfRule type="containsText" dxfId="498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497" priority="317" operator="equal">
      <formula>"APAGADO"</formula>
    </cfRule>
  </conditionalFormatting>
  <conditionalFormatting sqref="O106:O108">
    <cfRule type="cellIs" dxfId="496" priority="315" operator="lessThan">
      <formula>0.8</formula>
    </cfRule>
    <cfRule type="cellIs" dxfId="495" priority="316" operator="greaterThan">
      <formula>0.8</formula>
    </cfRule>
  </conditionalFormatting>
  <conditionalFormatting sqref="O106:O108">
    <cfRule type="notContainsText" dxfId="494" priority="313" operator="notContains" text="Caida">
      <formula>ISERROR(SEARCH("Caida",O106))</formula>
    </cfRule>
    <cfRule type="containsText" dxfId="493" priority="314" operator="containsText" text="Caida">
      <formula>NOT(ISERROR(SEARCH("Caida",O106)))</formula>
    </cfRule>
  </conditionalFormatting>
  <conditionalFormatting sqref="P106:P108">
    <cfRule type="cellIs" dxfId="492" priority="311" operator="lessThan">
      <formula>0.8</formula>
    </cfRule>
    <cfRule type="cellIs" dxfId="491" priority="312" operator="greaterThan">
      <formula>0.8</formula>
    </cfRule>
  </conditionalFormatting>
  <conditionalFormatting sqref="P106:P108">
    <cfRule type="notContainsText" dxfId="490" priority="309" operator="notContains" text="Caida">
      <formula>ISERROR(SEARCH("Caida",P106))</formula>
    </cfRule>
    <cfRule type="containsText" dxfId="489" priority="310" operator="containsText" text="Caida">
      <formula>NOT(ISERROR(SEARCH("Caida",P106)))</formula>
    </cfRule>
  </conditionalFormatting>
  <conditionalFormatting sqref="F429 F431:F1048576 F1:F411">
    <cfRule type="cellIs" dxfId="488" priority="308" operator="equal">
      <formula>"PTP A FO"</formula>
    </cfRule>
  </conditionalFormatting>
  <conditionalFormatting sqref="N410:P411">
    <cfRule type="cellIs" dxfId="487" priority="306" operator="lessThan">
      <formula>0.8</formula>
    </cfRule>
    <cfRule type="cellIs" dxfId="486" priority="307" operator="greaterThan">
      <formula>0.8</formula>
    </cfRule>
  </conditionalFormatting>
  <conditionalFormatting sqref="N410:P411">
    <cfRule type="notContainsText" dxfId="485" priority="304" operator="notContains" text="Caida">
      <formula>ISERROR(SEARCH("Caida",N410))</formula>
    </cfRule>
    <cfRule type="containsText" dxfId="484" priority="305" operator="containsText" text="Caida">
      <formula>NOT(ISERROR(SEARCH("Caida",N410)))</formula>
    </cfRule>
  </conditionalFormatting>
  <conditionalFormatting sqref="K73">
    <cfRule type="containsText" dxfId="483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2" priority="301" operator="lessThan">
      <formula>0.8</formula>
    </cfRule>
    <cfRule type="cellIs" dxfId="481" priority="302" operator="greaterThan">
      <formula>0.8</formula>
    </cfRule>
  </conditionalFormatting>
  <conditionalFormatting sqref="K7">
    <cfRule type="notContainsText" dxfId="480" priority="299" operator="notContains" text="Caida">
      <formula>ISERROR(SEARCH("Caida",K7))</formula>
    </cfRule>
    <cfRule type="containsText" dxfId="479" priority="300" operator="containsText" text="Caida">
      <formula>NOT(ISERROR(SEARCH("Caida",K7)))</formula>
    </cfRule>
  </conditionalFormatting>
  <conditionalFormatting sqref="K106:K107">
    <cfRule type="cellIs" dxfId="478" priority="297" operator="lessThan">
      <formula>0.8</formula>
    </cfRule>
    <cfRule type="cellIs" dxfId="477" priority="298" operator="greaterThan">
      <formula>0.8</formula>
    </cfRule>
  </conditionalFormatting>
  <conditionalFormatting sqref="K106:K107">
    <cfRule type="notContainsText" dxfId="476" priority="295" operator="notContains" text="Caida">
      <formula>ISERROR(SEARCH("Caida",K106))</formula>
    </cfRule>
    <cfRule type="containsText" dxfId="475" priority="296" operator="containsText" text="Caida">
      <formula>NOT(ISERROR(SEARCH("Caida",K106)))</formula>
    </cfRule>
  </conditionalFormatting>
  <conditionalFormatting sqref="AN106:AN107">
    <cfRule type="cellIs" dxfId="474" priority="293" operator="lessThan">
      <formula>0.8</formula>
    </cfRule>
    <cfRule type="cellIs" dxfId="473" priority="294" operator="greaterThan">
      <formula>0.8</formula>
    </cfRule>
  </conditionalFormatting>
  <conditionalFormatting sqref="AN106:AN107">
    <cfRule type="notContainsText" dxfId="472" priority="291" operator="notContains" text="Caida">
      <formula>ISERROR(SEARCH("Caida",AN106))</formula>
    </cfRule>
    <cfRule type="containsText" dxfId="471" priority="292" operator="containsText" text="Caida">
      <formula>NOT(ISERROR(SEARCH("Caida",AN106)))</formula>
    </cfRule>
  </conditionalFormatting>
  <conditionalFormatting sqref="W106:AB108">
    <cfRule type="cellIs" dxfId="470" priority="289" operator="lessThan">
      <formula>0.8</formula>
    </cfRule>
    <cfRule type="cellIs" dxfId="469" priority="290" operator="greaterThan">
      <formula>0.8</formula>
    </cfRule>
  </conditionalFormatting>
  <conditionalFormatting sqref="W106:AB108">
    <cfRule type="notContainsText" dxfId="468" priority="287" operator="notContains" text="Caida">
      <formula>ISERROR(SEARCH("Caida",W106))</formula>
    </cfRule>
    <cfRule type="containsText" dxfId="467" priority="288" operator="containsText" text="Caida">
      <formula>NOT(ISERROR(SEARCH("Caida",W106)))</formula>
    </cfRule>
  </conditionalFormatting>
  <conditionalFormatting sqref="AB3 AM5:AM1048576 U5:AF1048576">
    <cfRule type="cellIs" dxfId="466" priority="286" operator="equal">
      <formula>"apagado"</formula>
    </cfRule>
  </conditionalFormatting>
  <conditionalFormatting sqref="AA3">
    <cfRule type="cellIs" dxfId="465" priority="285" operator="equal">
      <formula>"apagado"</formula>
    </cfRule>
  </conditionalFormatting>
  <conditionalFormatting sqref="Z3">
    <cfRule type="cellIs" dxfId="464" priority="284" operator="equal">
      <formula>"apagado"</formula>
    </cfRule>
  </conditionalFormatting>
  <conditionalFormatting sqref="Y3">
    <cfRule type="cellIs" dxfId="463" priority="283" operator="equal">
      <formula>"apagado"</formula>
    </cfRule>
  </conditionalFormatting>
  <conditionalFormatting sqref="X3">
    <cfRule type="cellIs" dxfId="462" priority="282" operator="equal">
      <formula>"apagado"</formula>
    </cfRule>
  </conditionalFormatting>
  <conditionalFormatting sqref="W3">
    <cfRule type="cellIs" dxfId="461" priority="281" operator="equal">
      <formula>"apagado"</formula>
    </cfRule>
  </conditionalFormatting>
  <conditionalFormatting sqref="V3">
    <cfRule type="cellIs" dxfId="460" priority="280" operator="equal">
      <formula>"apagado"</formula>
    </cfRule>
  </conditionalFormatting>
  <conditionalFormatting sqref="U3">
    <cfRule type="cellIs" dxfId="459" priority="279" operator="equal">
      <formula>"apagado"</formula>
    </cfRule>
  </conditionalFormatting>
  <conditionalFormatting sqref="AC106:AC108">
    <cfRule type="cellIs" dxfId="458" priority="277" operator="lessThan">
      <formula>0.8</formula>
    </cfRule>
    <cfRule type="cellIs" dxfId="457" priority="278" operator="greaterThan">
      <formula>0.8</formula>
    </cfRule>
  </conditionalFormatting>
  <conditionalFormatting sqref="AC106:AC108">
    <cfRule type="notContainsText" dxfId="456" priority="275" operator="notContains" text="Caida">
      <formula>ISERROR(SEARCH("Caida",AC106))</formula>
    </cfRule>
    <cfRule type="containsText" dxfId="455" priority="276" operator="containsText" text="Caida">
      <formula>NOT(ISERROR(SEARCH("Caida",AC106)))</formula>
    </cfRule>
  </conditionalFormatting>
  <conditionalFormatting sqref="AC3">
    <cfRule type="cellIs" dxfId="454" priority="274" operator="equal">
      <formula>"apagado"</formula>
    </cfRule>
  </conditionalFormatting>
  <conditionalFormatting sqref="AD106:AD108">
    <cfRule type="cellIs" dxfId="453" priority="272" operator="lessThan">
      <formula>0.8</formula>
    </cfRule>
    <cfRule type="cellIs" dxfId="452" priority="273" operator="greaterThan">
      <formula>0.8</formula>
    </cfRule>
  </conditionalFormatting>
  <conditionalFormatting sqref="AD106:AD108">
    <cfRule type="notContainsText" dxfId="451" priority="270" operator="notContains" text="Caida">
      <formula>ISERROR(SEARCH("Caida",AD106))</formula>
    </cfRule>
    <cfRule type="containsText" dxfId="450" priority="271" operator="containsText" text="Caida">
      <formula>NOT(ISERROR(SEARCH("Caida",AD106)))</formula>
    </cfRule>
  </conditionalFormatting>
  <conditionalFormatting sqref="AD3">
    <cfRule type="cellIs" dxfId="449" priority="269" operator="equal">
      <formula>"apagado"</formula>
    </cfRule>
  </conditionalFormatting>
  <conditionalFormatting sqref="AE3">
    <cfRule type="cellIs" dxfId="448" priority="268" operator="equal">
      <formula>"apagado"</formula>
    </cfRule>
  </conditionalFormatting>
  <conditionalFormatting sqref="AF106:AF108">
    <cfRule type="cellIs" dxfId="447" priority="266" operator="lessThan">
      <formula>0.8</formula>
    </cfRule>
    <cfRule type="cellIs" dxfId="446" priority="267" operator="greaterThan">
      <formula>0.8</formula>
    </cfRule>
  </conditionalFormatting>
  <conditionalFormatting sqref="AF106:AF108">
    <cfRule type="notContainsText" dxfId="445" priority="264" operator="notContains" text="Caida">
      <formula>ISERROR(SEARCH("Caida",AF106))</formula>
    </cfRule>
    <cfRule type="containsText" dxfId="444" priority="265" operator="containsText" text="Caida">
      <formula>NOT(ISERROR(SEARCH("Caida",AF106)))</formula>
    </cfRule>
  </conditionalFormatting>
  <conditionalFormatting sqref="AF3">
    <cfRule type="cellIs" dxfId="443" priority="263" operator="equal">
      <formula>"apagado"</formula>
    </cfRule>
  </conditionalFormatting>
  <conditionalFormatting sqref="AM106:AM107">
    <cfRule type="cellIs" dxfId="442" priority="261" operator="lessThan">
      <formula>0.8</formula>
    </cfRule>
    <cfRule type="cellIs" dxfId="441" priority="262" operator="greaterThan">
      <formula>0.8</formula>
    </cfRule>
  </conditionalFormatting>
  <conditionalFormatting sqref="AM106:AM107">
    <cfRule type="notContainsText" dxfId="440" priority="259" operator="notContains" text="Caida">
      <formula>ISERROR(SEARCH("Caida",AM106))</formula>
    </cfRule>
    <cfRule type="containsText" dxfId="439" priority="260" operator="containsText" text="Caida">
      <formula>NOT(ISERROR(SEARCH("Caida",AM106)))</formula>
    </cfRule>
  </conditionalFormatting>
  <conditionalFormatting sqref="AM14">
    <cfRule type="cellIs" dxfId="438" priority="254" operator="equal">
      <formula>"apagado"</formula>
    </cfRule>
    <cfRule type="cellIs" dxfId="437" priority="257" operator="lessThan">
      <formula>0.8</formula>
    </cfRule>
    <cfRule type="cellIs" dxfId="436" priority="258" operator="greaterThan">
      <formula>0.8</formula>
    </cfRule>
  </conditionalFormatting>
  <conditionalFormatting sqref="AM14">
    <cfRule type="notContainsText" dxfId="435" priority="255" operator="notContains" text="Caida">
      <formula>ISERROR(SEARCH("Caida",AM14))</formula>
    </cfRule>
    <cfRule type="containsText" dxfId="434" priority="256" operator="containsText" text="Caida">
      <formula>NOT(ISERROR(SEARCH("Caida",AM14)))</formula>
    </cfRule>
  </conditionalFormatting>
  <conditionalFormatting sqref="AM3">
    <cfRule type="cellIs" dxfId="433" priority="253" operator="equal">
      <formula>"apagado"</formula>
    </cfRule>
  </conditionalFormatting>
  <conditionalFormatting sqref="U73">
    <cfRule type="containsText" dxfId="432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1" priority="250" operator="lessThan">
      <formula>0.8</formula>
    </cfRule>
    <cfRule type="cellIs" dxfId="430" priority="251" operator="greaterThan">
      <formula>0.8</formula>
    </cfRule>
  </conditionalFormatting>
  <conditionalFormatting sqref="U7">
    <cfRule type="notContainsText" dxfId="429" priority="248" operator="notContains" text="Caida">
      <formula>ISERROR(SEARCH("Caida",U7))</formula>
    </cfRule>
    <cfRule type="containsText" dxfId="428" priority="249" operator="containsText" text="Caida">
      <formula>NOT(ISERROR(SEARCH("Caida",U7)))</formula>
    </cfRule>
  </conditionalFormatting>
  <conditionalFormatting sqref="U106:U108">
    <cfRule type="cellIs" dxfId="427" priority="246" operator="lessThan">
      <formula>0.8</formula>
    </cfRule>
    <cfRule type="cellIs" dxfId="426" priority="247" operator="greaterThan">
      <formula>0.8</formula>
    </cfRule>
  </conditionalFormatting>
  <conditionalFormatting sqref="U106:U108">
    <cfRule type="notContainsText" dxfId="425" priority="244" operator="notContains" text="Caida">
      <formula>ISERROR(SEARCH("Caida",U106))</formula>
    </cfRule>
    <cfRule type="containsText" dxfId="424" priority="245" operator="containsText" text="Caida">
      <formula>NOT(ISERROR(SEARCH("Caida",U106)))</formula>
    </cfRule>
  </conditionalFormatting>
  <conditionalFormatting sqref="V73">
    <cfRule type="containsText" dxfId="423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2" priority="241" operator="lessThan">
      <formula>0.8</formula>
    </cfRule>
    <cfRule type="cellIs" dxfId="421" priority="242" operator="greaterThan">
      <formula>0.8</formula>
    </cfRule>
  </conditionalFormatting>
  <conditionalFormatting sqref="V7">
    <cfRule type="notContainsText" dxfId="420" priority="239" operator="notContains" text="Caida">
      <formula>ISERROR(SEARCH("Caida",V7))</formula>
    </cfRule>
    <cfRule type="containsText" dxfId="419" priority="240" operator="containsText" text="Caida">
      <formula>NOT(ISERROR(SEARCH("Caida",V7)))</formula>
    </cfRule>
  </conditionalFormatting>
  <conditionalFormatting sqref="V106:V108">
    <cfRule type="cellIs" dxfId="418" priority="237" operator="lessThan">
      <formula>0.8</formula>
    </cfRule>
    <cfRule type="cellIs" dxfId="417" priority="238" operator="greaterThan">
      <formula>0.8</formula>
    </cfRule>
  </conditionalFormatting>
  <conditionalFormatting sqref="V106:V108">
    <cfRule type="notContainsText" dxfId="416" priority="235" operator="notContains" text="Caida">
      <formula>ISERROR(SEARCH("Caida",V106))</formula>
    </cfRule>
    <cfRule type="containsText" dxfId="415" priority="236" operator="containsText" text="Caida">
      <formula>NOT(ISERROR(SEARCH("Caida",V106)))</formula>
    </cfRule>
  </conditionalFormatting>
  <conditionalFormatting sqref="AD107">
    <cfRule type="cellIs" dxfId="414" priority="233" operator="lessThan">
      <formula>0.8</formula>
    </cfRule>
    <cfRule type="cellIs" dxfId="413" priority="234" operator="greaterThan">
      <formula>0.8</formula>
    </cfRule>
  </conditionalFormatting>
  <conditionalFormatting sqref="AD107">
    <cfRule type="notContainsText" dxfId="412" priority="231" operator="notContains" text="Caida">
      <formula>ISERROR(SEARCH("Caida",AD107))</formula>
    </cfRule>
    <cfRule type="containsText" dxfId="411" priority="232" operator="containsText" text="Caida">
      <formula>NOT(ISERROR(SEARCH("Caida",AD107)))</formula>
    </cfRule>
  </conditionalFormatting>
  <conditionalFormatting sqref="AD109">
    <cfRule type="cellIs" dxfId="410" priority="229" operator="lessThan">
      <formula>0.8</formula>
    </cfRule>
    <cfRule type="cellIs" dxfId="409" priority="230" operator="greaterThan">
      <formula>0.8</formula>
    </cfRule>
  </conditionalFormatting>
  <conditionalFormatting sqref="AD109">
    <cfRule type="notContainsText" dxfId="408" priority="227" operator="notContains" text="Caida">
      <formula>ISERROR(SEARCH("Caida",AD109))</formula>
    </cfRule>
    <cfRule type="containsText" dxfId="407" priority="228" operator="containsText" text="Caida">
      <formula>NOT(ISERROR(SEARCH("Caida",AD109)))</formula>
    </cfRule>
  </conditionalFormatting>
  <conditionalFormatting sqref="AD112:AD113">
    <cfRule type="cellIs" dxfId="406" priority="225" operator="lessThan">
      <formula>0.8</formula>
    </cfRule>
    <cfRule type="cellIs" dxfId="405" priority="226" operator="greaterThan">
      <formula>0.8</formula>
    </cfRule>
  </conditionalFormatting>
  <conditionalFormatting sqref="AD112:AD113">
    <cfRule type="notContainsText" dxfId="404" priority="223" operator="notContains" text="Caida">
      <formula>ISERROR(SEARCH("Caida",AD112))</formula>
    </cfRule>
    <cfRule type="containsText" dxfId="403" priority="224" operator="containsText" text="Caida">
      <formula>NOT(ISERROR(SEARCH("Caida",AD112)))</formula>
    </cfRule>
  </conditionalFormatting>
  <conditionalFormatting sqref="AD129">
    <cfRule type="cellIs" dxfId="402" priority="221" operator="lessThan">
      <formula>0.8</formula>
    </cfRule>
    <cfRule type="cellIs" dxfId="401" priority="222" operator="greaterThan">
      <formula>0.8</formula>
    </cfRule>
  </conditionalFormatting>
  <conditionalFormatting sqref="AD129">
    <cfRule type="notContainsText" dxfId="400" priority="219" operator="notContains" text="Caida">
      <formula>ISERROR(SEARCH("Caida",AD129))</formula>
    </cfRule>
    <cfRule type="containsText" dxfId="399" priority="220" operator="containsText" text="Caida">
      <formula>NOT(ISERROR(SEARCH("Caida",AD129)))</formula>
    </cfRule>
  </conditionalFormatting>
  <conditionalFormatting sqref="AD130:AD131">
    <cfRule type="cellIs" dxfId="398" priority="217" operator="lessThan">
      <formula>0.8</formula>
    </cfRule>
    <cfRule type="cellIs" dxfId="397" priority="218" operator="greaterThan">
      <formula>0.8</formula>
    </cfRule>
  </conditionalFormatting>
  <conditionalFormatting sqref="AD130:AD131">
    <cfRule type="notContainsText" dxfId="396" priority="215" operator="notContains" text="Caida">
      <formula>ISERROR(SEARCH("Caida",AD130))</formula>
    </cfRule>
    <cfRule type="containsText" dxfId="395" priority="216" operator="containsText" text="Caida">
      <formula>NOT(ISERROR(SEARCH("Caida",AD130)))</formula>
    </cfRule>
  </conditionalFormatting>
  <conditionalFormatting sqref="AD135:AD139">
    <cfRule type="cellIs" dxfId="394" priority="213" operator="lessThan">
      <formula>0.8</formula>
    </cfRule>
    <cfRule type="cellIs" dxfId="393" priority="214" operator="greaterThan">
      <formula>0.8</formula>
    </cfRule>
  </conditionalFormatting>
  <conditionalFormatting sqref="AD135:AD139">
    <cfRule type="notContainsText" dxfId="392" priority="211" operator="notContains" text="Caida">
      <formula>ISERROR(SEARCH("Caida",AD135))</formula>
    </cfRule>
    <cfRule type="containsText" dxfId="391" priority="212" operator="containsText" text="Caida">
      <formula>NOT(ISERROR(SEARCH("Caida",AD135)))</formula>
    </cfRule>
  </conditionalFormatting>
  <conditionalFormatting sqref="AD140">
    <cfRule type="cellIs" dxfId="390" priority="209" operator="lessThan">
      <formula>0.8</formula>
    </cfRule>
    <cfRule type="cellIs" dxfId="389" priority="210" operator="greaterThan">
      <formula>0.8</formula>
    </cfRule>
  </conditionalFormatting>
  <conditionalFormatting sqref="AD140">
    <cfRule type="notContainsText" dxfId="388" priority="207" operator="notContains" text="Caida">
      <formula>ISERROR(SEARCH("Caida",AD140))</formula>
    </cfRule>
    <cfRule type="containsText" dxfId="387" priority="208" operator="containsText" text="Caida">
      <formula>NOT(ISERROR(SEARCH("Caida",AD140)))</formula>
    </cfRule>
  </conditionalFormatting>
  <conditionalFormatting sqref="AD144">
    <cfRule type="cellIs" dxfId="386" priority="205" operator="lessThan">
      <formula>0.8</formula>
    </cfRule>
    <cfRule type="cellIs" dxfId="385" priority="206" operator="greaterThan">
      <formula>0.8</formula>
    </cfRule>
  </conditionalFormatting>
  <conditionalFormatting sqref="AD144">
    <cfRule type="notContainsText" dxfId="384" priority="203" operator="notContains" text="Caida">
      <formula>ISERROR(SEARCH("Caida",AD144))</formula>
    </cfRule>
    <cfRule type="containsText" dxfId="383" priority="204" operator="containsText" text="Caida">
      <formula>NOT(ISERROR(SEARCH("Caida",AD144)))</formula>
    </cfRule>
  </conditionalFormatting>
  <conditionalFormatting sqref="AD146">
    <cfRule type="cellIs" dxfId="382" priority="201" operator="lessThan">
      <formula>0.8</formula>
    </cfRule>
    <cfRule type="cellIs" dxfId="381" priority="202" operator="greaterThan">
      <formula>0.8</formula>
    </cfRule>
  </conditionalFormatting>
  <conditionalFormatting sqref="AD146">
    <cfRule type="notContainsText" dxfId="380" priority="199" operator="notContains" text="Caida">
      <formula>ISERROR(SEARCH("Caida",AD146))</formula>
    </cfRule>
    <cfRule type="containsText" dxfId="379" priority="200" operator="containsText" text="Caida">
      <formula>NOT(ISERROR(SEARCH("Caida",AD146)))</formula>
    </cfRule>
  </conditionalFormatting>
  <conditionalFormatting sqref="AD161">
    <cfRule type="cellIs" dxfId="378" priority="197" operator="lessThan">
      <formula>0.8</formula>
    </cfRule>
    <cfRule type="cellIs" dxfId="377" priority="198" operator="greaterThan">
      <formula>0.8</formula>
    </cfRule>
  </conditionalFormatting>
  <conditionalFormatting sqref="AD161">
    <cfRule type="notContainsText" dxfId="376" priority="195" operator="notContains" text="Caida">
      <formula>ISERROR(SEARCH("Caida",AD161))</formula>
    </cfRule>
    <cfRule type="containsText" dxfId="375" priority="196" operator="containsText" text="Caida">
      <formula>NOT(ISERROR(SEARCH("Caida",AD161)))</formula>
    </cfRule>
  </conditionalFormatting>
  <conditionalFormatting sqref="AD162:AD164">
    <cfRule type="cellIs" dxfId="374" priority="193" operator="lessThan">
      <formula>0.8</formula>
    </cfRule>
    <cfRule type="cellIs" dxfId="373" priority="194" operator="greaterThan">
      <formula>0.8</formula>
    </cfRule>
  </conditionalFormatting>
  <conditionalFormatting sqref="AD162:AD164">
    <cfRule type="notContainsText" dxfId="372" priority="191" operator="notContains" text="Caida">
      <formula>ISERROR(SEARCH("Caida",AD162))</formula>
    </cfRule>
    <cfRule type="containsText" dxfId="371" priority="192" operator="containsText" text="Caida">
      <formula>NOT(ISERROR(SEARCH("Caida",AD162)))</formula>
    </cfRule>
  </conditionalFormatting>
  <conditionalFormatting sqref="AD165">
    <cfRule type="cellIs" dxfId="370" priority="189" operator="lessThan">
      <formula>0.8</formula>
    </cfRule>
    <cfRule type="cellIs" dxfId="369" priority="190" operator="greaterThan">
      <formula>0.8</formula>
    </cfRule>
  </conditionalFormatting>
  <conditionalFormatting sqref="AD165">
    <cfRule type="notContainsText" dxfId="368" priority="187" operator="notContains" text="Caida">
      <formula>ISERROR(SEARCH("Caida",AD165))</formula>
    </cfRule>
    <cfRule type="containsText" dxfId="367" priority="188" operator="containsText" text="Caida">
      <formula>NOT(ISERROR(SEARCH("Caida",AD165)))</formula>
    </cfRule>
  </conditionalFormatting>
  <conditionalFormatting sqref="AD184">
    <cfRule type="cellIs" dxfId="366" priority="185" operator="lessThan">
      <formula>0.8</formula>
    </cfRule>
    <cfRule type="cellIs" dxfId="365" priority="186" operator="greaterThan">
      <formula>0.8</formula>
    </cfRule>
  </conditionalFormatting>
  <conditionalFormatting sqref="AD184">
    <cfRule type="notContainsText" dxfId="364" priority="183" operator="notContains" text="Caida">
      <formula>ISERROR(SEARCH("Caida",AD184))</formula>
    </cfRule>
    <cfRule type="containsText" dxfId="363" priority="184" operator="containsText" text="Caida">
      <formula>NOT(ISERROR(SEARCH("Caida",AD184)))</formula>
    </cfRule>
  </conditionalFormatting>
  <conditionalFormatting sqref="AD185">
    <cfRule type="cellIs" dxfId="362" priority="181" operator="lessThan">
      <formula>0.8</formula>
    </cfRule>
    <cfRule type="cellIs" dxfId="361" priority="182" operator="greaterThan">
      <formula>0.8</formula>
    </cfRule>
  </conditionalFormatting>
  <conditionalFormatting sqref="AD185">
    <cfRule type="notContainsText" dxfId="360" priority="179" operator="notContains" text="Caida">
      <formula>ISERROR(SEARCH("Caida",AD185))</formula>
    </cfRule>
    <cfRule type="containsText" dxfId="359" priority="180" operator="containsText" text="Caida">
      <formula>NOT(ISERROR(SEARCH("Caida",AD185)))</formula>
    </cfRule>
  </conditionalFormatting>
  <conditionalFormatting sqref="AD187">
    <cfRule type="cellIs" dxfId="358" priority="177" operator="lessThan">
      <formula>0.8</formula>
    </cfRule>
    <cfRule type="cellIs" dxfId="357" priority="178" operator="greaterThan">
      <formula>0.8</formula>
    </cfRule>
  </conditionalFormatting>
  <conditionalFormatting sqref="AD187">
    <cfRule type="notContainsText" dxfId="356" priority="175" operator="notContains" text="Caida">
      <formula>ISERROR(SEARCH("Caida",AD187))</formula>
    </cfRule>
    <cfRule type="containsText" dxfId="355" priority="176" operator="containsText" text="Caida">
      <formula>NOT(ISERROR(SEARCH("Caida",AD187)))</formula>
    </cfRule>
  </conditionalFormatting>
  <conditionalFormatting sqref="AD200">
    <cfRule type="cellIs" dxfId="354" priority="173" operator="lessThan">
      <formula>0.8</formula>
    </cfRule>
    <cfRule type="cellIs" dxfId="353" priority="174" operator="greaterThan">
      <formula>0.8</formula>
    </cfRule>
  </conditionalFormatting>
  <conditionalFormatting sqref="AD200">
    <cfRule type="notContainsText" dxfId="352" priority="171" operator="notContains" text="Caida">
      <formula>ISERROR(SEARCH("Caida",AD200))</formula>
    </cfRule>
    <cfRule type="containsText" dxfId="351" priority="172" operator="containsText" text="Caida">
      <formula>NOT(ISERROR(SEARCH("Caida",AD200)))</formula>
    </cfRule>
  </conditionalFormatting>
  <conditionalFormatting sqref="AD211">
    <cfRule type="cellIs" dxfId="350" priority="169" operator="lessThan">
      <formula>0.8</formula>
    </cfRule>
    <cfRule type="cellIs" dxfId="349" priority="170" operator="greaterThan">
      <formula>0.8</formula>
    </cfRule>
  </conditionalFormatting>
  <conditionalFormatting sqref="AD211">
    <cfRule type="notContainsText" dxfId="348" priority="167" operator="notContains" text="Caida">
      <formula>ISERROR(SEARCH("Caida",AD211))</formula>
    </cfRule>
    <cfRule type="containsText" dxfId="347" priority="168" operator="containsText" text="Caida">
      <formula>NOT(ISERROR(SEARCH("Caida",AD211)))</formula>
    </cfRule>
  </conditionalFormatting>
  <conditionalFormatting sqref="AD212:AD213">
    <cfRule type="cellIs" dxfId="346" priority="165" operator="lessThan">
      <formula>0.8</formula>
    </cfRule>
    <cfRule type="cellIs" dxfId="345" priority="166" operator="greaterThan">
      <formula>0.8</formula>
    </cfRule>
  </conditionalFormatting>
  <conditionalFormatting sqref="AD212:AD213">
    <cfRule type="notContainsText" dxfId="344" priority="163" operator="notContains" text="Caida">
      <formula>ISERROR(SEARCH("Caida",AD212))</formula>
    </cfRule>
    <cfRule type="containsText" dxfId="343" priority="164" operator="containsText" text="Caida">
      <formula>NOT(ISERROR(SEARCH("Caida",AD212)))</formula>
    </cfRule>
  </conditionalFormatting>
  <conditionalFormatting sqref="AD219">
    <cfRule type="cellIs" dxfId="342" priority="161" operator="lessThan">
      <formula>0.8</formula>
    </cfRule>
    <cfRule type="cellIs" dxfId="341" priority="162" operator="greaterThan">
      <formula>0.8</formula>
    </cfRule>
  </conditionalFormatting>
  <conditionalFormatting sqref="AD219">
    <cfRule type="notContainsText" dxfId="340" priority="159" operator="notContains" text="Caida">
      <formula>ISERROR(SEARCH("Caida",AD219))</formula>
    </cfRule>
    <cfRule type="containsText" dxfId="339" priority="160" operator="containsText" text="Caida">
      <formula>NOT(ISERROR(SEARCH("Caida",AD219)))</formula>
    </cfRule>
  </conditionalFormatting>
  <conditionalFormatting sqref="AD227">
    <cfRule type="cellIs" dxfId="338" priority="157" operator="lessThan">
      <formula>0.8</formula>
    </cfRule>
    <cfRule type="cellIs" dxfId="337" priority="158" operator="greaterThan">
      <formula>0.8</formula>
    </cfRule>
  </conditionalFormatting>
  <conditionalFormatting sqref="AD227">
    <cfRule type="notContainsText" dxfId="336" priority="155" operator="notContains" text="Caida">
      <formula>ISERROR(SEARCH("Caida",AD227))</formula>
    </cfRule>
    <cfRule type="containsText" dxfId="335" priority="156" operator="containsText" text="Caida">
      <formula>NOT(ISERROR(SEARCH("Caida",AD227)))</formula>
    </cfRule>
  </conditionalFormatting>
  <conditionalFormatting sqref="AD232">
    <cfRule type="cellIs" dxfId="334" priority="153" operator="lessThan">
      <formula>0.8</formula>
    </cfRule>
    <cfRule type="cellIs" dxfId="333" priority="154" operator="greaterThan">
      <formula>0.8</formula>
    </cfRule>
  </conditionalFormatting>
  <conditionalFormatting sqref="AD232">
    <cfRule type="notContainsText" dxfId="332" priority="151" operator="notContains" text="Caida">
      <formula>ISERROR(SEARCH("Caida",AD232))</formula>
    </cfRule>
    <cfRule type="containsText" dxfId="331" priority="152" operator="containsText" text="Caida">
      <formula>NOT(ISERROR(SEARCH("Caida",AD232)))</formula>
    </cfRule>
  </conditionalFormatting>
  <conditionalFormatting sqref="AD233">
    <cfRule type="cellIs" dxfId="330" priority="149" operator="lessThan">
      <formula>0.8</formula>
    </cfRule>
    <cfRule type="cellIs" dxfId="329" priority="150" operator="greaterThan">
      <formula>0.8</formula>
    </cfRule>
  </conditionalFormatting>
  <conditionalFormatting sqref="AD233">
    <cfRule type="notContainsText" dxfId="328" priority="147" operator="notContains" text="Caida">
      <formula>ISERROR(SEARCH("Caida",AD233))</formula>
    </cfRule>
    <cfRule type="containsText" dxfId="327" priority="148" operator="containsText" text="Caida">
      <formula>NOT(ISERROR(SEARCH("Caida",AD233)))</formula>
    </cfRule>
  </conditionalFormatting>
  <conditionalFormatting sqref="AD398">
    <cfRule type="cellIs" dxfId="326" priority="146" operator="equal">
      <formula>"apagado"</formula>
    </cfRule>
  </conditionalFormatting>
  <conditionalFormatting sqref="AD403">
    <cfRule type="cellIs" dxfId="325" priority="145" operator="equal">
      <formula>"apagado"</formula>
    </cfRule>
  </conditionalFormatting>
  <conditionalFormatting sqref="AD399">
    <cfRule type="cellIs" dxfId="324" priority="144" operator="equal">
      <formula>"apagado"</formula>
    </cfRule>
  </conditionalFormatting>
  <conditionalFormatting sqref="AD400">
    <cfRule type="cellIs" dxfId="323" priority="143" operator="equal">
      <formula>"apagado"</formula>
    </cfRule>
  </conditionalFormatting>
  <conditionalFormatting sqref="AD227">
    <cfRule type="cellIs" dxfId="322" priority="142" operator="equal">
      <formula>"apagado"</formula>
    </cfRule>
  </conditionalFormatting>
  <conditionalFormatting sqref="AD232">
    <cfRule type="cellIs" dxfId="321" priority="141" operator="equal">
      <formula>"apagado"</formula>
    </cfRule>
  </conditionalFormatting>
  <conditionalFormatting sqref="AD233">
    <cfRule type="cellIs" dxfId="320" priority="140" operator="equal">
      <formula>"apagado"</formula>
    </cfRule>
  </conditionalFormatting>
  <conditionalFormatting sqref="AD219">
    <cfRule type="cellIs" dxfId="319" priority="139" operator="equal">
      <formula>"apagado"</formula>
    </cfRule>
  </conditionalFormatting>
  <conditionalFormatting sqref="AD212:AD213">
    <cfRule type="cellIs" dxfId="318" priority="138" operator="equal">
      <formula>"apagado"</formula>
    </cfRule>
  </conditionalFormatting>
  <conditionalFormatting sqref="AD211">
    <cfRule type="cellIs" dxfId="317" priority="137" operator="equal">
      <formula>"apagado"</formula>
    </cfRule>
  </conditionalFormatting>
  <conditionalFormatting sqref="AD200">
    <cfRule type="cellIs" dxfId="316" priority="136" operator="equal">
      <formula>"apagado"</formula>
    </cfRule>
  </conditionalFormatting>
  <conditionalFormatting sqref="AD187">
    <cfRule type="cellIs" dxfId="315" priority="135" operator="equal">
      <formula>"apagado"</formula>
    </cfRule>
  </conditionalFormatting>
  <conditionalFormatting sqref="AD184">
    <cfRule type="cellIs" dxfId="314" priority="134" operator="equal">
      <formula>"apagado"</formula>
    </cfRule>
  </conditionalFormatting>
  <conditionalFormatting sqref="AD185">
    <cfRule type="cellIs" dxfId="313" priority="133" operator="equal">
      <formula>"apagado"</formula>
    </cfRule>
  </conditionalFormatting>
  <conditionalFormatting sqref="AD161">
    <cfRule type="cellIs" dxfId="312" priority="132" operator="equal">
      <formula>"apagado"</formula>
    </cfRule>
  </conditionalFormatting>
  <conditionalFormatting sqref="AD162:AD164">
    <cfRule type="cellIs" dxfId="311" priority="131" operator="equal">
      <formula>"apagado"</formula>
    </cfRule>
  </conditionalFormatting>
  <conditionalFormatting sqref="AD165">
    <cfRule type="cellIs" dxfId="310" priority="130" operator="equal">
      <formula>"apagado"</formula>
    </cfRule>
  </conditionalFormatting>
  <conditionalFormatting sqref="AD144">
    <cfRule type="cellIs" dxfId="309" priority="129" operator="equal">
      <formula>"apagado"</formula>
    </cfRule>
  </conditionalFormatting>
  <conditionalFormatting sqref="AD146">
    <cfRule type="cellIs" dxfId="308" priority="128" operator="equal">
      <formula>"apagado"</formula>
    </cfRule>
  </conditionalFormatting>
  <conditionalFormatting sqref="AD129">
    <cfRule type="cellIs" dxfId="307" priority="127" operator="equal">
      <formula>"apagado"</formula>
    </cfRule>
  </conditionalFormatting>
  <conditionalFormatting sqref="AD130:AD131">
    <cfRule type="cellIs" dxfId="306" priority="126" operator="equal">
      <formula>"apagado"</formula>
    </cfRule>
  </conditionalFormatting>
  <conditionalFormatting sqref="AD135:AD139">
    <cfRule type="cellIs" dxfId="305" priority="125" operator="equal">
      <formula>"apagado"</formula>
    </cfRule>
  </conditionalFormatting>
  <conditionalFormatting sqref="AD140">
    <cfRule type="cellIs" dxfId="304" priority="124" operator="equal">
      <formula>"apagado"</formula>
    </cfRule>
  </conditionalFormatting>
  <conditionalFormatting sqref="AD112:AD113">
    <cfRule type="cellIs" dxfId="303" priority="123" operator="equal">
      <formula>"apagado"</formula>
    </cfRule>
  </conditionalFormatting>
  <conditionalFormatting sqref="AD107">
    <cfRule type="cellIs" dxfId="302" priority="121" operator="lessThan">
      <formula>0.8</formula>
    </cfRule>
    <cfRule type="cellIs" dxfId="301" priority="122" operator="greaterThan">
      <formula>0.8</formula>
    </cfRule>
  </conditionalFormatting>
  <conditionalFormatting sqref="AD107">
    <cfRule type="notContainsText" dxfId="300" priority="119" operator="notContains" text="Caida">
      <formula>ISERROR(SEARCH("Caida",AD107))</formula>
    </cfRule>
    <cfRule type="containsText" dxfId="299" priority="120" operator="containsText" text="Caida">
      <formula>NOT(ISERROR(SEARCH("Caida",AD107)))</formula>
    </cfRule>
  </conditionalFormatting>
  <conditionalFormatting sqref="AD107">
    <cfRule type="cellIs" dxfId="298" priority="118" operator="equal">
      <formula>"apagado"</formula>
    </cfRule>
  </conditionalFormatting>
  <conditionalFormatting sqref="AD109">
    <cfRule type="cellIs" dxfId="297" priority="117" operator="equal">
      <formula>"apagado"</formula>
    </cfRule>
  </conditionalFormatting>
  <conditionalFormatting sqref="E412:E418">
    <cfRule type="containsText" dxfId="296" priority="115" operator="containsText" text="fija">
      <formula>NOT(ISERROR(SEARCH("fija",E412)))</formula>
    </cfRule>
    <cfRule type="containsText" dxfId="295" priority="116" operator="containsText" text="domo">
      <formula>NOT(ISERROR(SEARCH("domo",E412)))</formula>
    </cfRule>
  </conditionalFormatting>
  <conditionalFormatting sqref="F412:F418">
    <cfRule type="cellIs" dxfId="294" priority="114" operator="equal">
      <formula>"PTP A FO"</formula>
    </cfRule>
  </conditionalFormatting>
  <conditionalFormatting sqref="F1:F1048576">
    <cfRule type="cellIs" dxfId="293" priority="112" operator="equal">
      <formula>$F$10</formula>
    </cfRule>
    <cfRule type="cellIs" dxfId="292" priority="113" operator="equal">
      <formula>"PTP A FO"</formula>
    </cfRule>
  </conditionalFormatting>
  <conditionalFormatting sqref="E1:E1048576">
    <cfRule type="cellIs" dxfId="291" priority="111" operator="equal">
      <formula>$E$7</formula>
    </cfRule>
  </conditionalFormatting>
  <conditionalFormatting sqref="D354:D355 D163:D164 C1:C1048576">
    <cfRule type="cellIs" dxfId="290" priority="109" operator="equal">
      <formula>$C$215</formula>
    </cfRule>
    <cfRule type="cellIs" dxfId="289" priority="110" operator="equal">
      <formula>$C$203</formula>
    </cfRule>
  </conditionalFormatting>
  <conditionalFormatting sqref="AE73">
    <cfRule type="containsText" dxfId="288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7" priority="106" operator="lessThan">
      <formula>0.8</formula>
    </cfRule>
    <cfRule type="cellIs" dxfId="286" priority="107" operator="greaterThan">
      <formula>0.8</formula>
    </cfRule>
  </conditionalFormatting>
  <conditionalFormatting sqref="AE7">
    <cfRule type="notContainsText" dxfId="285" priority="104" operator="notContains" text="Caida">
      <formula>ISERROR(SEARCH("Caida",AE7))</formula>
    </cfRule>
    <cfRule type="containsText" dxfId="284" priority="105" operator="containsText" text="Caida">
      <formula>NOT(ISERROR(SEARCH("Caida",AE7)))</formula>
    </cfRule>
  </conditionalFormatting>
  <conditionalFormatting sqref="AE106:AE108">
    <cfRule type="cellIs" dxfId="283" priority="102" operator="lessThan">
      <formula>0.8</formula>
    </cfRule>
    <cfRule type="cellIs" dxfId="282" priority="103" operator="greaterThan">
      <formula>0.8</formula>
    </cfRule>
  </conditionalFormatting>
  <conditionalFormatting sqref="AE106:AE108">
    <cfRule type="notContainsText" dxfId="281" priority="100" operator="notContains" text="Caida">
      <formula>ISERROR(SEARCH("Caida",AE106))</formula>
    </cfRule>
    <cfRule type="containsText" dxfId="280" priority="101" operator="containsText" text="Caida">
      <formula>NOT(ISERROR(SEARCH("Caida",AE106)))</formula>
    </cfRule>
  </conditionalFormatting>
  <conditionalFormatting sqref="AA87">
    <cfRule type="cellIs" dxfId="279" priority="99" operator="equal">
      <formula>"apagado"</formula>
    </cfRule>
  </conditionalFormatting>
  <conditionalFormatting sqref="AB109">
    <cfRule type="cellIs" dxfId="278" priority="97" operator="lessThan">
      <formula>0.8</formula>
    </cfRule>
    <cfRule type="cellIs" dxfId="277" priority="98" operator="greaterThan">
      <formula>0.8</formula>
    </cfRule>
  </conditionalFormatting>
  <conditionalFormatting sqref="AB109">
    <cfRule type="notContainsText" dxfId="276" priority="95" operator="notContains" text="Caida">
      <formula>ISERROR(SEARCH("Caida",AB109))</formula>
    </cfRule>
    <cfRule type="containsText" dxfId="275" priority="96" operator="containsText" text="Caida">
      <formula>NOT(ISERROR(SEARCH("Caida",AB109)))</formula>
    </cfRule>
  </conditionalFormatting>
  <conditionalFormatting sqref="AB109">
    <cfRule type="cellIs" dxfId="274" priority="94" operator="equal">
      <formula>"apagado"</formula>
    </cfRule>
  </conditionalFormatting>
  <conditionalFormatting sqref="AB145">
    <cfRule type="cellIs" dxfId="273" priority="93" operator="equal">
      <formula>"apagado"</formula>
    </cfRule>
  </conditionalFormatting>
  <conditionalFormatting sqref="AB177">
    <cfRule type="cellIs" dxfId="272" priority="92" operator="equal">
      <formula>"apagado"</formula>
    </cfRule>
  </conditionalFormatting>
  <conditionalFormatting sqref="AB179">
    <cfRule type="cellIs" dxfId="271" priority="91" operator="equal">
      <formula>"apagado"</formula>
    </cfRule>
  </conditionalFormatting>
  <conditionalFormatting sqref="AB184">
    <cfRule type="cellIs" dxfId="270" priority="90" operator="equal">
      <formula>"apagado"</formula>
    </cfRule>
  </conditionalFormatting>
  <conditionalFormatting sqref="AB187">
    <cfRule type="cellIs" dxfId="269" priority="89" operator="equal">
      <formula>"apagado"</formula>
    </cfRule>
  </conditionalFormatting>
  <conditionalFormatting sqref="AB88">
    <cfRule type="cellIs" dxfId="268" priority="87" operator="lessThan">
      <formula>0.8</formula>
    </cfRule>
    <cfRule type="cellIs" dxfId="267" priority="88" operator="greaterThan">
      <formula>0.8</formula>
    </cfRule>
  </conditionalFormatting>
  <conditionalFormatting sqref="AB88">
    <cfRule type="notContainsText" dxfId="266" priority="85" operator="notContains" text="Caida">
      <formula>ISERROR(SEARCH("Caida",AB88))</formula>
    </cfRule>
    <cfRule type="containsText" dxfId="265" priority="86" operator="containsText" text="Caida">
      <formula>NOT(ISERROR(SEARCH("Caida",AB88)))</formula>
    </cfRule>
  </conditionalFormatting>
  <conditionalFormatting sqref="AB88">
    <cfRule type="cellIs" dxfId="264" priority="84" operator="equal">
      <formula>"apagado"</formula>
    </cfRule>
  </conditionalFormatting>
  <conditionalFormatting sqref="AB211">
    <cfRule type="cellIs" dxfId="263" priority="83" operator="equal">
      <formula>"apagado"</formula>
    </cfRule>
  </conditionalFormatting>
  <conditionalFormatting sqref="AB282">
    <cfRule type="cellIs" dxfId="262" priority="82" operator="equal">
      <formula>"apagado"</formula>
    </cfRule>
  </conditionalFormatting>
  <conditionalFormatting sqref="AB283">
    <cfRule type="cellIs" dxfId="261" priority="81" operator="equal">
      <formula>"apagado"</formula>
    </cfRule>
  </conditionalFormatting>
  <conditionalFormatting sqref="AB321">
    <cfRule type="cellIs" dxfId="260" priority="80" operator="equal">
      <formula>"apagado"</formula>
    </cfRule>
  </conditionalFormatting>
  <conditionalFormatting sqref="AB322">
    <cfRule type="cellIs" dxfId="259" priority="79" operator="equal">
      <formula>"apagado"</formula>
    </cfRule>
  </conditionalFormatting>
  <conditionalFormatting sqref="AB319">
    <cfRule type="cellIs" dxfId="258" priority="78" operator="equal">
      <formula>"apagado"</formula>
    </cfRule>
  </conditionalFormatting>
  <conditionalFormatting sqref="AB320:AB322">
    <cfRule type="cellIs" dxfId="257" priority="77" operator="equal">
      <formula>"apagado"</formula>
    </cfRule>
  </conditionalFormatting>
  <conditionalFormatting sqref="AB347">
    <cfRule type="cellIs" dxfId="256" priority="76" operator="equal">
      <formula>"apagado"</formula>
    </cfRule>
  </conditionalFormatting>
  <conditionalFormatting sqref="AB358">
    <cfRule type="cellIs" dxfId="255" priority="75" operator="equal">
      <formula>"apagado"</formula>
    </cfRule>
  </conditionalFormatting>
  <conditionalFormatting sqref="AB359">
    <cfRule type="cellIs" dxfId="254" priority="74" operator="equal">
      <formula>"apagado"</formula>
    </cfRule>
  </conditionalFormatting>
  <conditionalFormatting sqref="AB376">
    <cfRule type="cellIs" dxfId="253" priority="73" operator="equal">
      <formula>"apagado"</formula>
    </cfRule>
  </conditionalFormatting>
  <conditionalFormatting sqref="AB392">
    <cfRule type="cellIs" dxfId="252" priority="72" operator="equal">
      <formula>"apagado"</formula>
    </cfRule>
  </conditionalFormatting>
  <conditionalFormatting sqref="AB393:AB396">
    <cfRule type="cellIs" dxfId="251" priority="71" operator="equal">
      <formula>"apagado"</formula>
    </cfRule>
  </conditionalFormatting>
  <conditionalFormatting sqref="AB399">
    <cfRule type="cellIs" dxfId="250" priority="70" operator="equal">
      <formula>"apagado"</formula>
    </cfRule>
  </conditionalFormatting>
  <conditionalFormatting sqref="AB400">
    <cfRule type="cellIs" dxfId="249" priority="69" operator="equal">
      <formula>"apagado"</formula>
    </cfRule>
  </conditionalFormatting>
  <conditionalFormatting sqref="AB408">
    <cfRule type="cellIs" dxfId="248" priority="68" operator="equal">
      <formula>"apagado"</formula>
    </cfRule>
  </conditionalFormatting>
  <conditionalFormatting sqref="AB234">
    <cfRule type="cellIs" dxfId="247" priority="67" operator="equal">
      <formula>"apagado"</formula>
    </cfRule>
  </conditionalFormatting>
  <conditionalFormatting sqref="AB235">
    <cfRule type="cellIs" dxfId="246" priority="66" operator="equal">
      <formula>"apagado"</formula>
    </cfRule>
  </conditionalFormatting>
  <conditionalFormatting sqref="AB236">
    <cfRule type="cellIs" dxfId="245" priority="65" operator="equal">
      <formula>"apagado"</formula>
    </cfRule>
  </conditionalFormatting>
  <conditionalFormatting sqref="AB237">
    <cfRule type="cellIs" dxfId="244" priority="64" operator="equal">
      <formula>"apagado"</formula>
    </cfRule>
  </conditionalFormatting>
  <conditionalFormatting sqref="AB245">
    <cfRule type="cellIs" dxfId="243" priority="63" operator="equal">
      <formula>"apagado"</formula>
    </cfRule>
  </conditionalFormatting>
  <conditionalFormatting sqref="AB238">
    <cfRule type="cellIs" dxfId="242" priority="62" operator="equal">
      <formula>"apagado"</formula>
    </cfRule>
  </conditionalFormatting>
  <conditionalFormatting sqref="AB231">
    <cfRule type="cellIs" dxfId="241" priority="61" operator="equal">
      <formula>"apagado"</formula>
    </cfRule>
  </conditionalFormatting>
  <conditionalFormatting sqref="E432:E434">
    <cfRule type="containsText" dxfId="240" priority="59" operator="containsText" text="fija">
      <formula>NOT(ISERROR(SEARCH("fija",E432)))</formula>
    </cfRule>
    <cfRule type="containsText" dxfId="239" priority="60" operator="containsText" text="domo">
      <formula>NOT(ISERROR(SEARCH("domo",E432)))</formula>
    </cfRule>
  </conditionalFormatting>
  <conditionalFormatting sqref="E420">
    <cfRule type="containsText" dxfId="238" priority="58" operator="containsText" text="Radio">
      <formula>NOT(ISERROR(SEARCH("Radio",E420)))</formula>
    </cfRule>
  </conditionalFormatting>
  <conditionalFormatting sqref="E420">
    <cfRule type="containsText" dxfId="237" priority="56" operator="containsText" text="fija">
      <formula>NOT(ISERROR(SEARCH("fija",E420)))</formula>
    </cfRule>
    <cfRule type="containsText" dxfId="236" priority="57" operator="containsText" text="domo">
      <formula>NOT(ISERROR(SEARCH("domo",E420)))</formula>
    </cfRule>
  </conditionalFormatting>
  <conditionalFormatting sqref="E420">
    <cfRule type="containsText" dxfId="235" priority="54" operator="containsText" text="fija">
      <formula>NOT(ISERROR(SEARCH("fija",E420)))</formula>
    </cfRule>
    <cfRule type="containsText" dxfId="234" priority="55" operator="containsText" text="domo">
      <formula>NOT(ISERROR(SEARCH("domo",E420)))</formula>
    </cfRule>
  </conditionalFormatting>
  <conditionalFormatting sqref="E421">
    <cfRule type="containsText" dxfId="233" priority="53" operator="containsText" text="Radio">
      <formula>NOT(ISERROR(SEARCH("Radio",E421)))</formula>
    </cfRule>
  </conditionalFormatting>
  <conditionalFormatting sqref="E421">
    <cfRule type="containsText" dxfId="232" priority="51" operator="containsText" text="fija">
      <formula>NOT(ISERROR(SEARCH("fija",E421)))</formula>
    </cfRule>
    <cfRule type="containsText" dxfId="231" priority="52" operator="containsText" text="domo">
      <formula>NOT(ISERROR(SEARCH("domo",E421)))</formula>
    </cfRule>
  </conditionalFormatting>
  <conditionalFormatting sqref="E421">
    <cfRule type="containsText" dxfId="230" priority="49" operator="containsText" text="fija">
      <formula>NOT(ISERROR(SEARCH("fija",E421)))</formula>
    </cfRule>
    <cfRule type="containsText" dxfId="229" priority="50" operator="containsText" text="domo">
      <formula>NOT(ISERROR(SEARCH("domo",E421)))</formula>
    </cfRule>
  </conditionalFormatting>
  <conditionalFormatting sqref="E424">
    <cfRule type="containsText" dxfId="228" priority="48" operator="containsText" text="Radio">
      <formula>NOT(ISERROR(SEARCH("Radio",E424)))</formula>
    </cfRule>
  </conditionalFormatting>
  <conditionalFormatting sqref="E424">
    <cfRule type="containsText" dxfId="227" priority="46" operator="containsText" text="fija">
      <formula>NOT(ISERROR(SEARCH("fija",E424)))</formula>
    </cfRule>
    <cfRule type="containsText" dxfId="226" priority="47" operator="containsText" text="domo">
      <formula>NOT(ISERROR(SEARCH("domo",E424)))</formula>
    </cfRule>
  </conditionalFormatting>
  <conditionalFormatting sqref="E424">
    <cfRule type="containsText" dxfId="225" priority="44" operator="containsText" text="fija">
      <formula>NOT(ISERROR(SEARCH("fija",E424)))</formula>
    </cfRule>
    <cfRule type="containsText" dxfId="224" priority="45" operator="containsText" text="domo">
      <formula>NOT(ISERROR(SEARCH("domo",E424)))</formula>
    </cfRule>
  </conditionalFormatting>
  <conditionalFormatting sqref="E425">
    <cfRule type="containsText" dxfId="223" priority="43" operator="containsText" text="Radio">
      <formula>NOT(ISERROR(SEARCH("Radio",E425)))</formula>
    </cfRule>
  </conditionalFormatting>
  <conditionalFormatting sqref="E425">
    <cfRule type="containsText" dxfId="222" priority="41" operator="containsText" text="fija">
      <formula>NOT(ISERROR(SEARCH("fija",E425)))</formula>
    </cfRule>
    <cfRule type="containsText" dxfId="221" priority="42" operator="containsText" text="domo">
      <formula>NOT(ISERROR(SEARCH("domo",E425)))</formula>
    </cfRule>
  </conditionalFormatting>
  <conditionalFormatting sqref="E425">
    <cfRule type="containsText" dxfId="220" priority="39" operator="containsText" text="fija">
      <formula>NOT(ISERROR(SEARCH("fija",E425)))</formula>
    </cfRule>
    <cfRule type="containsText" dxfId="219" priority="40" operator="containsText" text="domo">
      <formula>NOT(ISERROR(SEARCH("domo",E425)))</formula>
    </cfRule>
  </conditionalFormatting>
  <conditionalFormatting sqref="E426">
    <cfRule type="containsText" dxfId="218" priority="38" operator="containsText" text="Radio">
      <formula>NOT(ISERROR(SEARCH("Radio",E426)))</formula>
    </cfRule>
  </conditionalFormatting>
  <conditionalFormatting sqref="E426">
    <cfRule type="containsText" dxfId="217" priority="36" operator="containsText" text="fija">
      <formula>NOT(ISERROR(SEARCH("fija",E426)))</formula>
    </cfRule>
    <cfRule type="containsText" dxfId="216" priority="37" operator="containsText" text="domo">
      <formula>NOT(ISERROR(SEARCH("domo",E426)))</formula>
    </cfRule>
  </conditionalFormatting>
  <conditionalFormatting sqref="E426">
    <cfRule type="containsText" dxfId="215" priority="34" operator="containsText" text="fija">
      <formula>NOT(ISERROR(SEARCH("fija",E426)))</formula>
    </cfRule>
    <cfRule type="containsText" dxfId="214" priority="35" operator="containsText" text="domo">
      <formula>NOT(ISERROR(SEARCH("domo",E426)))</formula>
    </cfRule>
  </conditionalFormatting>
  <conditionalFormatting sqref="E427">
    <cfRule type="containsText" dxfId="213" priority="33" operator="containsText" text="Radio">
      <formula>NOT(ISERROR(SEARCH("Radio",E427)))</formula>
    </cfRule>
  </conditionalFormatting>
  <conditionalFormatting sqref="E427">
    <cfRule type="containsText" dxfId="212" priority="31" operator="containsText" text="fija">
      <formula>NOT(ISERROR(SEARCH("fija",E427)))</formula>
    </cfRule>
    <cfRule type="containsText" dxfId="211" priority="32" operator="containsText" text="domo">
      <formula>NOT(ISERROR(SEARCH("domo",E427)))</formula>
    </cfRule>
  </conditionalFormatting>
  <conditionalFormatting sqref="E427">
    <cfRule type="containsText" dxfId="210" priority="29" operator="containsText" text="fija">
      <formula>NOT(ISERROR(SEARCH("fija",E427)))</formula>
    </cfRule>
    <cfRule type="containsText" dxfId="209" priority="30" operator="containsText" text="domo">
      <formula>NOT(ISERROR(SEARCH("domo",E427)))</formula>
    </cfRule>
  </conditionalFormatting>
  <conditionalFormatting sqref="AO106:AO107">
    <cfRule type="cellIs" dxfId="208" priority="27" operator="lessThan">
      <formula>0.8</formula>
    </cfRule>
    <cfRule type="cellIs" dxfId="207" priority="28" operator="greaterThan">
      <formula>0.8</formula>
    </cfRule>
  </conditionalFormatting>
  <conditionalFormatting sqref="AO106:AO107">
    <cfRule type="notContainsText" dxfId="206" priority="25" operator="notContains" text="Caida">
      <formula>ISERROR(SEARCH("Caida",AO106))</formula>
    </cfRule>
    <cfRule type="containsText" dxfId="205" priority="26" operator="containsText" text="Caida">
      <formula>NOT(ISERROR(SEARCH("Caida",AO106)))</formula>
    </cfRule>
  </conditionalFormatting>
  <conditionalFormatting sqref="AL410">
    <cfRule type="cellIs" dxfId="204" priority="23" operator="lessThan">
      <formula>0.8</formula>
    </cfRule>
    <cfRule type="cellIs" dxfId="203" priority="24" operator="greaterThan">
      <formula>0.8</formula>
    </cfRule>
  </conditionalFormatting>
  <conditionalFormatting sqref="AL411">
    <cfRule type="cellIs" dxfId="202" priority="21" operator="lessThan">
      <formula>0.8</formula>
    </cfRule>
    <cfRule type="cellIs" dxfId="201" priority="22" operator="greaterThan">
      <formula>0.8</formula>
    </cfRule>
  </conditionalFormatting>
  <conditionalFormatting sqref="AL423">
    <cfRule type="cellIs" dxfId="200" priority="19" operator="lessThan">
      <formula>0.8</formula>
    </cfRule>
    <cfRule type="cellIs" dxfId="199" priority="20" operator="greaterThan">
      <formula>0.8</formula>
    </cfRule>
  </conditionalFormatting>
  <conditionalFormatting sqref="AL410">
    <cfRule type="cellIs" dxfId="198" priority="18" operator="equal">
      <formula>"apagado"</formula>
    </cfRule>
  </conditionalFormatting>
  <conditionalFormatting sqref="AL411">
    <cfRule type="cellIs" dxfId="197" priority="17" operator="equal">
      <formula>"apagado"</formula>
    </cfRule>
  </conditionalFormatting>
  <conditionalFormatting sqref="AH107">
    <cfRule type="cellIs" dxfId="196" priority="15" operator="lessThan">
      <formula>0.8</formula>
    </cfRule>
    <cfRule type="cellIs" dxfId="195" priority="16" operator="greaterThan">
      <formula>0.8</formula>
    </cfRule>
  </conditionalFormatting>
  <conditionalFormatting sqref="AH107">
    <cfRule type="notContainsText" dxfId="194" priority="13" operator="notContains" text="Caida">
      <formula>ISERROR(SEARCH("Caida",AH107))</formula>
    </cfRule>
    <cfRule type="containsText" dxfId="193" priority="14" operator="containsText" text="Caida">
      <formula>NOT(ISERROR(SEARCH("Caida",AH107)))</formula>
    </cfRule>
  </conditionalFormatting>
  <conditionalFormatting sqref="AI107">
    <cfRule type="cellIs" dxfId="192" priority="11" operator="lessThan">
      <formula>0.8</formula>
    </cfRule>
    <cfRule type="cellIs" dxfId="191" priority="12" operator="greaterThan">
      <formula>0.8</formula>
    </cfRule>
  </conditionalFormatting>
  <conditionalFormatting sqref="AI107">
    <cfRule type="notContainsText" dxfId="190" priority="9" operator="notContains" text="Caida">
      <formula>ISERROR(SEARCH("Caida",AI107))</formula>
    </cfRule>
    <cfRule type="containsText" dxfId="189" priority="10" operator="containsText" text="Caida">
      <formula>NOT(ISERROR(SEARCH("Caida",AI107)))</formula>
    </cfRule>
  </conditionalFormatting>
  <conditionalFormatting sqref="AK107">
    <cfRule type="cellIs" dxfId="188" priority="7" operator="lessThan">
      <formula>0.8</formula>
    </cfRule>
    <cfRule type="cellIs" dxfId="187" priority="8" operator="greaterThan">
      <formula>0.8</formula>
    </cfRule>
  </conditionalFormatting>
  <conditionalFormatting sqref="AK107">
    <cfRule type="notContainsText" dxfId="186" priority="5" operator="notContains" text="Caida">
      <formula>ISERROR(SEARCH("Caida",AK107))</formula>
    </cfRule>
    <cfRule type="containsText" dxfId="185" priority="6" operator="containsText" text="Caida">
      <formula>NOT(ISERROR(SEARCH("Caida",AK107)))</formula>
    </cfRule>
  </conditionalFormatting>
  <conditionalFormatting sqref="AL107">
    <cfRule type="cellIs" dxfId="184" priority="3" operator="lessThan">
      <formula>0.8</formula>
    </cfRule>
    <cfRule type="cellIs" dxfId="183" priority="4" operator="greaterThan">
      <formula>0.8</formula>
    </cfRule>
  </conditionalFormatting>
  <conditionalFormatting sqref="AL107">
    <cfRule type="notContainsText" dxfId="182" priority="1" operator="notContains" text="Caida">
      <formula>ISERROR(SEARCH("Caida",AL107))</formula>
    </cfRule>
    <cfRule type="containsText" dxfId="18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I21" sqref="I21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9" t="s">
        <v>7</v>
      </c>
      <c r="B10" s="130" t="s">
        <v>8</v>
      </c>
      <c r="C10" s="131" t="s">
        <v>1156</v>
      </c>
      <c r="D10" s="132" t="s">
        <v>9</v>
      </c>
      <c r="E10" s="130" t="s">
        <v>10</v>
      </c>
      <c r="F10" s="130" t="s">
        <v>11</v>
      </c>
      <c r="G10" s="133"/>
    </row>
    <row r="11" spans="1:7" x14ac:dyDescent="0.25">
      <c r="A11" s="134" t="s">
        <v>43</v>
      </c>
      <c r="B11" s="83" t="s">
        <v>1010</v>
      </c>
      <c r="C11" s="83" t="s">
        <v>1157</v>
      </c>
      <c r="D11" s="83" t="s">
        <v>44</v>
      </c>
      <c r="E11" s="135" t="s">
        <v>15</v>
      </c>
      <c r="F11" s="135" t="s">
        <v>1149</v>
      </c>
      <c r="G11" s="136" t="s">
        <v>634</v>
      </c>
    </row>
    <row r="12" spans="1:7" x14ac:dyDescent="0.25">
      <c r="A12" s="134" t="s">
        <v>52</v>
      </c>
      <c r="B12" s="83" t="s">
        <v>98</v>
      </c>
      <c r="C12" s="83" t="s">
        <v>1157</v>
      </c>
      <c r="D12" s="83" t="s">
        <v>99</v>
      </c>
      <c r="E12" s="135" t="s">
        <v>73</v>
      </c>
      <c r="F12" s="135" t="s">
        <v>28</v>
      </c>
      <c r="G12" s="136" t="s">
        <v>651</v>
      </c>
    </row>
    <row r="13" spans="1:7" x14ac:dyDescent="0.25">
      <c r="A13" s="134" t="s">
        <v>52</v>
      </c>
      <c r="B13" s="83" t="s">
        <v>113</v>
      </c>
      <c r="C13" s="83" t="s">
        <v>1157</v>
      </c>
      <c r="D13" s="83" t="s">
        <v>1178</v>
      </c>
      <c r="E13" s="135" t="s">
        <v>19</v>
      </c>
      <c r="F13" s="135" t="s">
        <v>28</v>
      </c>
      <c r="G13" s="136" t="s">
        <v>659</v>
      </c>
    </row>
    <row r="14" spans="1:7" x14ac:dyDescent="0.25">
      <c r="A14" s="134" t="s">
        <v>52</v>
      </c>
      <c r="B14" s="83" t="s">
        <v>142</v>
      </c>
      <c r="C14" s="83" t="s">
        <v>1157</v>
      </c>
      <c r="D14" s="83" t="s">
        <v>143</v>
      </c>
      <c r="E14" s="135" t="s">
        <v>19</v>
      </c>
      <c r="F14" s="135" t="s">
        <v>28</v>
      </c>
      <c r="G14" s="136" t="s">
        <v>677</v>
      </c>
    </row>
    <row r="15" spans="1:7" x14ac:dyDescent="0.25">
      <c r="A15" s="134" t="s">
        <v>52</v>
      </c>
      <c r="B15" s="83" t="s">
        <v>146</v>
      </c>
      <c r="C15" s="83" t="s">
        <v>1157</v>
      </c>
      <c r="D15" s="83" t="s">
        <v>147</v>
      </c>
      <c r="E15" s="135" t="s">
        <v>19</v>
      </c>
      <c r="F15" s="135" t="s">
        <v>28</v>
      </c>
      <c r="G15" s="136" t="s">
        <v>680</v>
      </c>
    </row>
    <row r="16" spans="1:7" x14ac:dyDescent="0.25">
      <c r="A16" s="134" t="s">
        <v>52</v>
      </c>
      <c r="B16" s="83" t="s">
        <v>1017</v>
      </c>
      <c r="C16" s="83" t="s">
        <v>1157</v>
      </c>
      <c r="D16" s="83" t="s">
        <v>47</v>
      </c>
      <c r="E16" s="135" t="s">
        <v>19</v>
      </c>
      <c r="F16" s="135" t="s">
        <v>20</v>
      </c>
      <c r="G16" s="136" t="s">
        <v>686</v>
      </c>
    </row>
    <row r="17" spans="1:7" x14ac:dyDescent="0.25">
      <c r="A17" s="134" t="s">
        <v>52</v>
      </c>
      <c r="B17" s="83" t="s">
        <v>69</v>
      </c>
      <c r="C17" s="83" t="s">
        <v>1157</v>
      </c>
      <c r="D17" s="83" t="s">
        <v>70</v>
      </c>
      <c r="E17" s="135" t="s">
        <v>19</v>
      </c>
      <c r="F17" s="135" t="s">
        <v>28</v>
      </c>
      <c r="G17" s="136" t="s">
        <v>707</v>
      </c>
    </row>
    <row r="18" spans="1:7" x14ac:dyDescent="0.25">
      <c r="A18" s="137" t="s">
        <v>52</v>
      </c>
      <c r="B18" s="138" t="s">
        <v>1294</v>
      </c>
      <c r="C18" s="138" t="s">
        <v>1157</v>
      </c>
      <c r="D18" s="139" t="s">
        <v>1295</v>
      </c>
      <c r="E18" s="138" t="s">
        <v>19</v>
      </c>
      <c r="F18" s="138" t="s">
        <v>28</v>
      </c>
      <c r="G18" s="140" t="s">
        <v>1296</v>
      </c>
    </row>
    <row r="19" spans="1:7" x14ac:dyDescent="0.25">
      <c r="A19" s="137" t="s">
        <v>52</v>
      </c>
      <c r="B19" s="138" t="s">
        <v>1291</v>
      </c>
      <c r="C19" s="138" t="s">
        <v>1157</v>
      </c>
      <c r="D19" s="139" t="s">
        <v>1292</v>
      </c>
      <c r="E19" s="138" t="s">
        <v>19</v>
      </c>
      <c r="F19" s="138" t="s">
        <v>20</v>
      </c>
      <c r="G19" s="140" t="s">
        <v>1293</v>
      </c>
    </row>
    <row r="20" spans="1:7" x14ac:dyDescent="0.25">
      <c r="A20" s="134" t="s">
        <v>171</v>
      </c>
      <c r="B20" s="83" t="s">
        <v>172</v>
      </c>
      <c r="C20" s="83" t="s">
        <v>1157</v>
      </c>
      <c r="D20" s="83" t="s">
        <v>173</v>
      </c>
      <c r="E20" s="135" t="s">
        <v>19</v>
      </c>
      <c r="F20" s="135" t="s">
        <v>20</v>
      </c>
      <c r="G20" s="136" t="s">
        <v>711</v>
      </c>
    </row>
    <row r="21" spans="1:7" x14ac:dyDescent="0.25">
      <c r="A21" s="134" t="s">
        <v>270</v>
      </c>
      <c r="B21" s="83" t="s">
        <v>1053</v>
      </c>
      <c r="C21" s="83" t="s">
        <v>1157</v>
      </c>
      <c r="D21" s="83" t="s">
        <v>266</v>
      </c>
      <c r="E21" s="135" t="s">
        <v>46</v>
      </c>
      <c r="F21" s="135" t="s">
        <v>1149</v>
      </c>
      <c r="G21" s="136" t="s">
        <v>763</v>
      </c>
    </row>
    <row r="22" spans="1:7" x14ac:dyDescent="0.25">
      <c r="A22" s="134" t="s">
        <v>267</v>
      </c>
      <c r="B22" s="83" t="s">
        <v>268</v>
      </c>
      <c r="C22" s="83" t="s">
        <v>1157</v>
      </c>
      <c r="D22" s="83" t="s">
        <v>269</v>
      </c>
      <c r="E22" s="135" t="s">
        <v>19</v>
      </c>
      <c r="F22" s="135" t="s">
        <v>1149</v>
      </c>
      <c r="G22" s="136" t="s">
        <v>764</v>
      </c>
    </row>
    <row r="23" spans="1:7" x14ac:dyDescent="0.25">
      <c r="A23" s="134" t="s">
        <v>270</v>
      </c>
      <c r="B23" s="83" t="s">
        <v>271</v>
      </c>
      <c r="C23" s="83" t="s">
        <v>1157</v>
      </c>
      <c r="D23" s="83" t="s">
        <v>272</v>
      </c>
      <c r="E23" s="135" t="s">
        <v>73</v>
      </c>
      <c r="F23" s="135" t="s">
        <v>28</v>
      </c>
      <c r="G23" s="136" t="s">
        <v>765</v>
      </c>
    </row>
    <row r="24" spans="1:7" x14ac:dyDescent="0.25">
      <c r="A24" s="134" t="s">
        <v>270</v>
      </c>
      <c r="B24" s="83" t="s">
        <v>283</v>
      </c>
      <c r="C24" s="83" t="s">
        <v>1157</v>
      </c>
      <c r="D24" s="83" t="s">
        <v>284</v>
      </c>
      <c r="E24" s="141"/>
      <c r="F24" s="135" t="s">
        <v>1149</v>
      </c>
      <c r="G24" s="136" t="s">
        <v>773</v>
      </c>
    </row>
    <row r="25" spans="1:7" x14ac:dyDescent="0.25">
      <c r="A25" s="134" t="s">
        <v>297</v>
      </c>
      <c r="B25" s="83" t="s">
        <v>1061</v>
      </c>
      <c r="C25" s="83" t="s">
        <v>1157</v>
      </c>
      <c r="D25" s="83" t="s">
        <v>301</v>
      </c>
      <c r="E25" s="135" t="s">
        <v>19</v>
      </c>
      <c r="F25" s="135" t="s">
        <v>1149</v>
      </c>
      <c r="G25" s="136" t="s">
        <v>786</v>
      </c>
    </row>
    <row r="26" spans="1:7" x14ac:dyDescent="0.25">
      <c r="A26" s="134" t="s">
        <v>304</v>
      </c>
      <c r="B26" s="83" t="s">
        <v>309</v>
      </c>
      <c r="C26" s="83" t="s">
        <v>1157</v>
      </c>
      <c r="D26" s="83" t="s">
        <v>310</v>
      </c>
      <c r="E26" s="135" t="s">
        <v>19</v>
      </c>
      <c r="F26" s="135" t="s">
        <v>20</v>
      </c>
      <c r="G26" s="136" t="s">
        <v>790</v>
      </c>
    </row>
    <row r="27" spans="1:7" x14ac:dyDescent="0.25">
      <c r="A27" s="134" t="s">
        <v>313</v>
      </c>
      <c r="B27" s="83" t="s">
        <v>1062</v>
      </c>
      <c r="C27" s="83" t="s">
        <v>1157</v>
      </c>
      <c r="D27" s="83" t="s">
        <v>316</v>
      </c>
      <c r="E27" s="135" t="s">
        <v>19</v>
      </c>
      <c r="F27" s="135" t="s">
        <v>28</v>
      </c>
      <c r="G27" s="136" t="s">
        <v>792</v>
      </c>
    </row>
    <row r="28" spans="1:7" x14ac:dyDescent="0.25">
      <c r="A28" s="134" t="s">
        <v>313</v>
      </c>
      <c r="B28" s="83" t="s">
        <v>319</v>
      </c>
      <c r="C28" s="83" t="s">
        <v>1157</v>
      </c>
      <c r="D28" s="83" t="s">
        <v>320</v>
      </c>
      <c r="E28" s="135" t="s">
        <v>19</v>
      </c>
      <c r="F28" s="135" t="s">
        <v>1150</v>
      </c>
      <c r="G28" s="136" t="s">
        <v>794</v>
      </c>
    </row>
    <row r="29" spans="1:7" x14ac:dyDescent="0.25">
      <c r="A29" s="134" t="s">
        <v>323</v>
      </c>
      <c r="B29" s="83" t="s">
        <v>324</v>
      </c>
      <c r="C29" s="83" t="s">
        <v>1157</v>
      </c>
      <c r="D29" s="83" t="s">
        <v>325</v>
      </c>
      <c r="E29" s="135" t="s">
        <v>19</v>
      </c>
      <c r="F29" s="135" t="s">
        <v>20</v>
      </c>
      <c r="G29" s="136" t="s">
        <v>1155</v>
      </c>
    </row>
    <row r="30" spans="1:7" x14ac:dyDescent="0.25">
      <c r="A30" s="134" t="s">
        <v>313</v>
      </c>
      <c r="B30" s="83" t="s">
        <v>330</v>
      </c>
      <c r="C30" s="83" t="s">
        <v>1157</v>
      </c>
      <c r="D30" s="83" t="s">
        <v>331</v>
      </c>
      <c r="E30" s="135" t="s">
        <v>15</v>
      </c>
      <c r="F30" s="135" t="s">
        <v>28</v>
      </c>
      <c r="G30" s="136" t="s">
        <v>799</v>
      </c>
    </row>
    <row r="31" spans="1:7" x14ac:dyDescent="0.25">
      <c r="A31" s="134" t="s">
        <v>187</v>
      </c>
      <c r="B31" s="83" t="s">
        <v>1066</v>
      </c>
      <c r="C31" s="83" t="s">
        <v>1157</v>
      </c>
      <c r="D31" s="83" t="s">
        <v>1067</v>
      </c>
      <c r="E31" s="135" t="s">
        <v>73</v>
      </c>
      <c r="F31" s="135" t="s">
        <v>28</v>
      </c>
      <c r="G31" s="136"/>
    </row>
    <row r="32" spans="1:7" x14ac:dyDescent="0.25">
      <c r="A32" s="134" t="s">
        <v>267</v>
      </c>
      <c r="B32" s="83" t="s">
        <v>1097</v>
      </c>
      <c r="C32" s="83" t="s">
        <v>1157</v>
      </c>
      <c r="D32" s="83" t="s">
        <v>341</v>
      </c>
      <c r="E32" s="135" t="s">
        <v>73</v>
      </c>
      <c r="F32" s="135" t="s">
        <v>28</v>
      </c>
      <c r="G32" s="136" t="s">
        <v>805</v>
      </c>
    </row>
    <row r="33" spans="1:7" ht="15.75" thickBot="1" x14ac:dyDescent="0.3">
      <c r="A33" s="142" t="s">
        <v>267</v>
      </c>
      <c r="B33" s="143" t="s">
        <v>1098</v>
      </c>
      <c r="C33" s="143" t="s">
        <v>1157</v>
      </c>
      <c r="D33" s="143" t="s">
        <v>341</v>
      </c>
      <c r="E33" s="144" t="s">
        <v>73</v>
      </c>
      <c r="F33" s="144" t="s">
        <v>28</v>
      </c>
      <c r="G33" s="145" t="s">
        <v>806</v>
      </c>
    </row>
    <row r="34" spans="1:7" ht="15.75" thickTop="1" x14ac:dyDescent="0.25"/>
    <row r="35" spans="1:7" x14ac:dyDescent="0.25">
      <c r="A35" t="s">
        <v>1313</v>
      </c>
    </row>
    <row r="37" spans="1:7" x14ac:dyDescent="0.25">
      <c r="A37" t="s">
        <v>1314</v>
      </c>
    </row>
    <row r="39" spans="1:7" x14ac:dyDescent="0.25">
      <c r="A39" t="s">
        <v>1315</v>
      </c>
      <c r="D39" t="s">
        <v>1316</v>
      </c>
    </row>
    <row r="41" spans="1:7" x14ac:dyDescent="0.25">
      <c r="D41" t="s">
        <v>1317</v>
      </c>
    </row>
  </sheetData>
  <conditionalFormatting sqref="E10:G33">
    <cfRule type="containsText" dxfId="180" priority="9" operator="containsText" text="Radio">
      <formula>NOT(ISERROR(SEARCH("Radio",E10)))</formula>
    </cfRule>
  </conditionalFormatting>
  <conditionalFormatting sqref="E10:E33">
    <cfRule type="containsText" dxfId="179" priority="7" operator="containsText" text="fija">
      <formula>NOT(ISERROR(SEARCH("fija",E10)))</formula>
    </cfRule>
    <cfRule type="containsText" dxfId="178" priority="8" operator="containsText" text="domo">
      <formula>NOT(ISERROR(SEARCH("domo",E10)))</formula>
    </cfRule>
  </conditionalFormatting>
  <conditionalFormatting sqref="F10:F33">
    <cfRule type="cellIs" dxfId="177" priority="6" operator="equal">
      <formula>"PTP A FO"</formula>
    </cfRule>
  </conditionalFormatting>
  <conditionalFormatting sqref="F10:F33">
    <cfRule type="cellIs" dxfId="176" priority="4" operator="equal">
      <formula>$F$19</formula>
    </cfRule>
    <cfRule type="cellIs" dxfId="175" priority="5" operator="equal">
      <formula>"PTP A FO"</formula>
    </cfRule>
  </conditionalFormatting>
  <conditionalFormatting sqref="E10:E33">
    <cfRule type="cellIs" dxfId="174" priority="3" operator="equal">
      <formula>$E$16</formula>
    </cfRule>
  </conditionalFormatting>
  <conditionalFormatting sqref="C10:C33">
    <cfRule type="cellIs" dxfId="173" priority="1" operator="equal">
      <formula>$C$224</formula>
    </cfRule>
    <cfRule type="cellIs" dxfId="172" priority="2" operator="equal">
      <formula>$C$212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>
        <f>'RESUMEN TOTAL'!K265</f>
        <v>0</v>
      </c>
      <c r="G20">
        <f>'RESUMEN TOTAL'!L265</f>
        <v>0</v>
      </c>
      <c r="H20">
        <f>'RESUMEN TOTAL'!M265</f>
        <v>0</v>
      </c>
      <c r="I20">
        <f>'RESUMEN TOTAL'!N265</f>
        <v>0</v>
      </c>
      <c r="J20">
        <f>'RESUMEN TOTAL'!O265</f>
        <v>0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>
        <f>'RESUMEN TOTAL'!K27</f>
        <v>0</v>
      </c>
      <c r="G25">
        <f>'RESUMEN TOTAL'!L27</f>
        <v>0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>
        <f>'RESUMEN TOTAL'!K34</f>
        <v>0</v>
      </c>
      <c r="G32">
        <f>'RESUMEN TOTAL'!L34</f>
        <v>0</v>
      </c>
      <c r="H32">
        <f>'RESUMEN TOTAL'!M34</f>
        <v>0</v>
      </c>
      <c r="I32">
        <f>'RESUMEN TOTAL'!N34</f>
        <v>0</v>
      </c>
      <c r="J32">
        <f>'RESUMEN TOTAL'!O34</f>
        <v>0</v>
      </c>
      <c r="K32">
        <f>'RESUMEN TOTAL'!P34</f>
        <v>0</v>
      </c>
      <c r="L32">
        <f>'RESUMEN TOTAL'!Q34</f>
        <v>0</v>
      </c>
      <c r="M32">
        <f>'RESUMEN TOTAL'!R34</f>
        <v>0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>
        <f>'RESUMEN TOTAL'!K40</f>
        <v>0</v>
      </c>
      <c r="G38">
        <f>'RESUMEN TOTAL'!L40</f>
        <v>0</v>
      </c>
      <c r="H38">
        <f>'RESUMEN TOTAL'!M40</f>
        <v>0</v>
      </c>
      <c r="I38">
        <f>'RESUMEN TOTAL'!N40</f>
        <v>0</v>
      </c>
      <c r="J38">
        <f>'RESUMEN TOTAL'!O40</f>
        <v>0</v>
      </c>
      <c r="K38">
        <f>'RESUMEN TOTAL'!P40</f>
        <v>0</v>
      </c>
      <c r="L38">
        <f>'RESUMEN TOTAL'!Q40</f>
        <v>0</v>
      </c>
      <c r="M38">
        <f>'RESUMEN TOTAL'!R40</f>
        <v>0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>
        <f>'RESUMEN TOTAL'!K48</f>
        <v>0</v>
      </c>
      <c r="G46">
        <f>'RESUMEN TOTAL'!L48</f>
        <v>0</v>
      </c>
      <c r="H46">
        <f>'RESUMEN TOTAL'!M48</f>
        <v>0</v>
      </c>
      <c r="I46">
        <f>'RESUMEN TOTAL'!N48</f>
        <v>0</v>
      </c>
      <c r="J46">
        <f>'RESUMEN TOTAL'!O48</f>
        <v>0</v>
      </c>
      <c r="K46">
        <f>'RESUMEN TOTAL'!P48</f>
        <v>0</v>
      </c>
      <c r="L46">
        <f>'RESUMEN TOTAL'!Q48</f>
        <v>0</v>
      </c>
      <c r="M46">
        <f>'RESUMEN TOTAL'!R48</f>
        <v>0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>
        <f>'RESUMEN TOTAL'!K50</f>
        <v>0</v>
      </c>
      <c r="G48">
        <f>'RESUMEN TOTAL'!L50</f>
        <v>0</v>
      </c>
      <c r="H48">
        <f>'RESUMEN TOTAL'!M50</f>
        <v>0</v>
      </c>
      <c r="I48">
        <f>'RESUMEN TOTAL'!N50</f>
        <v>0</v>
      </c>
      <c r="J48">
        <f>'RESUMEN TOTAL'!O50</f>
        <v>0</v>
      </c>
      <c r="K48">
        <f>'RESUMEN TOTAL'!P50</f>
        <v>0</v>
      </c>
      <c r="L48">
        <f>'RESUMEN TOTAL'!Q50</f>
        <v>0</v>
      </c>
      <c r="M48">
        <f>'RESUMEN TOTAL'!R50</f>
        <v>0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>
        <f>'RESUMEN TOTAL'!K52</f>
        <v>0</v>
      </c>
      <c r="G50">
        <f>'RESUMEN TOTAL'!L52</f>
        <v>0</v>
      </c>
      <c r="H50">
        <f>'RESUMEN TOTAL'!M52</f>
        <v>0</v>
      </c>
      <c r="I50">
        <f>'RESUMEN TOTAL'!N52</f>
        <v>0</v>
      </c>
      <c r="J50">
        <f>'RESUMEN TOTAL'!O52</f>
        <v>0</v>
      </c>
      <c r="K50">
        <f>'RESUMEN TOTAL'!P52</f>
        <v>0</v>
      </c>
      <c r="L50">
        <f>'RESUMEN TOTAL'!Q52</f>
        <v>0</v>
      </c>
      <c r="M50">
        <f>'RESUMEN TOTAL'!R52</f>
        <v>0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>
        <f>'RESUMEN TOTAL'!K53</f>
        <v>0</v>
      </c>
      <c r="G51">
        <f>'RESUMEN TOTAL'!L53</f>
        <v>0</v>
      </c>
      <c r="H51">
        <f>'RESUMEN TOTAL'!M53</f>
        <v>0</v>
      </c>
      <c r="I51">
        <f>'RESUMEN TOTAL'!N53</f>
        <v>0</v>
      </c>
      <c r="J51">
        <f>'RESUMEN TOTAL'!O53</f>
        <v>0</v>
      </c>
      <c r="K51">
        <f>'RESUMEN TOTAL'!P53</f>
        <v>0</v>
      </c>
      <c r="L51">
        <f>'RESUMEN TOTAL'!Q53</f>
        <v>0</v>
      </c>
      <c r="M51">
        <f>'RESUMEN TOTAL'!R53</f>
        <v>0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>
        <f>'RESUMEN TOTAL'!K56</f>
        <v>0</v>
      </c>
      <c r="G54">
        <f>'RESUMEN TOTAL'!L56</f>
        <v>0</v>
      </c>
      <c r="H54">
        <f>'RESUMEN TOTAL'!M56</f>
        <v>0</v>
      </c>
      <c r="I54">
        <f>'RESUMEN TOTAL'!N56</f>
        <v>0</v>
      </c>
      <c r="J54">
        <f>'RESUMEN TOTAL'!O56</f>
        <v>0</v>
      </c>
      <c r="K54">
        <f>'RESUMEN TOTAL'!P56</f>
        <v>0</v>
      </c>
      <c r="L54">
        <f>'RESUMEN TOTAL'!Q56</f>
        <v>0</v>
      </c>
      <c r="M54">
        <f>'RESUMEN TOTAL'!R56</f>
        <v>0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>
        <f>'RESUMEN TOTAL'!K61</f>
        <v>0</v>
      </c>
      <c r="G59">
        <f>'RESUMEN TOTAL'!L61</f>
        <v>0</v>
      </c>
      <c r="H59">
        <f>'RESUMEN TOTAL'!M61</f>
        <v>0</v>
      </c>
      <c r="I59">
        <f>'RESUMEN TOTAL'!N61</f>
        <v>0</v>
      </c>
      <c r="J59">
        <f>'RESUMEN TOTAL'!O61</f>
        <v>0</v>
      </c>
      <c r="K59">
        <f>'RESUMEN TOTAL'!P61</f>
        <v>0</v>
      </c>
      <c r="L59">
        <f>'RESUMEN TOTAL'!Q61</f>
        <v>0</v>
      </c>
      <c r="M59">
        <f>'RESUMEN TOTAL'!R61</f>
        <v>0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>
        <f>'RESUMEN TOTAL'!R67</f>
        <v>0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>
        <f>'RESUMEN TOTAL'!R68</f>
        <v>0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>
        <f>'RESUMEN TOTAL'!K72</f>
        <v>0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>
        <f>'RESUMEN TOTAL'!K75</f>
        <v>0</v>
      </c>
      <c r="G73">
        <f>'RESUMEN TOTAL'!L75</f>
        <v>0</v>
      </c>
      <c r="H73">
        <f>'RESUMEN TOTAL'!M75</f>
        <v>0</v>
      </c>
      <c r="I73">
        <f>'RESUMEN TOTAL'!N75</f>
        <v>0</v>
      </c>
      <c r="J73">
        <f>'RESUMEN TOTAL'!O75</f>
        <v>0</v>
      </c>
      <c r="K73">
        <f>'RESUMEN TOTAL'!P75</f>
        <v>0</v>
      </c>
      <c r="L73">
        <f>'RESUMEN TOTAL'!Q75</f>
        <v>0</v>
      </c>
      <c r="M73">
        <f>'RESUMEN TOTAL'!R75</f>
        <v>0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>
        <f>'RESUMEN TOTAL'!K76</f>
        <v>0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>
        <f>'RESUMEN TOTAL'!K77</f>
        <v>0</v>
      </c>
      <c r="G75">
        <f>'RESUMEN TOTAL'!L77</f>
        <v>0</v>
      </c>
      <c r="H75">
        <f>'RESUMEN TOTAL'!M77</f>
        <v>0</v>
      </c>
      <c r="I75">
        <f>'RESUMEN TOTAL'!N77</f>
        <v>0</v>
      </c>
      <c r="J75">
        <f>'RESUMEN TOTAL'!O77</f>
        <v>0</v>
      </c>
      <c r="K75">
        <f>'RESUMEN TOTAL'!P77</f>
        <v>0</v>
      </c>
      <c r="L75">
        <f>'RESUMEN TOTAL'!Q77</f>
        <v>0</v>
      </c>
      <c r="M75">
        <f>'RESUMEN TOTAL'!R77</f>
        <v>0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>
        <f>'RESUMEN TOTAL'!K83</f>
        <v>0</v>
      </c>
      <c r="G81">
        <f>'RESUMEN TOTAL'!L83</f>
        <v>0</v>
      </c>
      <c r="H81">
        <f>'RESUMEN TOTAL'!M83</f>
        <v>0</v>
      </c>
      <c r="I81">
        <f>'RESUMEN TOTAL'!N83</f>
        <v>0</v>
      </c>
      <c r="J81">
        <f>'RESUMEN TOTAL'!O83</f>
        <v>0</v>
      </c>
      <c r="K81">
        <f>'RESUMEN TOTAL'!P83</f>
        <v>0</v>
      </c>
      <c r="L81">
        <f>'RESUMEN TOTAL'!Q83</f>
        <v>0</v>
      </c>
      <c r="M81">
        <f>'RESUMEN TOTAL'!R83</f>
        <v>0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>
        <f>'RESUMEN TOTAL'!K84</f>
        <v>0</v>
      </c>
      <c r="G82">
        <f>'RESUMEN TOTAL'!L84</f>
        <v>0</v>
      </c>
      <c r="H82">
        <f>'RESUMEN TOTAL'!M84</f>
        <v>0</v>
      </c>
      <c r="I82">
        <f>'RESUMEN TOTAL'!N84</f>
        <v>0</v>
      </c>
      <c r="J82">
        <f>'RESUMEN TOTAL'!O84</f>
        <v>0</v>
      </c>
      <c r="K82">
        <f>'RESUMEN TOTAL'!P84</f>
        <v>0</v>
      </c>
      <c r="L82">
        <f>'RESUMEN TOTAL'!Q84</f>
        <v>0</v>
      </c>
      <c r="M82">
        <f>'RESUMEN TOTAL'!R84</f>
        <v>0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>
        <f>'RESUMEN TOTAL'!K86</f>
        <v>0</v>
      </c>
      <c r="G84">
        <f>'RESUMEN TOTAL'!L86</f>
        <v>0</v>
      </c>
      <c r="H84">
        <f>'RESUMEN TOTAL'!M86</f>
        <v>0</v>
      </c>
      <c r="I84">
        <f>'RESUMEN TOTAL'!N86</f>
        <v>0</v>
      </c>
      <c r="J84">
        <f>'RESUMEN TOTAL'!O86</f>
        <v>0</v>
      </c>
      <c r="K84">
        <f>'RESUMEN TOTAL'!P86</f>
        <v>0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>
        <f>'RESUMEN TOTAL'!O87</f>
        <v>0</v>
      </c>
      <c r="K85">
        <f>'RESUMEN TOTAL'!P87</f>
        <v>0</v>
      </c>
      <c r="L85">
        <f>'RESUMEN TOTAL'!Q87</f>
        <v>0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>
        <f>'RESUMEN TOTAL'!Q88</f>
        <v>0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>
        <f>'RESUMEN TOTAL'!K94</f>
        <v>0</v>
      </c>
      <c r="G92">
        <f>'RESUMEN TOTAL'!L94</f>
        <v>0</v>
      </c>
      <c r="H92">
        <f>'RESUMEN TOTAL'!M94</f>
        <v>0</v>
      </c>
      <c r="I92">
        <f>'RESUMEN TOTAL'!N94</f>
        <v>0</v>
      </c>
      <c r="J92">
        <f>'RESUMEN TOTAL'!O94</f>
        <v>0</v>
      </c>
      <c r="K92">
        <f>'RESUMEN TOTAL'!P94</f>
        <v>0</v>
      </c>
      <c r="L92">
        <f>'RESUMEN TOTAL'!Q94</f>
        <v>0</v>
      </c>
      <c r="M92">
        <f>'RESUMEN TOTAL'!R94</f>
        <v>0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>
        <f>'RESUMEN TOTAL'!K100</f>
        <v>0</v>
      </c>
      <c r="G98">
        <f>'RESUMEN TOTAL'!L100</f>
        <v>0</v>
      </c>
      <c r="H98">
        <f>'RESUMEN TOTAL'!M100</f>
        <v>0</v>
      </c>
      <c r="I98">
        <f>'RESUMEN TOTAL'!N100</f>
        <v>0</v>
      </c>
      <c r="J98">
        <f>'RESUMEN TOTAL'!O100</f>
        <v>0</v>
      </c>
      <c r="K98">
        <f>'RESUMEN TOTAL'!P100</f>
        <v>0</v>
      </c>
      <c r="L98">
        <f>'RESUMEN TOTAL'!Q100</f>
        <v>0</v>
      </c>
      <c r="M98">
        <f>'RESUMEN TOTAL'!R100</f>
        <v>0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>
        <f>'RESUMEN TOTAL'!K101</f>
        <v>0</v>
      </c>
      <c r="G99">
        <f>'RESUMEN TOTAL'!L101</f>
        <v>0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TOTAL'!K102</f>
        <v>0</v>
      </c>
      <c r="G100">
        <f>'RESUMEN TOTAL'!L102</f>
        <v>0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>
        <f>'RESUMEN TOTAL'!AH104</f>
        <v>0</v>
      </c>
      <c r="AD102">
        <f>'RESUMEN TOTAL'!AI104</f>
        <v>0</v>
      </c>
      <c r="AE102">
        <f>'RESUMEN TOTAL'!AJ104</f>
        <v>0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25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>
        <f>'RESUMEN TOTAL'!AH105</f>
        <v>0</v>
      </c>
      <c r="AD103">
        <f>'RESUMEN TOTAL'!AI105</f>
        <v>0</v>
      </c>
      <c r="AE103">
        <f>'RESUMEN TOTAL'!AJ105</f>
        <v>0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25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>
        <f>'RESUMEN TOTAL'!W106</f>
        <v>0</v>
      </c>
      <c r="S104">
        <f>'RESUMEN TOTAL'!X106</f>
        <v>0</v>
      </c>
      <c r="T104">
        <f>'RESUMEN TOTAL'!Y106</f>
        <v>0</v>
      </c>
      <c r="U104">
        <f>'RESUMEN TOTAL'!Z106</f>
        <v>0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25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>
        <f>'RESUMEN TOTAL'!M107</f>
        <v>0</v>
      </c>
      <c r="I105">
        <f>'RESUMEN TOTAL'!N107</f>
        <v>0</v>
      </c>
      <c r="J105">
        <f>'RESUMEN TOTAL'!O107</f>
        <v>0</v>
      </c>
      <c r="K105">
        <f>'RESUMEN TOTAL'!P107</f>
        <v>0</v>
      </c>
      <c r="L105">
        <f>'RESUMEN TOTAL'!Q107</f>
        <v>0</v>
      </c>
      <c r="M105">
        <f>'RESUMEN TOTAL'!R107</f>
        <v>0</v>
      </c>
      <c r="N105">
        <f>'RESUMEN TOTAL'!S107</f>
        <v>0</v>
      </c>
      <c r="O105">
        <f>'RESUMEN TOTAL'!T107</f>
        <v>0</v>
      </c>
      <c r="P105">
        <f>'RESUMEN TOTAL'!U107</f>
        <v>0</v>
      </c>
      <c r="Q105">
        <f>'RESUMEN TOTAL'!V107</f>
        <v>0</v>
      </c>
      <c r="R105">
        <f>'RESUMEN TOTAL'!W107</f>
        <v>0</v>
      </c>
      <c r="S105">
        <f>'RESUMEN TOTAL'!X107</f>
        <v>0</v>
      </c>
      <c r="T105">
        <f>'RESUMEN TOTAL'!Y107</f>
        <v>0</v>
      </c>
      <c r="U105">
        <f>'RESUMEN TOTAL'!Z107</f>
        <v>0</v>
      </c>
      <c r="V105">
        <f>'RESUMEN TOTAL'!AA107</f>
        <v>0</v>
      </c>
      <c r="W105">
        <f>'RESUMEN TOTAL'!AB107</f>
        <v>0</v>
      </c>
      <c r="X105">
        <f>'RESUMEN TOTAL'!AC107</f>
        <v>0</v>
      </c>
      <c r="Y105">
        <f>'RESUMEN TOTAL'!AD107</f>
        <v>0</v>
      </c>
      <c r="Z105">
        <f>'RESUMEN TOTAL'!AE107</f>
        <v>0</v>
      </c>
      <c r="AA105">
        <f>'RESUMEN TOTAL'!AF107</f>
        <v>0</v>
      </c>
      <c r="AB105">
        <f>'RESUMEN TOTAL'!AG107</f>
        <v>0</v>
      </c>
      <c r="AC105">
        <f>'RESUMEN TOTAL'!AH107</f>
        <v>0</v>
      </c>
      <c r="AD105">
        <f>'RESUMEN TOTAL'!AI107</f>
        <v>0</v>
      </c>
      <c r="AE105">
        <f>'RESUMEN TOTAL'!AJ107</f>
        <v>0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25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25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25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25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25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25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25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25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25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>
        <f>'RESUMEN TOTAL'!K116</f>
        <v>0</v>
      </c>
      <c r="G114">
        <f>'RESUMEN TOTAL'!L116</f>
        <v>0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>
        <f>'RESUMEN TOTAL'!T116</f>
        <v>0</v>
      </c>
      <c r="P114">
        <f>'RESUMEN TOTAL'!U116</f>
        <v>0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>
        <f>'RESUMEN TOTAL'!AA116</f>
        <v>0</v>
      </c>
      <c r="W114">
        <f>'RESUMEN TOTAL'!AB116</f>
        <v>0</v>
      </c>
      <c r="X114">
        <f>'RESUMEN TOTAL'!AC116</f>
        <v>0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25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>
        <f>'RESUMEN TOTAL'!K117</f>
        <v>0</v>
      </c>
      <c r="G115">
        <f>'RESUMEN TOTAL'!L117</f>
        <v>0</v>
      </c>
      <c r="H115">
        <f>'RESUMEN TOTAL'!M117</f>
        <v>0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>
        <f>'RESUMEN TOTAL'!T117</f>
        <v>0</v>
      </c>
      <c r="P115">
        <f>'RESUMEN TOTAL'!U117</f>
        <v>0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>
        <f>'RESUMEN TOTAL'!AA117</f>
        <v>0</v>
      </c>
      <c r="W115">
        <f>'RESUMEN TOTAL'!AB117</f>
        <v>0</v>
      </c>
      <c r="X115">
        <f>'RESUMEN TOTAL'!AC117</f>
        <v>0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25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25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25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>
        <f>'RESUMEN TOTAL'!K120</f>
        <v>0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>
        <f>'RESUMEN TOTAL'!AE120</f>
        <v>0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25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>
        <f>'RESUMEN TOTAL'!K121</f>
        <v>0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>
        <f>'RESUMEN TOTAL'!AE121</f>
        <v>0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25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>
        <f>'RESUMEN TOTAL'!K122</f>
        <v>0</v>
      </c>
      <c r="G120">
        <f>'RESUMEN TOTAL'!L122</f>
        <v>0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>
        <f>'RESUMEN TOTAL'!AE122</f>
        <v>0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25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>
        <f>'RESUMEN TOTAL'!K123</f>
        <v>0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>
        <f>'RESUMEN TOTAL'!AE123</f>
        <v>0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25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25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>
        <f>'RESUMEN TOTAL'!K124</f>
        <v>0</v>
      </c>
      <c r="G123">
        <f>'RESUMEN TOTAL'!L124</f>
        <v>0</v>
      </c>
      <c r="H123">
        <f>'RESUMEN TOTAL'!M124</f>
        <v>0</v>
      </c>
      <c r="I123">
        <f>'RESUMEN TOTAL'!N124</f>
        <v>0</v>
      </c>
      <c r="J123">
        <f>'RESUMEN TOTAL'!O124</f>
        <v>0</v>
      </c>
      <c r="K123">
        <f>'RESUMEN TOTAL'!P124</f>
        <v>0</v>
      </c>
      <c r="L123">
        <f>'RESUMEN TOTAL'!Q124</f>
        <v>0</v>
      </c>
      <c r="M123">
        <f>'RESUMEN TOTAL'!R124</f>
        <v>0</v>
      </c>
      <c r="N123">
        <f>'RESUMEN TOTAL'!S124</f>
        <v>0</v>
      </c>
      <c r="O123">
        <f>'RESUMEN TOTAL'!T124</f>
        <v>0</v>
      </c>
      <c r="P123">
        <f>'RESUMEN TOTAL'!U124</f>
        <v>0</v>
      </c>
      <c r="Q123">
        <f>'RESUMEN TOTAL'!V124</f>
        <v>0</v>
      </c>
      <c r="R123">
        <f>'RESUMEN TOTAL'!W124</f>
        <v>0</v>
      </c>
      <c r="S123">
        <f>'RESUMEN TOTAL'!X124</f>
        <v>0</v>
      </c>
      <c r="T123">
        <f>'RESUMEN TOTAL'!Y124</f>
        <v>0</v>
      </c>
      <c r="U123">
        <f>'RESUMEN TOTAL'!Z124</f>
        <v>0</v>
      </c>
      <c r="V123">
        <f>'RESUMEN TOTAL'!AA124</f>
        <v>0</v>
      </c>
      <c r="W123">
        <f>'RESUMEN TOTAL'!AB124</f>
        <v>0</v>
      </c>
      <c r="X123">
        <f>'RESUMEN TOTAL'!AC124</f>
        <v>0</v>
      </c>
      <c r="Y123">
        <f>'RESUMEN TOTAL'!AD124</f>
        <v>0</v>
      </c>
      <c r="Z123">
        <f>'RESUMEN TOTAL'!AE124</f>
        <v>0</v>
      </c>
      <c r="AA123">
        <f>'RESUMEN TOTAL'!AF124</f>
        <v>0</v>
      </c>
      <c r="AB123">
        <f>'RESUMEN TOTAL'!AG124</f>
        <v>0</v>
      </c>
      <c r="AC123">
        <f>'RESUMEN TOTAL'!AH124</f>
        <v>0</v>
      </c>
      <c r="AD123">
        <f>'RESUMEN TOTAL'!AI124</f>
        <v>0</v>
      </c>
      <c r="AE123">
        <f>'RESUMEN TOTAL'!AJ124</f>
        <v>0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25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25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25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25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25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25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25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25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25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>
        <f>'RESUMEN TOTAL'!Q134</f>
        <v>0</v>
      </c>
      <c r="M132">
        <f>'RESUMEN TOTAL'!R134</f>
        <v>0</v>
      </c>
      <c r="N132">
        <f>'RESUMEN TOTAL'!S134</f>
        <v>0</v>
      </c>
      <c r="O132">
        <f>'RESUMEN TOTAL'!T134</f>
        <v>0</v>
      </c>
      <c r="P132">
        <f>'RESUMEN TOTAL'!U134</f>
        <v>0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>
        <f>'RESUMEN TOTAL'!AD134</f>
        <v>0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25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>
        <f>'RESUMEN TOTAL'!Q135</f>
        <v>0</v>
      </c>
      <c r="M133">
        <f>'RESUMEN TOTAL'!R135</f>
        <v>0</v>
      </c>
      <c r="N133">
        <f>'RESUMEN TOTAL'!S135</f>
        <v>0</v>
      </c>
      <c r="O133">
        <f>'RESUMEN TOTAL'!T135</f>
        <v>0</v>
      </c>
      <c r="P133">
        <f>'RESUMEN TOTAL'!U135</f>
        <v>0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>
        <f>'RESUMEN TOTAL'!AD135</f>
        <v>0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25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>
        <f>'RESUMEN TOTAL'!Q136</f>
        <v>0</v>
      </c>
      <c r="M134">
        <f>'RESUMEN TOTAL'!R136</f>
        <v>0</v>
      </c>
      <c r="N134">
        <f>'RESUMEN TOTAL'!S136</f>
        <v>0</v>
      </c>
      <c r="O134">
        <f>'RESUMEN TOTAL'!T136</f>
        <v>0</v>
      </c>
      <c r="P134">
        <f>'RESUMEN TOTAL'!U136</f>
        <v>0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>
        <f>'RESUMEN TOTAL'!AD136</f>
        <v>0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25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>
        <f>'RESUMEN TOTAL'!Q137</f>
        <v>0</v>
      </c>
      <c r="M135">
        <f>'RESUMEN TOTAL'!R137</f>
        <v>0</v>
      </c>
      <c r="N135">
        <f>'RESUMEN TOTAL'!S137</f>
        <v>0</v>
      </c>
      <c r="O135">
        <f>'RESUMEN TOTAL'!T137</f>
        <v>0</v>
      </c>
      <c r="P135">
        <f>'RESUMEN TOTAL'!U137</f>
        <v>0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>
        <f>'RESUMEN TOTAL'!AD137</f>
        <v>0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25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25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25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>
        <f>'RESUMEN TOTAL'!K140</f>
        <v>0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>
        <f>'RESUMEN TOTAL'!AE140</f>
        <v>0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25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>
        <f>'RESUMEN TOTAL'!K141</f>
        <v>0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>
        <f>'RESUMEN TOTAL'!AE141</f>
        <v>0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25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25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25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25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25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25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25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25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25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>
        <f>'RESUMEN TOTAL'!K143</f>
        <v>0</v>
      </c>
      <c r="G149">
        <f>'RESUMEN TOTAL'!L143</f>
        <v>0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>
        <f>'RESUMEN TOTAL'!AF143</f>
        <v>0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25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25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25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25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25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25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25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25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25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25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>
        <f>'RESUMEN TOTAL'!L161</f>
        <v>0</v>
      </c>
      <c r="H159">
        <f>'RESUMEN TOTAL'!M161</f>
        <v>0</v>
      </c>
      <c r="I159">
        <f>'RESUMEN TOTAL'!N161</f>
        <v>0</v>
      </c>
      <c r="J159">
        <f>'RESUMEN TOTAL'!O161</f>
        <v>0</v>
      </c>
      <c r="K159">
        <f>'RESUMEN TOTAL'!P161</f>
        <v>0</v>
      </c>
      <c r="L159">
        <f>'RESUMEN TOTAL'!Q161</f>
        <v>0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25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>
        <f>'RESUMEN TOTAL'!K162</f>
        <v>0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>
        <f>'RESUMEN TOTAL'!Q162</f>
        <v>0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25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25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25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>
        <f>'RESUMEN TOTAL'!R165</f>
        <v>0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25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25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>
        <f>'RESUMEN TOTAL'!R167</f>
        <v>0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25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>
        <f>'RESUMEN TOTAL'!R168</f>
        <v>0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25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>
        <f>'RESUMEN TOTAL'!T169</f>
        <v>0</v>
      </c>
      <c r="P167">
        <f>'RESUMEN TOTAL'!U169</f>
        <v>0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25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25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25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>
        <f>'RESUMEN TOTAL'!K172</f>
        <v>0</v>
      </c>
      <c r="G170">
        <f>'RESUMEN TOTAL'!L172</f>
        <v>0</v>
      </c>
      <c r="H170">
        <f>'RESUMEN TOTAL'!M172</f>
        <v>0</v>
      </c>
      <c r="I170">
        <f>'RESUMEN TOTAL'!N172</f>
        <v>0</v>
      </c>
      <c r="J170">
        <f>'RESUMEN TOTAL'!O172</f>
        <v>0</v>
      </c>
      <c r="K170">
        <f>'RESUMEN TOTAL'!P172</f>
        <v>0</v>
      </c>
      <c r="L170">
        <f>'RESUMEN TOTAL'!Q172</f>
        <v>0</v>
      </c>
      <c r="M170">
        <f>'RESUMEN TOTAL'!R172</f>
        <v>0</v>
      </c>
      <c r="N170">
        <f>'RESUMEN TOTAL'!S172</f>
        <v>0</v>
      </c>
      <c r="O170">
        <f>'RESUMEN TOTAL'!T172</f>
        <v>0</v>
      </c>
      <c r="P170">
        <f>'RESUMEN TOTAL'!U172</f>
        <v>0</v>
      </c>
      <c r="Q170">
        <f>'RESUMEN TOTAL'!V172</f>
        <v>0</v>
      </c>
      <c r="R170">
        <f>'RESUMEN TOTAL'!W172</f>
        <v>0</v>
      </c>
      <c r="S170">
        <f>'RESUMEN TOTAL'!X172</f>
        <v>0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25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>
        <f>'RESUMEN TOTAL'!K173</f>
        <v>0</v>
      </c>
      <c r="G171">
        <f>'RESUMEN TOTAL'!L173</f>
        <v>0</v>
      </c>
      <c r="H171">
        <f>'RESUMEN TOTAL'!M173</f>
        <v>0</v>
      </c>
      <c r="I171">
        <f>'RESUMEN TOTAL'!N173</f>
        <v>0</v>
      </c>
      <c r="J171">
        <f>'RESUMEN TOTAL'!O173</f>
        <v>0</v>
      </c>
      <c r="K171">
        <f>'RESUMEN TOTAL'!P173</f>
        <v>0</v>
      </c>
      <c r="L171">
        <f>'RESUMEN TOTAL'!Q173</f>
        <v>0</v>
      </c>
      <c r="M171">
        <f>'RESUMEN TOTAL'!R173</f>
        <v>0</v>
      </c>
      <c r="N171">
        <f>'RESUMEN TOTAL'!S173</f>
        <v>0</v>
      </c>
      <c r="O171">
        <f>'RESUMEN TOTAL'!T173</f>
        <v>0</v>
      </c>
      <c r="P171">
        <f>'RESUMEN TOTAL'!U173</f>
        <v>0</v>
      </c>
      <c r="Q171">
        <f>'RESUMEN TOTAL'!V173</f>
        <v>0</v>
      </c>
      <c r="R171">
        <f>'RESUMEN TOTAL'!W173</f>
        <v>0</v>
      </c>
      <c r="S171">
        <f>'RESUMEN TOTAL'!X173</f>
        <v>0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25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>
        <f>'RESUMEN TOTAL'!K174</f>
        <v>0</v>
      </c>
      <c r="G172">
        <f>'RESUMEN TOTAL'!L174</f>
        <v>0</v>
      </c>
      <c r="H172">
        <f>'RESUMEN TOTAL'!M174</f>
        <v>0</v>
      </c>
      <c r="I172">
        <f>'RESUMEN TOTAL'!N174</f>
        <v>0</v>
      </c>
      <c r="J172">
        <f>'RESUMEN TOTAL'!O174</f>
        <v>0</v>
      </c>
      <c r="K172">
        <f>'RESUMEN TOTAL'!P174</f>
        <v>0</v>
      </c>
      <c r="L172">
        <f>'RESUMEN TOTAL'!Q174</f>
        <v>0</v>
      </c>
      <c r="M172">
        <f>'RESUMEN TOTAL'!R174</f>
        <v>0</v>
      </c>
      <c r="N172">
        <f>'RESUMEN TOTAL'!S174</f>
        <v>0</v>
      </c>
      <c r="O172">
        <f>'RESUMEN TOTAL'!T174</f>
        <v>0</v>
      </c>
      <c r="P172">
        <f>'RESUMEN TOTAL'!U174</f>
        <v>0</v>
      </c>
      <c r="Q172">
        <f>'RESUMEN TOTAL'!V174</f>
        <v>0</v>
      </c>
      <c r="R172">
        <f>'RESUMEN TOTAL'!W174</f>
        <v>0</v>
      </c>
      <c r="S172">
        <f>'RESUMEN TOTAL'!X174</f>
        <v>0</v>
      </c>
      <c r="T172">
        <f>'RESUMEN TOTAL'!Y174</f>
        <v>0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25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>
        <f>'RESUMEN TOTAL'!K175</f>
        <v>0</v>
      </c>
      <c r="G173">
        <f>'RESUMEN TOTAL'!L175</f>
        <v>0</v>
      </c>
      <c r="H173">
        <f>'RESUMEN TOTAL'!M175</f>
        <v>0</v>
      </c>
      <c r="I173">
        <f>'RESUMEN TOTAL'!N175</f>
        <v>0</v>
      </c>
      <c r="J173">
        <f>'RESUMEN TOTAL'!O175</f>
        <v>0</v>
      </c>
      <c r="K173">
        <f>'RESUMEN TOTAL'!P175</f>
        <v>0</v>
      </c>
      <c r="L173">
        <f>'RESUMEN TOTAL'!Q175</f>
        <v>0</v>
      </c>
      <c r="M173">
        <f>'RESUMEN TOTAL'!R175</f>
        <v>0</v>
      </c>
      <c r="N173">
        <f>'RESUMEN TOTAL'!S175</f>
        <v>0</v>
      </c>
      <c r="O173">
        <f>'RESUMEN TOTAL'!T175</f>
        <v>0</v>
      </c>
      <c r="P173">
        <f>'RESUMEN TOTAL'!U175</f>
        <v>0</v>
      </c>
      <c r="Q173">
        <f>'RESUMEN TOTAL'!V175</f>
        <v>0</v>
      </c>
      <c r="R173">
        <f>'RESUMEN TOTAL'!W175</f>
        <v>0</v>
      </c>
      <c r="S173">
        <f>'RESUMEN TOTAL'!X175</f>
        <v>0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25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>
        <f>'RESUMEN TOTAL'!K176</f>
        <v>0</v>
      </c>
      <c r="G174">
        <f>'RESUMEN TOTAL'!L176</f>
        <v>0</v>
      </c>
      <c r="H174">
        <f>'RESUMEN TOTAL'!M176</f>
        <v>0</v>
      </c>
      <c r="I174">
        <f>'RESUMEN TOTAL'!N176</f>
        <v>0</v>
      </c>
      <c r="J174">
        <f>'RESUMEN TOTAL'!O176</f>
        <v>0</v>
      </c>
      <c r="K174">
        <f>'RESUMEN TOTAL'!P176</f>
        <v>0</v>
      </c>
      <c r="L174">
        <f>'RESUMEN TOTAL'!Q176</f>
        <v>0</v>
      </c>
      <c r="M174">
        <f>'RESUMEN TOTAL'!R176</f>
        <v>0</v>
      </c>
      <c r="N174">
        <f>'RESUMEN TOTAL'!S176</f>
        <v>0</v>
      </c>
      <c r="O174">
        <f>'RESUMEN TOTAL'!T176</f>
        <v>0</v>
      </c>
      <c r="P174">
        <f>'RESUMEN TOTAL'!U176</f>
        <v>0</v>
      </c>
      <c r="Q174">
        <f>'RESUMEN TOTAL'!V176</f>
        <v>0</v>
      </c>
      <c r="R174">
        <f>'RESUMEN TOTAL'!W176</f>
        <v>0</v>
      </c>
      <c r="S174">
        <f>'RESUMEN TOTAL'!X176</f>
        <v>0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25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>
        <f>'RESUMEN TOTAL'!K177</f>
        <v>0</v>
      </c>
      <c r="G175">
        <f>'RESUMEN TOTAL'!L177</f>
        <v>0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25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>
        <f>'RESUMEN TOTAL'!K178</f>
        <v>0</v>
      </c>
      <c r="G176">
        <f>'RESUMEN TOTAL'!L178</f>
        <v>0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>
        <f>'RESUMEN TOTAL'!R178</f>
        <v>0</v>
      </c>
      <c r="N176">
        <f>'RESUMEN TOTAL'!S178</f>
        <v>0</v>
      </c>
      <c r="O176">
        <f>'RESUMEN TOTAL'!T178</f>
        <v>0</v>
      </c>
      <c r="P176">
        <f>'RESUMEN TOTAL'!U178</f>
        <v>0</v>
      </c>
      <c r="Q176">
        <f>'RESUMEN TOTAL'!V178</f>
        <v>0</v>
      </c>
      <c r="R176">
        <f>'RESUMEN TOTAL'!W178</f>
        <v>0</v>
      </c>
      <c r="S176">
        <f>'RESUMEN TOTAL'!X178</f>
        <v>0</v>
      </c>
      <c r="T176">
        <f>'RESUMEN TOTAL'!Y178</f>
        <v>0</v>
      </c>
      <c r="U176">
        <f>'RESUMEN TOTAL'!Z178</f>
        <v>0</v>
      </c>
      <c r="V176">
        <f>'RESUMEN TOTAL'!AA178</f>
        <v>0</v>
      </c>
      <c r="W176">
        <f>'RESUMEN TOTAL'!AB178</f>
        <v>0</v>
      </c>
      <c r="X176">
        <f>'RESUMEN TOTAL'!AC178</f>
        <v>0</v>
      </c>
      <c r="Y176">
        <f>'RESUMEN TOTAL'!AD178</f>
        <v>0</v>
      </c>
      <c r="Z176">
        <f>'RESUMEN TOTAL'!AE178</f>
        <v>0</v>
      </c>
      <c r="AA176">
        <f>'RESUMEN TOTAL'!AF178</f>
        <v>0</v>
      </c>
      <c r="AB176">
        <f>'RESUMEN TOTAL'!AG178</f>
        <v>0</v>
      </c>
      <c r="AC176">
        <f>'RESUMEN TOTAL'!AH178</f>
        <v>0</v>
      </c>
      <c r="AD176">
        <f>'RESUMEN TOTAL'!AI178</f>
        <v>0</v>
      </c>
      <c r="AE176">
        <f>'RESUMEN TOTAL'!AJ178</f>
        <v>0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25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>
        <f>'RESUMEN TOTAL'!K179</f>
        <v>0</v>
      </c>
      <c r="G177">
        <f>'RESUMEN TOTAL'!L179</f>
        <v>0</v>
      </c>
      <c r="H177">
        <f>'RESUMEN TOTAL'!M179</f>
        <v>0</v>
      </c>
      <c r="I177">
        <f>'RESUMEN TOTAL'!N179</f>
        <v>0</v>
      </c>
      <c r="J177">
        <f>'RESUMEN TOTAL'!O179</f>
        <v>0</v>
      </c>
      <c r="K177">
        <f>'RESUMEN TOTAL'!P179</f>
        <v>0</v>
      </c>
      <c r="L177">
        <f>'RESUMEN TOTAL'!Q179</f>
        <v>0</v>
      </c>
      <c r="M177">
        <f>'RESUMEN TOTAL'!R179</f>
        <v>0</v>
      </c>
      <c r="N177">
        <f>'RESUMEN TOTAL'!S179</f>
        <v>0</v>
      </c>
      <c r="O177">
        <f>'RESUMEN TOTAL'!T179</f>
        <v>0</v>
      </c>
      <c r="P177">
        <f>'RESUMEN TOTAL'!U179</f>
        <v>0</v>
      </c>
      <c r="Q177">
        <f>'RESUMEN TOTAL'!V179</f>
        <v>0</v>
      </c>
      <c r="R177">
        <f>'RESUMEN TOTAL'!W179</f>
        <v>0</v>
      </c>
      <c r="S177">
        <f>'RESUMEN TOTAL'!X179</f>
        <v>0</v>
      </c>
      <c r="T177">
        <f>'RESUMEN TOTAL'!Y179</f>
        <v>0</v>
      </c>
      <c r="U177">
        <f>'RESUMEN TOTAL'!Z179</f>
        <v>0</v>
      </c>
      <c r="V177">
        <f>'RESUMEN TOTAL'!AA179</f>
        <v>0</v>
      </c>
      <c r="W177">
        <f>'RESUMEN TOTAL'!AB179</f>
        <v>0</v>
      </c>
      <c r="X177">
        <f>'RESUMEN TOTAL'!AC179</f>
        <v>0</v>
      </c>
      <c r="Y177">
        <f>'RESUMEN TOTAL'!AD179</f>
        <v>0</v>
      </c>
      <c r="Z177">
        <f>'RESUMEN TOTAL'!AE179</f>
        <v>0</v>
      </c>
      <c r="AA177">
        <f>'RESUMEN TOTAL'!AF179</f>
        <v>0</v>
      </c>
      <c r="AB177">
        <f>'RESUMEN TOTAL'!AG179</f>
        <v>0</v>
      </c>
      <c r="AC177">
        <f>'RESUMEN TOTAL'!AH179</f>
        <v>0</v>
      </c>
      <c r="AD177">
        <f>'RESUMEN TOTAL'!AI179</f>
        <v>0</v>
      </c>
      <c r="AE177">
        <f>'RESUMEN TOTAL'!AJ179</f>
        <v>0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25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>
        <f>'RESUMEN TOTAL'!R180</f>
        <v>0</v>
      </c>
      <c r="N178">
        <f>'RESUMEN TOTAL'!S180</f>
        <v>0</v>
      </c>
      <c r="O178">
        <f>'RESUMEN TOTAL'!T180</f>
        <v>0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25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>
        <f>'RESUMEN TOTAL'!K181</f>
        <v>0</v>
      </c>
      <c r="G179">
        <f>'RESUMEN TOTAL'!L181</f>
        <v>0</v>
      </c>
      <c r="H179">
        <f>'RESUMEN TOTAL'!M181</f>
        <v>0</v>
      </c>
      <c r="I179">
        <f>'RESUMEN TOTAL'!N181</f>
        <v>0</v>
      </c>
      <c r="J179">
        <f>'RESUMEN TOTAL'!O181</f>
        <v>0</v>
      </c>
      <c r="K179">
        <f>'RESUMEN TOTAL'!P181</f>
        <v>0</v>
      </c>
      <c r="L179">
        <f>'RESUMEN TOTAL'!Q181</f>
        <v>0</v>
      </c>
      <c r="M179">
        <f>'RESUMEN TOTAL'!R181</f>
        <v>0</v>
      </c>
      <c r="N179">
        <f>'RESUMEN TOTAL'!S181</f>
        <v>0</v>
      </c>
      <c r="O179">
        <f>'RESUMEN TOTAL'!T181</f>
        <v>0</v>
      </c>
      <c r="P179">
        <f>'RESUMEN TOTAL'!U181</f>
        <v>0</v>
      </c>
      <c r="Q179">
        <f>'RESUMEN TOTAL'!V181</f>
        <v>0</v>
      </c>
      <c r="R179">
        <f>'RESUMEN TOTAL'!W181</f>
        <v>0</v>
      </c>
      <c r="S179">
        <f>'RESUMEN TOTAL'!X181</f>
        <v>0</v>
      </c>
      <c r="T179">
        <f>'RESUMEN TOTAL'!Y181</f>
        <v>0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25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>
        <f>'RESUMEN TOTAL'!K182</f>
        <v>0</v>
      </c>
      <c r="G180">
        <f>'RESUMEN TOTAL'!L182</f>
        <v>0</v>
      </c>
      <c r="H180">
        <f>'RESUMEN TOTAL'!M182</f>
        <v>0</v>
      </c>
      <c r="I180">
        <f>'RESUMEN TOTAL'!N182</f>
        <v>0</v>
      </c>
      <c r="J180">
        <f>'RESUMEN TOTAL'!O182</f>
        <v>0</v>
      </c>
      <c r="K180">
        <f>'RESUMEN TOTAL'!P182</f>
        <v>0</v>
      </c>
      <c r="L180">
        <f>'RESUMEN TOTAL'!Q182</f>
        <v>0</v>
      </c>
      <c r="M180">
        <f>'RESUMEN TOTAL'!R182</f>
        <v>0</v>
      </c>
      <c r="N180">
        <f>'RESUMEN TOTAL'!S182</f>
        <v>0</v>
      </c>
      <c r="O180">
        <f>'RESUMEN TOTAL'!T182</f>
        <v>0</v>
      </c>
      <c r="P180">
        <f>'RESUMEN TOTAL'!U182</f>
        <v>0</v>
      </c>
      <c r="Q180">
        <f>'RESUMEN TOTAL'!V182</f>
        <v>0</v>
      </c>
      <c r="R180">
        <f>'RESUMEN TOTAL'!W182</f>
        <v>0</v>
      </c>
      <c r="S180">
        <f>'RESUMEN TOTAL'!X182</f>
        <v>0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25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>
        <f>'RESUMEN TOTAL'!K183</f>
        <v>0</v>
      </c>
      <c r="G181">
        <f>'RESUMEN TOTAL'!L183</f>
        <v>0</v>
      </c>
      <c r="H181">
        <f>'RESUMEN TOTAL'!M183</f>
        <v>0</v>
      </c>
      <c r="I181">
        <f>'RESUMEN TOTAL'!N183</f>
        <v>0</v>
      </c>
      <c r="J181">
        <f>'RESUMEN TOTAL'!O183</f>
        <v>0</v>
      </c>
      <c r="K181">
        <f>'RESUMEN TOTAL'!P183</f>
        <v>0</v>
      </c>
      <c r="L181">
        <f>'RESUMEN TOTAL'!Q183</f>
        <v>0</v>
      </c>
      <c r="M181">
        <f>'RESUMEN TOTAL'!R183</f>
        <v>0</v>
      </c>
      <c r="N181">
        <f>'RESUMEN TOTAL'!S183</f>
        <v>0</v>
      </c>
      <c r="O181">
        <f>'RESUMEN TOTAL'!T183</f>
        <v>0</v>
      </c>
      <c r="P181">
        <f>'RESUMEN TOTAL'!U183</f>
        <v>0</v>
      </c>
      <c r="Q181">
        <f>'RESUMEN TOTAL'!V183</f>
        <v>0</v>
      </c>
      <c r="R181">
        <f>'RESUMEN TOTAL'!W183</f>
        <v>0</v>
      </c>
      <c r="S181">
        <f>'RESUMEN TOTAL'!X183</f>
        <v>0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25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>
        <f>'RESUMEN TOTAL'!K184</f>
        <v>0</v>
      </c>
      <c r="G182">
        <f>'RESUMEN TOTAL'!L184</f>
        <v>0</v>
      </c>
      <c r="H182">
        <f>'RESUMEN TOTAL'!M184</f>
        <v>0</v>
      </c>
      <c r="I182">
        <f>'RESUMEN TOTAL'!N184</f>
        <v>0</v>
      </c>
      <c r="J182">
        <f>'RESUMEN TOTAL'!O184</f>
        <v>0</v>
      </c>
      <c r="K182">
        <f>'RESUMEN TOTAL'!P184</f>
        <v>0</v>
      </c>
      <c r="L182">
        <f>'RESUMEN TOTAL'!Q184</f>
        <v>0</v>
      </c>
      <c r="M182">
        <f>'RESUMEN TOTAL'!R184</f>
        <v>0</v>
      </c>
      <c r="N182">
        <f>'RESUMEN TOTAL'!S184</f>
        <v>0</v>
      </c>
      <c r="O182">
        <f>'RESUMEN TOTAL'!T184</f>
        <v>0</v>
      </c>
      <c r="P182">
        <f>'RESUMEN TOTAL'!U184</f>
        <v>0</v>
      </c>
      <c r="Q182">
        <f>'RESUMEN TOTAL'!V184</f>
        <v>0</v>
      </c>
      <c r="R182">
        <f>'RESUMEN TOTAL'!W184</f>
        <v>0</v>
      </c>
      <c r="S182">
        <f>'RESUMEN TOTAL'!X184</f>
        <v>0</v>
      </c>
      <c r="T182">
        <f>'RESUMEN TOTAL'!Y184</f>
        <v>0</v>
      </c>
      <c r="U182">
        <f>'RESUMEN TOTAL'!Z184</f>
        <v>0</v>
      </c>
      <c r="V182">
        <f>'RESUMEN TOTAL'!AA184</f>
        <v>0</v>
      </c>
      <c r="W182">
        <f>'RESUMEN TOTAL'!AB184</f>
        <v>0</v>
      </c>
      <c r="X182">
        <f>'RESUMEN TOTAL'!AC184</f>
        <v>0</v>
      </c>
      <c r="Y182">
        <f>'RESUMEN TOTAL'!AD184</f>
        <v>0</v>
      </c>
      <c r="Z182">
        <f>'RESUMEN TOTAL'!AE184</f>
        <v>0</v>
      </c>
      <c r="AA182">
        <f>'RESUMEN TOTAL'!AF184</f>
        <v>0</v>
      </c>
      <c r="AB182">
        <f>'RESUMEN TOTAL'!AG184</f>
        <v>0</v>
      </c>
      <c r="AC182">
        <f>'RESUMEN TOTAL'!AH184</f>
        <v>0</v>
      </c>
      <c r="AD182">
        <f>'RESUMEN TOTAL'!AI184</f>
        <v>0</v>
      </c>
      <c r="AE182">
        <f>'RESUMEN TOTAL'!AJ184</f>
        <v>0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25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>
        <f>'RESUMEN TOTAL'!K185</f>
        <v>0</v>
      </c>
      <c r="G183">
        <f>'RESUMEN TOTAL'!L185</f>
        <v>0</v>
      </c>
      <c r="H183">
        <f>'RESUMEN TOTAL'!M185</f>
        <v>0</v>
      </c>
      <c r="I183">
        <f>'RESUMEN TOTAL'!N185</f>
        <v>0</v>
      </c>
      <c r="J183">
        <f>'RESUMEN TOTAL'!O185</f>
        <v>0</v>
      </c>
      <c r="K183">
        <f>'RESUMEN TOTAL'!P185</f>
        <v>0</v>
      </c>
      <c r="L183">
        <f>'RESUMEN TOTAL'!Q185</f>
        <v>0</v>
      </c>
      <c r="M183">
        <f>'RESUMEN TOTAL'!R185</f>
        <v>0</v>
      </c>
      <c r="N183">
        <f>'RESUMEN TOTAL'!S185</f>
        <v>0</v>
      </c>
      <c r="O183">
        <f>'RESUMEN TOTAL'!T185</f>
        <v>0</v>
      </c>
      <c r="P183">
        <f>'RESUMEN TOTAL'!U185</f>
        <v>0</v>
      </c>
      <c r="Q183">
        <f>'RESUMEN TOTAL'!V185</f>
        <v>0</v>
      </c>
      <c r="R183">
        <f>'RESUMEN TOTAL'!W185</f>
        <v>0</v>
      </c>
      <c r="S183">
        <f>'RESUMEN TOTAL'!X185</f>
        <v>0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25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>
        <f>'RESUMEN TOTAL'!K186</f>
        <v>0</v>
      </c>
      <c r="G184">
        <f>'RESUMEN TOTAL'!L186</f>
        <v>0</v>
      </c>
      <c r="H184">
        <f>'RESUMEN TOTAL'!M186</f>
        <v>0</v>
      </c>
      <c r="I184">
        <f>'RESUMEN TOTAL'!N186</f>
        <v>0</v>
      </c>
      <c r="J184">
        <f>'RESUMEN TOTAL'!O186</f>
        <v>0</v>
      </c>
      <c r="K184">
        <f>'RESUMEN TOTAL'!P186</f>
        <v>0</v>
      </c>
      <c r="L184">
        <f>'RESUMEN TOTAL'!Q186</f>
        <v>0</v>
      </c>
      <c r="M184">
        <f>'RESUMEN TOTAL'!R186</f>
        <v>0</v>
      </c>
      <c r="N184">
        <f>'RESUMEN TOTAL'!S186</f>
        <v>0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>
        <f>'RESUMEN TOTAL'!AD186</f>
        <v>0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>
        <f>'RESUMEN TOTAL'!AH186</f>
        <v>0</v>
      </c>
      <c r="AD184">
        <f>'RESUMEN TOTAL'!AI186</f>
        <v>0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25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>
        <f>'RESUMEN TOTAL'!K187</f>
        <v>0</v>
      </c>
      <c r="G185">
        <f>'RESUMEN TOTAL'!L187</f>
        <v>0</v>
      </c>
      <c r="H185">
        <f>'RESUMEN TOTAL'!M187</f>
        <v>0</v>
      </c>
      <c r="I185">
        <f>'RESUMEN TOTAL'!N187</f>
        <v>0</v>
      </c>
      <c r="J185">
        <f>'RESUMEN TOTAL'!O187</f>
        <v>0</v>
      </c>
      <c r="K185">
        <f>'RESUMEN TOTAL'!P187</f>
        <v>0</v>
      </c>
      <c r="L185">
        <f>'RESUMEN TOTAL'!Q187</f>
        <v>0</v>
      </c>
      <c r="M185">
        <f>'RESUMEN TOTAL'!R187</f>
        <v>0</v>
      </c>
      <c r="N185">
        <f>'RESUMEN TOTAL'!S187</f>
        <v>0</v>
      </c>
      <c r="O185">
        <f>'RESUMEN TOTAL'!T187</f>
        <v>0</v>
      </c>
      <c r="P185">
        <f>'RESUMEN TOTAL'!U187</f>
        <v>0</v>
      </c>
      <c r="Q185">
        <f>'RESUMEN TOTAL'!V187</f>
        <v>0</v>
      </c>
      <c r="R185">
        <f>'RESUMEN TOTAL'!W187</f>
        <v>0</v>
      </c>
      <c r="S185">
        <f>'RESUMEN TOTAL'!X187</f>
        <v>0</v>
      </c>
      <c r="T185">
        <f>'RESUMEN TOTAL'!Y187</f>
        <v>0</v>
      </c>
      <c r="U185">
        <f>'RESUMEN TOTAL'!Z187</f>
        <v>0</v>
      </c>
      <c r="V185">
        <f>'RESUMEN TOTAL'!AA187</f>
        <v>0</v>
      </c>
      <c r="W185">
        <f>'RESUMEN TOTAL'!AB187</f>
        <v>0</v>
      </c>
      <c r="X185">
        <f>'RESUMEN TOTAL'!AC187</f>
        <v>0</v>
      </c>
      <c r="Y185">
        <f>'RESUMEN TOTAL'!AD187</f>
        <v>0</v>
      </c>
      <c r="Z185">
        <f>'RESUMEN TOTAL'!AE187</f>
        <v>0</v>
      </c>
      <c r="AA185">
        <f>'RESUMEN TOTAL'!AF187</f>
        <v>0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25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25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>
        <f>'RESUMEN TOTAL'!K189</f>
        <v>0</v>
      </c>
      <c r="G187">
        <f>'RESUMEN TOTAL'!L189</f>
        <v>0</v>
      </c>
      <c r="H187">
        <f>'RESUMEN TOTAL'!M189</f>
        <v>0</v>
      </c>
      <c r="I187">
        <f>'RESUMEN TOTAL'!N189</f>
        <v>0</v>
      </c>
      <c r="J187">
        <f>'RESUMEN TOTAL'!O189</f>
        <v>0</v>
      </c>
      <c r="K187">
        <f>'RESUMEN TOTAL'!P189</f>
        <v>0</v>
      </c>
      <c r="L187">
        <f>'RESUMEN TOTAL'!Q189</f>
        <v>0</v>
      </c>
      <c r="M187">
        <f>'RESUMEN TOTAL'!R189</f>
        <v>0</v>
      </c>
      <c r="N187">
        <f>'RESUMEN TOTAL'!S189</f>
        <v>0</v>
      </c>
      <c r="O187">
        <f>'RESUMEN TOTAL'!T189</f>
        <v>0</v>
      </c>
      <c r="P187">
        <f>'RESUMEN TOTAL'!U189</f>
        <v>0</v>
      </c>
      <c r="Q187">
        <f>'RESUMEN TOTAL'!V189</f>
        <v>0</v>
      </c>
      <c r="R187">
        <f>'RESUMEN TOTAL'!W189</f>
        <v>0</v>
      </c>
      <c r="S187">
        <f>'RESUMEN TOTAL'!X189</f>
        <v>0</v>
      </c>
      <c r="T187">
        <f>'RESUMEN TOTAL'!Y189</f>
        <v>0</v>
      </c>
      <c r="U187">
        <f>'RESUMEN TOTAL'!Z189</f>
        <v>0</v>
      </c>
      <c r="V187">
        <f>'RESUMEN TOTAL'!AA189</f>
        <v>0</v>
      </c>
      <c r="W187">
        <f>'RESUMEN TOTAL'!AB189</f>
        <v>0</v>
      </c>
      <c r="X187">
        <f>'RESUMEN TOTAL'!AC189</f>
        <v>0</v>
      </c>
      <c r="Y187">
        <f>'RESUMEN TOTAL'!AD189</f>
        <v>0</v>
      </c>
      <c r="Z187">
        <f>'RESUMEN TOTAL'!AE189</f>
        <v>0</v>
      </c>
      <c r="AA187">
        <f>'RESUMEN TOTAL'!AF189</f>
        <v>0</v>
      </c>
      <c r="AB187">
        <f>'RESUMEN TOTAL'!AG189</f>
        <v>0</v>
      </c>
      <c r="AC187">
        <f>'RESUMEN TOTAL'!AH189</f>
        <v>0</v>
      </c>
      <c r="AD187">
        <f>'RESUMEN TOTAL'!AI189</f>
        <v>0</v>
      </c>
      <c r="AE187">
        <f>'RESUMEN TOTAL'!AJ189</f>
        <v>0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25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>
        <f>'RESUMEN TOTAL'!K190</f>
        <v>0</v>
      </c>
      <c r="G188">
        <f>'RESUMEN TOTAL'!L190</f>
        <v>0</v>
      </c>
      <c r="H188">
        <f>'RESUMEN TOTAL'!M190</f>
        <v>0</v>
      </c>
      <c r="I188">
        <f>'RESUMEN TOTAL'!N190</f>
        <v>0</v>
      </c>
      <c r="J188">
        <f>'RESUMEN TOTAL'!O190</f>
        <v>0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>
        <f>'RESUMEN TOTAL'!AA190</f>
        <v>0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25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>
        <f>'RESUMEN TOTAL'!K191</f>
        <v>0</v>
      </c>
      <c r="G189">
        <f>'RESUMEN TOTAL'!L191</f>
        <v>0</v>
      </c>
      <c r="H189">
        <f>'RESUMEN TOTAL'!M191</f>
        <v>0</v>
      </c>
      <c r="I189">
        <f>'RESUMEN TOTAL'!N191</f>
        <v>0</v>
      </c>
      <c r="J189">
        <f>'RESUMEN TOTAL'!O191</f>
        <v>0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>
        <f>'RESUMEN TOTAL'!AA191</f>
        <v>0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25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25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25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>
        <f>'RESUMEN TOTAL'!K194</f>
        <v>0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25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>
        <f>'RESUMEN TOTAL'!K195</f>
        <v>0</v>
      </c>
      <c r="G193">
        <f>'RESUMEN TOTAL'!L195</f>
        <v>0</v>
      </c>
      <c r="H193">
        <f>'RESUMEN TOTAL'!M195</f>
        <v>0</v>
      </c>
      <c r="I193">
        <f>'RESUMEN TOTAL'!N195</f>
        <v>0</v>
      </c>
      <c r="J193">
        <f>'RESUMEN TOTAL'!O195</f>
        <v>0</v>
      </c>
      <c r="K193">
        <f>'RESUMEN TOTAL'!P195</f>
        <v>0</v>
      </c>
      <c r="L193">
        <f>'RESUMEN TOTAL'!Q195</f>
        <v>0</v>
      </c>
      <c r="M193">
        <f>'RESUMEN TOTAL'!R195</f>
        <v>0</v>
      </c>
      <c r="N193">
        <f>'RESUMEN TOTAL'!S195</f>
        <v>0</v>
      </c>
      <c r="O193">
        <f>'RESUMEN TOTAL'!T195</f>
        <v>0</v>
      </c>
      <c r="P193">
        <f>'RESUMEN TOTAL'!U195</f>
        <v>0</v>
      </c>
      <c r="Q193">
        <f>'RESUMEN TOTAL'!V195</f>
        <v>0</v>
      </c>
      <c r="R193">
        <f>'RESUMEN TOTAL'!W195</f>
        <v>0</v>
      </c>
      <c r="S193">
        <f>'RESUMEN TOTAL'!X195</f>
        <v>0</v>
      </c>
      <c r="T193">
        <f>'RESUMEN TOTAL'!Y195</f>
        <v>0</v>
      </c>
      <c r="U193">
        <f>'RESUMEN TOTAL'!Z195</f>
        <v>0</v>
      </c>
      <c r="V193">
        <f>'RESUMEN TOTAL'!AA195</f>
        <v>0</v>
      </c>
      <c r="W193">
        <f>'RESUMEN TOTAL'!AB195</f>
        <v>0</v>
      </c>
      <c r="X193">
        <f>'RESUMEN TOTAL'!AC195</f>
        <v>0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25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>
        <f>'RESUMEN TOTAL'!K196</f>
        <v>0</v>
      </c>
      <c r="G194">
        <f>'RESUMEN TOTAL'!L196</f>
        <v>0</v>
      </c>
      <c r="H194">
        <f>'RESUMEN TOTAL'!M196</f>
        <v>0</v>
      </c>
      <c r="I194">
        <f>'RESUMEN TOTAL'!N196</f>
        <v>0</v>
      </c>
      <c r="J194">
        <f>'RESUMEN TOTAL'!O196</f>
        <v>0</v>
      </c>
      <c r="K194">
        <f>'RESUMEN TOTAL'!P196</f>
        <v>0</v>
      </c>
      <c r="L194">
        <f>'RESUMEN TOTAL'!Q196</f>
        <v>0</v>
      </c>
      <c r="M194">
        <f>'RESUMEN TOTAL'!R196</f>
        <v>0</v>
      </c>
      <c r="N194">
        <f>'RESUMEN TOTAL'!S196</f>
        <v>0</v>
      </c>
      <c r="O194">
        <f>'RESUMEN TOTAL'!T196</f>
        <v>0</v>
      </c>
      <c r="P194">
        <f>'RESUMEN TOTAL'!U196</f>
        <v>0</v>
      </c>
      <c r="Q194">
        <f>'RESUMEN TOTAL'!V196</f>
        <v>0</v>
      </c>
      <c r="R194">
        <f>'RESUMEN TOTAL'!W196</f>
        <v>0</v>
      </c>
      <c r="S194">
        <f>'RESUMEN TOTAL'!X196</f>
        <v>0</v>
      </c>
      <c r="T194">
        <f>'RESUMEN TOTAL'!Y196</f>
        <v>0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>
        <f>'RESUMEN TOTAL'!AH196</f>
        <v>0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25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>
        <f>'RESUMEN TOTAL'!K197</f>
        <v>0</v>
      </c>
      <c r="G195">
        <f>'RESUMEN TOTAL'!L197</f>
        <v>0</v>
      </c>
      <c r="H195">
        <f>'RESUMEN TOTAL'!M197</f>
        <v>0</v>
      </c>
      <c r="I195">
        <f>'RESUMEN TOTAL'!N197</f>
        <v>0</v>
      </c>
      <c r="J195">
        <f>'RESUMEN TOTAL'!O197</f>
        <v>0</v>
      </c>
      <c r="K195">
        <f>'RESUMEN TOTAL'!P197</f>
        <v>0</v>
      </c>
      <c r="L195">
        <f>'RESUMEN TOTAL'!Q197</f>
        <v>0</v>
      </c>
      <c r="M195">
        <f>'RESUMEN TOTAL'!R197</f>
        <v>0</v>
      </c>
      <c r="N195">
        <f>'RESUMEN TOTAL'!S197</f>
        <v>0</v>
      </c>
      <c r="O195">
        <f>'RESUMEN TOTAL'!T197</f>
        <v>0</v>
      </c>
      <c r="P195">
        <f>'RESUMEN TOTAL'!U197</f>
        <v>0</v>
      </c>
      <c r="Q195">
        <f>'RESUMEN TOTAL'!V197</f>
        <v>0</v>
      </c>
      <c r="R195">
        <f>'RESUMEN TOTAL'!W197</f>
        <v>0</v>
      </c>
      <c r="S195">
        <f>'RESUMEN TOTAL'!X197</f>
        <v>0</v>
      </c>
      <c r="T195">
        <f>'RESUMEN TOTAL'!Y197</f>
        <v>0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25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>
        <f>'RESUMEN TOTAL'!K198</f>
        <v>0</v>
      </c>
      <c r="G196">
        <f>'RESUMEN TOTAL'!L198</f>
        <v>0</v>
      </c>
      <c r="H196">
        <f>'RESUMEN TOTAL'!M198</f>
        <v>0</v>
      </c>
      <c r="I196">
        <f>'RESUMEN TOTAL'!N198</f>
        <v>0</v>
      </c>
      <c r="J196">
        <f>'RESUMEN TOTAL'!O198</f>
        <v>0</v>
      </c>
      <c r="K196">
        <f>'RESUMEN TOTAL'!P198</f>
        <v>0</v>
      </c>
      <c r="L196">
        <f>'RESUMEN TOTAL'!Q198</f>
        <v>0</v>
      </c>
      <c r="M196">
        <f>'RESUMEN TOTAL'!R198</f>
        <v>0</v>
      </c>
      <c r="N196">
        <f>'RESUMEN TOTAL'!S198</f>
        <v>0</v>
      </c>
      <c r="O196">
        <f>'RESUMEN TOTAL'!T198</f>
        <v>0</v>
      </c>
      <c r="P196">
        <f>'RESUMEN TOTAL'!U198</f>
        <v>0</v>
      </c>
      <c r="Q196">
        <f>'RESUMEN TOTAL'!V198</f>
        <v>0</v>
      </c>
      <c r="R196">
        <f>'RESUMEN TOTAL'!W198</f>
        <v>0</v>
      </c>
      <c r="S196">
        <f>'RESUMEN TOTAL'!X198</f>
        <v>0</v>
      </c>
      <c r="T196">
        <f>'RESUMEN TOTAL'!Y198</f>
        <v>0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25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>
        <f>'RESUMEN TOTAL'!K199</f>
        <v>0</v>
      </c>
      <c r="G197">
        <f>'RESUMEN TOTAL'!L199</f>
        <v>0</v>
      </c>
      <c r="H197">
        <f>'RESUMEN TOTAL'!M199</f>
        <v>0</v>
      </c>
      <c r="I197">
        <f>'RESUMEN TOTAL'!N199</f>
        <v>0</v>
      </c>
      <c r="J197">
        <f>'RESUMEN TOTAL'!O199</f>
        <v>0</v>
      </c>
      <c r="K197">
        <f>'RESUMEN TOTAL'!P199</f>
        <v>0</v>
      </c>
      <c r="L197">
        <f>'RESUMEN TOTAL'!Q199</f>
        <v>0</v>
      </c>
      <c r="M197">
        <f>'RESUMEN TOTAL'!R199</f>
        <v>0</v>
      </c>
      <c r="N197">
        <f>'RESUMEN TOTAL'!S199</f>
        <v>0</v>
      </c>
      <c r="O197">
        <f>'RESUMEN TOTAL'!T199</f>
        <v>0</v>
      </c>
      <c r="P197">
        <f>'RESUMEN TOTAL'!U199</f>
        <v>0</v>
      </c>
      <c r="Q197">
        <f>'RESUMEN TOTAL'!V199</f>
        <v>0</v>
      </c>
      <c r="R197">
        <f>'RESUMEN TOTAL'!W199</f>
        <v>0</v>
      </c>
      <c r="S197">
        <f>'RESUMEN TOTAL'!X199</f>
        <v>0</v>
      </c>
      <c r="T197">
        <f>'RESUMEN TOTAL'!Y199</f>
        <v>0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25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>
        <f>'RESUMEN TOTAL'!K200</f>
        <v>0</v>
      </c>
      <c r="G198">
        <f>'RESUMEN TOTAL'!L200</f>
        <v>0</v>
      </c>
      <c r="H198">
        <f>'RESUMEN TOTAL'!M200</f>
        <v>0</v>
      </c>
      <c r="I198">
        <f>'RESUMEN TOTAL'!N200</f>
        <v>0</v>
      </c>
      <c r="J198">
        <f>'RESUMEN TOTAL'!O200</f>
        <v>0</v>
      </c>
      <c r="K198">
        <f>'RESUMEN TOTAL'!P200</f>
        <v>0</v>
      </c>
      <c r="L198">
        <f>'RESUMEN TOTAL'!Q200</f>
        <v>0</v>
      </c>
      <c r="M198">
        <f>'RESUMEN TOTAL'!R200</f>
        <v>0</v>
      </c>
      <c r="N198">
        <f>'RESUMEN TOTAL'!S200</f>
        <v>0</v>
      </c>
      <c r="O198">
        <f>'RESUMEN TOTAL'!T200</f>
        <v>0</v>
      </c>
      <c r="P198">
        <f>'RESUMEN TOTAL'!U200</f>
        <v>0</v>
      </c>
      <c r="Q198">
        <f>'RESUMEN TOTAL'!V200</f>
        <v>0</v>
      </c>
      <c r="R198">
        <f>'RESUMEN TOTAL'!W200</f>
        <v>0</v>
      </c>
      <c r="S198">
        <f>'RESUMEN TOTAL'!X200</f>
        <v>0</v>
      </c>
      <c r="T198">
        <f>'RESUMEN TOTAL'!Y200</f>
        <v>0</v>
      </c>
      <c r="U198">
        <f>'RESUMEN TOTAL'!Z200</f>
        <v>0</v>
      </c>
      <c r="V198">
        <f>'RESUMEN TOTAL'!AA200</f>
        <v>0</v>
      </c>
      <c r="W198">
        <f>'RESUMEN TOTAL'!AB200</f>
        <v>0</v>
      </c>
      <c r="X198">
        <f>'RESUMEN TOTAL'!AC200</f>
        <v>0</v>
      </c>
      <c r="Y198">
        <f>'RESUMEN TOTAL'!AD200</f>
        <v>0</v>
      </c>
      <c r="Z198">
        <f>'RESUMEN TOTAL'!AE200</f>
        <v>0</v>
      </c>
      <c r="AA198">
        <f>'RESUMEN TOTAL'!AF200</f>
        <v>0</v>
      </c>
      <c r="AB198">
        <f>'RESUMEN TOTAL'!AG200</f>
        <v>0</v>
      </c>
      <c r="AC198">
        <f>'RESUMEN TOTAL'!AH200</f>
        <v>0</v>
      </c>
      <c r="AD198">
        <f>'RESUMEN TOTAL'!AI200</f>
        <v>0</v>
      </c>
      <c r="AE198">
        <f>'RESUMEN TOTAL'!AJ200</f>
        <v>0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25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>
        <f>'RESUMEN TOTAL'!K201</f>
        <v>0</v>
      </c>
      <c r="G199">
        <f>'RESUMEN TOTAL'!L201</f>
        <v>0</v>
      </c>
      <c r="H199">
        <f>'RESUMEN TOTAL'!M201</f>
        <v>0</v>
      </c>
      <c r="I199">
        <f>'RESUMEN TOTAL'!N201</f>
        <v>0</v>
      </c>
      <c r="J199">
        <f>'RESUMEN TOTAL'!O201</f>
        <v>0</v>
      </c>
      <c r="K199">
        <f>'RESUMEN TOTAL'!P201</f>
        <v>0</v>
      </c>
      <c r="L199">
        <f>'RESUMEN TOTAL'!Q201</f>
        <v>0</v>
      </c>
      <c r="M199">
        <f>'RESUMEN TOTAL'!R201</f>
        <v>0</v>
      </c>
      <c r="N199">
        <f>'RESUMEN TOTAL'!S201</f>
        <v>0</v>
      </c>
      <c r="O199">
        <f>'RESUMEN TOTAL'!T201</f>
        <v>0</v>
      </c>
      <c r="P199">
        <f>'RESUMEN TOTAL'!U201</f>
        <v>0</v>
      </c>
      <c r="Q199">
        <f>'RESUMEN TOTAL'!V201</f>
        <v>0</v>
      </c>
      <c r="R199">
        <f>'RESUMEN TOTAL'!W201</f>
        <v>0</v>
      </c>
      <c r="S199">
        <f>'RESUMEN TOTAL'!X201</f>
        <v>0</v>
      </c>
      <c r="T199">
        <f>'RESUMEN TOTAL'!Y201</f>
        <v>0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25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25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>
        <f>'RESUMEN TOTAL'!K203</f>
        <v>0</v>
      </c>
      <c r="G201">
        <f>'RESUMEN TOTAL'!L203</f>
        <v>0</v>
      </c>
      <c r="H201">
        <f>'RESUMEN TOTAL'!M203</f>
        <v>0</v>
      </c>
      <c r="I201">
        <f>'RESUMEN TOTAL'!N203</f>
        <v>0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25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>
        <f>'RESUMEN TOTAL'!V204</f>
        <v>0</v>
      </c>
      <c r="R202">
        <f>'RESUMEN TOTAL'!W204</f>
        <v>0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>
        <f>'RESUMEN TOTAL'!AH204</f>
        <v>0</v>
      </c>
      <c r="AD202">
        <f>'RESUMEN TOTAL'!AI204</f>
        <v>0</v>
      </c>
      <c r="AE202">
        <f>'RESUMEN TOTAL'!AJ204</f>
        <v>0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25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>
        <f>'RESUMEN TOTAL'!P205</f>
        <v>0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25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>
        <f>'RESUMEN TOTAL'!AB206</f>
        <v>0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>
        <f>'RESUMEN TOTAL'!AG206</f>
        <v>0</v>
      </c>
      <c r="AC204">
        <f>'RESUMEN TOTAL'!AH206</f>
        <v>0</v>
      </c>
      <c r="AD204">
        <f>'RESUMEN TOTAL'!AI206</f>
        <v>0</v>
      </c>
      <c r="AE204">
        <f>'RESUMEN TOTAL'!AJ206</f>
        <v>0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25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25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>
        <f>'RESUMEN TOTAL'!AB208</f>
        <v>0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>
        <f>'RESUMEN TOTAL'!AG208</f>
        <v>0</v>
      </c>
      <c r="AC206">
        <f>'RESUMEN TOTAL'!AH208</f>
        <v>0</v>
      </c>
      <c r="AD206">
        <f>'RESUMEN TOTAL'!AI208</f>
        <v>0</v>
      </c>
      <c r="AE206">
        <f>'RESUMEN TOTAL'!AJ208</f>
        <v>0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25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>
        <f>'RESUMEN TOTAL'!L209</f>
        <v>0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25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>
        <f>'RESUMEN TOTAL'!K210</f>
        <v>0</v>
      </c>
      <c r="G208">
        <f>'RESUMEN TOTAL'!L210</f>
        <v>0</v>
      </c>
      <c r="H208">
        <f>'RESUMEN TOTAL'!M210</f>
        <v>0</v>
      </c>
      <c r="I208">
        <f>'RESUMEN TOTAL'!N210</f>
        <v>0</v>
      </c>
      <c r="J208">
        <f>'RESUMEN TOTAL'!O210</f>
        <v>0</v>
      </c>
      <c r="K208">
        <f>'RESUMEN TOTAL'!P210</f>
        <v>0</v>
      </c>
      <c r="L208">
        <f>'RESUMEN TOTAL'!Q210</f>
        <v>0</v>
      </c>
      <c r="M208">
        <f>'RESUMEN TOTAL'!R210</f>
        <v>0</v>
      </c>
      <c r="N208">
        <f>'RESUMEN TOTAL'!S210</f>
        <v>0</v>
      </c>
      <c r="O208">
        <f>'RESUMEN TOTAL'!T210</f>
        <v>0</v>
      </c>
      <c r="P208">
        <f>'RESUMEN TOTAL'!U210</f>
        <v>0</v>
      </c>
      <c r="Q208">
        <f>'RESUMEN TOTAL'!V210</f>
        <v>0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>
        <f>'RESUMEN TOTAL'!AA210</f>
        <v>0</v>
      </c>
      <c r="W208">
        <f>'RESUMEN TOTAL'!AB210</f>
        <v>0</v>
      </c>
      <c r="X208">
        <f>'RESUMEN TOTAL'!AC210</f>
        <v>0</v>
      </c>
      <c r="Y208">
        <f>'RESUMEN TOTAL'!AD210</f>
        <v>0</v>
      </c>
      <c r="Z208">
        <f>'RESUMEN TOTAL'!AE210</f>
        <v>0</v>
      </c>
      <c r="AA208">
        <f>'RESUMEN TOTAL'!AF210</f>
        <v>0</v>
      </c>
      <c r="AB208">
        <f>'RESUMEN TOTAL'!AG210</f>
        <v>0</v>
      </c>
      <c r="AC208">
        <f>'RESUMEN TOTAL'!AH210</f>
        <v>0</v>
      </c>
      <c r="AD208">
        <f>'RESUMEN TOTAL'!AI210</f>
        <v>0</v>
      </c>
      <c r="AE208">
        <f>'RESUMEN TOTAL'!AJ210</f>
        <v>0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25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>
        <f>'RESUMEN TOTAL'!AG211</f>
        <v>0</v>
      </c>
      <c r="AC209">
        <f>'RESUMEN TOTAL'!AH211</f>
        <v>0</v>
      </c>
      <c r="AD209">
        <f>'RESUMEN TOTAL'!AI211</f>
        <v>0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25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25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>
        <f>'RESUMEN TOTAL'!T213</f>
        <v>0</v>
      </c>
      <c r="P211">
        <f>'RESUMEN TOTAL'!U213</f>
        <v>0</v>
      </c>
      <c r="Q211">
        <f>'RESUMEN TOTAL'!V213</f>
        <v>0</v>
      </c>
      <c r="R211">
        <f>'RESUMEN TOTAL'!W213</f>
        <v>0</v>
      </c>
      <c r="S211">
        <f>'RESUMEN TOTAL'!X213</f>
        <v>0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25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>
        <f>'RESUMEN TOTAL'!K214</f>
        <v>0</v>
      </c>
      <c r="G212">
        <f>'RESUMEN TOTAL'!L214</f>
        <v>0</v>
      </c>
      <c r="H212">
        <f>'RESUMEN TOTAL'!M214</f>
        <v>0</v>
      </c>
      <c r="I212">
        <f>'RESUMEN TOTAL'!N214</f>
        <v>0</v>
      </c>
      <c r="J212">
        <f>'RESUMEN TOTAL'!O214</f>
        <v>0</v>
      </c>
      <c r="K212">
        <f>'RESUMEN TOTAL'!P214</f>
        <v>0</v>
      </c>
      <c r="L212">
        <f>'RESUMEN TOTAL'!Q214</f>
        <v>0</v>
      </c>
      <c r="M212">
        <f>'RESUMEN TOTAL'!R214</f>
        <v>0</v>
      </c>
      <c r="N212">
        <f>'RESUMEN TOTAL'!S214</f>
        <v>0</v>
      </c>
      <c r="O212">
        <f>'RESUMEN TOTAL'!T214</f>
        <v>0</v>
      </c>
      <c r="P212">
        <f>'RESUMEN TOTAL'!U214</f>
        <v>0</v>
      </c>
      <c r="Q212">
        <f>'RESUMEN TOTAL'!V214</f>
        <v>0</v>
      </c>
      <c r="R212">
        <f>'RESUMEN TOTAL'!W214</f>
        <v>0</v>
      </c>
      <c r="S212">
        <f>'RESUMEN TOTAL'!X214</f>
        <v>0</v>
      </c>
      <c r="T212">
        <f>'RESUMEN TOTAL'!Y214</f>
        <v>0</v>
      </c>
      <c r="U212">
        <f>'RESUMEN TOTAL'!Z214</f>
        <v>0</v>
      </c>
      <c r="V212">
        <f>'RESUMEN TOTAL'!AA214</f>
        <v>0</v>
      </c>
      <c r="W212">
        <f>'RESUMEN TOTAL'!AB214</f>
        <v>0</v>
      </c>
      <c r="X212">
        <f>'RESUMEN TOTAL'!AC214</f>
        <v>0</v>
      </c>
      <c r="Y212">
        <f>'RESUMEN TOTAL'!AD214</f>
        <v>0</v>
      </c>
      <c r="Z212">
        <f>'RESUMEN TOTAL'!AE214</f>
        <v>0</v>
      </c>
      <c r="AA212">
        <f>'RESUMEN TOTAL'!AF214</f>
        <v>0</v>
      </c>
      <c r="AB212">
        <f>'RESUMEN TOTAL'!AG214</f>
        <v>0</v>
      </c>
      <c r="AC212">
        <f>'RESUMEN TOTAL'!AH214</f>
        <v>0</v>
      </c>
      <c r="AD212">
        <f>'RESUMEN TOTAL'!AI214</f>
        <v>0</v>
      </c>
      <c r="AE212">
        <f>'RESUMEN TOTAL'!AJ214</f>
        <v>0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25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>
        <f>'RESUMEN TOTAL'!K215</f>
        <v>0</v>
      </c>
      <c r="G213">
        <f>'RESUMEN TOTAL'!L215</f>
        <v>0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25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25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25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25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25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25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>
        <f>'RESUMEN TOTAL'!K221</f>
        <v>0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25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>
        <f>'RESUMEN TOTAL'!K222</f>
        <v>0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>
        <f>'RESUMEN TOTAL'!AE222</f>
        <v>0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25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>
        <f>'RESUMEN TOTAL'!K223</f>
        <v>0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>
        <f>'RESUMEN TOTAL'!AE223</f>
        <v>0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25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>
        <f>'RESUMEN TOTAL'!K224</f>
        <v>0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25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>
        <f>'RESUMEN TOTAL'!K225</f>
        <v>0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25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>
        <f>'RESUMEN TOTAL'!L226</f>
        <v>0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>
        <f>'RESUMEN TOTAL'!AF226</f>
        <v>0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25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>
        <f>'RESUMEN TOTAL'!AF227</f>
        <v>0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25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25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>
        <f>'RESUMEN TOTAL'!K229</f>
        <v>0</v>
      </c>
      <c r="G227">
        <f>'RESUMEN TOTAL'!L229</f>
        <v>0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>
        <f>'RESUMEN TOTAL'!AA229</f>
        <v>0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25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>
        <f>'RESUMEN TOTAL'!K230</f>
        <v>0</v>
      </c>
      <c r="G228">
        <f>'RESUMEN TOTAL'!L230</f>
        <v>0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>
        <f>'RESUMEN TOTAL'!AA230</f>
        <v>0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25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>
        <f>'RESUMEN TOTAL'!K231</f>
        <v>0</v>
      </c>
      <c r="G229">
        <f>'RESUMEN TOTAL'!L231</f>
        <v>0</v>
      </c>
      <c r="H229">
        <f>'RESUMEN TOTAL'!M231</f>
        <v>0</v>
      </c>
      <c r="I229">
        <f>'RESUMEN TOTAL'!N231</f>
        <v>0</v>
      </c>
      <c r="J229">
        <f>'RESUMEN TOTAL'!O231</f>
        <v>0</v>
      </c>
      <c r="K229">
        <f>'RESUMEN TOTAL'!P231</f>
        <v>0</v>
      </c>
      <c r="L229">
        <f>'RESUMEN TOTAL'!Q231</f>
        <v>0</v>
      </c>
      <c r="M229">
        <f>'RESUMEN TOTAL'!R231</f>
        <v>0</v>
      </c>
      <c r="N229">
        <f>'RESUMEN TOTAL'!S231</f>
        <v>0</v>
      </c>
      <c r="O229">
        <f>'RESUMEN TOTAL'!T231</f>
        <v>0</v>
      </c>
      <c r="P229">
        <f>'RESUMEN TOTAL'!U231</f>
        <v>0</v>
      </c>
      <c r="Q229">
        <f>'RESUMEN TOTAL'!V231</f>
        <v>0</v>
      </c>
      <c r="R229">
        <f>'RESUMEN TOTAL'!W231</f>
        <v>0</v>
      </c>
      <c r="S229">
        <f>'RESUMEN TOTAL'!X231</f>
        <v>0</v>
      </c>
      <c r="T229">
        <f>'RESUMEN TOTAL'!Y231</f>
        <v>0</v>
      </c>
      <c r="U229">
        <f>'RESUMEN TOTAL'!Z231</f>
        <v>0</v>
      </c>
      <c r="V229">
        <f>'RESUMEN TOTAL'!AA231</f>
        <v>0</v>
      </c>
      <c r="W229">
        <f>'RESUMEN TOTAL'!AB231</f>
        <v>0</v>
      </c>
      <c r="X229">
        <f>'RESUMEN TOTAL'!AC231</f>
        <v>0</v>
      </c>
      <c r="Y229">
        <f>'RESUMEN TOTAL'!AD231</f>
        <v>0</v>
      </c>
      <c r="Z229">
        <f>'RESUMEN TOTAL'!AE231</f>
        <v>0</v>
      </c>
      <c r="AA229">
        <f>'RESUMEN TOTAL'!AF231</f>
        <v>0</v>
      </c>
      <c r="AB229">
        <f>'RESUMEN TOTAL'!AG231</f>
        <v>0</v>
      </c>
      <c r="AC229">
        <f>'RESUMEN TOTAL'!AH231</f>
        <v>0</v>
      </c>
      <c r="AD229">
        <f>'RESUMEN TOTAL'!AI231</f>
        <v>0</v>
      </c>
      <c r="AE229">
        <f>'RESUMEN TOTAL'!AJ231</f>
        <v>0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25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25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25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>
        <f>'RESUMEN TOTAL'!R234</f>
        <v>0</v>
      </c>
      <c r="N232">
        <f>'RESUMEN TOTAL'!S234</f>
        <v>0</v>
      </c>
      <c r="O232">
        <f>'RESUMEN TOTAL'!T234</f>
        <v>0</v>
      </c>
      <c r="P232">
        <f>'RESUMEN TOTAL'!U234</f>
        <v>0</v>
      </c>
      <c r="Q232">
        <f>'RESUMEN TOTAL'!V234</f>
        <v>0</v>
      </c>
      <c r="R232">
        <f>'RESUMEN TOTAL'!W234</f>
        <v>0</v>
      </c>
      <c r="S232">
        <f>'RESUMEN TOTAL'!X234</f>
        <v>0</v>
      </c>
      <c r="T232">
        <f>'RESUMEN TOTAL'!Y234</f>
        <v>0</v>
      </c>
      <c r="U232">
        <f>'RESUMEN TOTAL'!Z234</f>
        <v>0</v>
      </c>
      <c r="V232">
        <f>'RESUMEN TOTAL'!AA234</f>
        <v>0</v>
      </c>
      <c r="W232">
        <f>'RESUMEN TOTAL'!AB234</f>
        <v>0</v>
      </c>
      <c r="X232">
        <f>'RESUMEN TOTAL'!AC234</f>
        <v>0</v>
      </c>
      <c r="Y232">
        <f>'RESUMEN TOTAL'!AD234</f>
        <v>0</v>
      </c>
      <c r="Z232">
        <f>'RESUMEN TOTAL'!AE234</f>
        <v>0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25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>
        <f>'RESUMEN TOTAL'!R235</f>
        <v>0</v>
      </c>
      <c r="N233">
        <f>'RESUMEN TOTAL'!S235</f>
        <v>0</v>
      </c>
      <c r="O233">
        <f>'RESUMEN TOTAL'!T235</f>
        <v>0</v>
      </c>
      <c r="P233">
        <f>'RESUMEN TOTAL'!U235</f>
        <v>0</v>
      </c>
      <c r="Q233">
        <f>'RESUMEN TOTAL'!V235</f>
        <v>0</v>
      </c>
      <c r="R233">
        <f>'RESUMEN TOTAL'!W235</f>
        <v>0</v>
      </c>
      <c r="S233">
        <f>'RESUMEN TOTAL'!X235</f>
        <v>0</v>
      </c>
      <c r="T233">
        <f>'RESUMEN TOTAL'!Y235</f>
        <v>0</v>
      </c>
      <c r="U233">
        <f>'RESUMEN TOTAL'!Z235</f>
        <v>0</v>
      </c>
      <c r="V233">
        <f>'RESUMEN TOTAL'!AA235</f>
        <v>0</v>
      </c>
      <c r="W233">
        <f>'RESUMEN TOTAL'!AB235</f>
        <v>0</v>
      </c>
      <c r="X233">
        <f>'RESUMEN TOTAL'!AC235</f>
        <v>0</v>
      </c>
      <c r="Y233">
        <f>'RESUMEN TOTAL'!AD235</f>
        <v>0</v>
      </c>
      <c r="Z233">
        <f>'RESUMEN TOTAL'!AE235</f>
        <v>0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25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25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25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>
        <f>'RESUMEN TOTAL'!K238</f>
        <v>0</v>
      </c>
      <c r="G236">
        <f>'RESUMEN TOTAL'!L238</f>
        <v>0</v>
      </c>
      <c r="H236">
        <f>'RESUMEN TOTAL'!M238</f>
        <v>0</v>
      </c>
      <c r="I236">
        <f>'RESUMEN TOTAL'!N238</f>
        <v>0</v>
      </c>
      <c r="J236">
        <f>'RESUMEN TOTAL'!O238</f>
        <v>0</v>
      </c>
      <c r="K236">
        <f>'RESUMEN TOTAL'!P238</f>
        <v>0</v>
      </c>
      <c r="L236">
        <f>'RESUMEN TOTAL'!Q238</f>
        <v>0</v>
      </c>
      <c r="M236">
        <f>'RESUMEN TOTAL'!R238</f>
        <v>0</v>
      </c>
      <c r="N236">
        <f>'RESUMEN TOTAL'!S238</f>
        <v>0</v>
      </c>
      <c r="O236">
        <f>'RESUMEN TOTAL'!T238</f>
        <v>0</v>
      </c>
      <c r="P236">
        <f>'RESUMEN TOTAL'!U238</f>
        <v>0</v>
      </c>
      <c r="Q236">
        <f>'RESUMEN TOTAL'!V238</f>
        <v>0</v>
      </c>
      <c r="R236">
        <f>'RESUMEN TOTAL'!W238</f>
        <v>0</v>
      </c>
      <c r="S236">
        <f>'RESUMEN TOTAL'!X238</f>
        <v>0</v>
      </c>
      <c r="T236">
        <f>'RESUMEN TOTAL'!Y238</f>
        <v>0</v>
      </c>
      <c r="U236">
        <f>'RESUMEN TOTAL'!Z238</f>
        <v>0</v>
      </c>
      <c r="V236">
        <f>'RESUMEN TOTAL'!AA238</f>
        <v>0</v>
      </c>
      <c r="W236">
        <f>'RESUMEN TOTAL'!AB238</f>
        <v>0</v>
      </c>
      <c r="X236">
        <f>'RESUMEN TOTAL'!AC238</f>
        <v>0</v>
      </c>
      <c r="Y236">
        <f>'RESUMEN TOTAL'!AD238</f>
        <v>0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25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>
        <f>'RESUMEN TOTAL'!K239</f>
        <v>0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>
        <f>'RESUMEN TOTAL'!AE239</f>
        <v>0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25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>
        <f>'RESUMEN TOTAL'!K240</f>
        <v>0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25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25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25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>
        <f>'RESUMEN TOTAL'!K243</f>
        <v>0</v>
      </c>
      <c r="G241">
        <f>'RESUMEN TOTAL'!L243</f>
        <v>0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>
        <f>'RESUMEN TOTAL'!R243</f>
        <v>0</v>
      </c>
      <c r="N241">
        <f>'RESUMEN TOTAL'!S243</f>
        <v>0</v>
      </c>
      <c r="O241">
        <f>'RESUMEN TOTAL'!T243</f>
        <v>0</v>
      </c>
      <c r="P241">
        <f>'RESUMEN TOTAL'!U243</f>
        <v>0</v>
      </c>
      <c r="Q241">
        <f>'RESUMEN TOTAL'!V243</f>
        <v>0</v>
      </c>
      <c r="R241">
        <f>'RESUMEN TOTAL'!W243</f>
        <v>0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>
        <f>'RESUMEN TOTAL'!AA243</f>
        <v>0</v>
      </c>
      <c r="W241">
        <f>'RESUMEN TOTAL'!AB243</f>
        <v>0</v>
      </c>
      <c r="X241">
        <f>'RESUMEN TOTAL'!AC243</f>
        <v>0</v>
      </c>
      <c r="Y241">
        <f>'RESUMEN TOTAL'!AD243</f>
        <v>0</v>
      </c>
      <c r="Z241">
        <f>'RESUMEN TOTAL'!AE243</f>
        <v>0</v>
      </c>
      <c r="AA241">
        <f>'RESUMEN TOTAL'!AF243</f>
        <v>0</v>
      </c>
      <c r="AB241">
        <f>'RESUMEN TOTAL'!AG243</f>
        <v>0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25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25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>
        <f>'RESUMEN TOTAL'!R245</f>
        <v>0</v>
      </c>
      <c r="N243">
        <f>'RESUMEN TOTAL'!S245</f>
        <v>0</v>
      </c>
      <c r="O243">
        <f>'RESUMEN TOTAL'!T245</f>
        <v>0</v>
      </c>
      <c r="P243">
        <f>'RESUMEN TOTAL'!U245</f>
        <v>0</v>
      </c>
      <c r="Q243">
        <f>'RESUMEN TOTAL'!V245</f>
        <v>0</v>
      </c>
      <c r="R243">
        <f>'RESUMEN TOTAL'!W245</f>
        <v>0</v>
      </c>
      <c r="S243">
        <f>'RESUMEN TOTAL'!X245</f>
        <v>0</v>
      </c>
      <c r="T243">
        <f>'RESUMEN TOTAL'!Y245</f>
        <v>0</v>
      </c>
      <c r="U243">
        <f>'RESUMEN TOTAL'!Z245</f>
        <v>0</v>
      </c>
      <c r="V243">
        <f>'RESUMEN TOTAL'!AA245</f>
        <v>0</v>
      </c>
      <c r="W243">
        <f>'RESUMEN TOTAL'!AB245</f>
        <v>0</v>
      </c>
      <c r="X243">
        <f>'RESUMEN TOTAL'!AC245</f>
        <v>0</v>
      </c>
      <c r="Y243">
        <f>'RESUMEN TOTAL'!AD245</f>
        <v>0</v>
      </c>
      <c r="Z243">
        <f>'RESUMEN TOTAL'!AE245</f>
        <v>0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25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25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>
        <f>'RESUMEN TOTAL'!AF247</f>
        <v>0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25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>
        <f>'RESUMEN TOTAL'!K248</f>
        <v>0</v>
      </c>
      <c r="G246">
        <f>'RESUMEN TOTAL'!L248</f>
        <v>0</v>
      </c>
      <c r="H246">
        <f>'RESUMEN TOTAL'!M248</f>
        <v>0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>
        <f>'RESUMEN TOTAL'!AA248</f>
        <v>0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25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>
        <f>'RESUMEN TOTAL'!K249</f>
        <v>0</v>
      </c>
      <c r="G247">
        <f>'RESUMEN TOTAL'!L249</f>
        <v>0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>
        <f>'RESUMEN TOTAL'!AA249</f>
        <v>0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25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>
        <f>'RESUMEN TOTAL'!K250</f>
        <v>0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>
        <f>'RESUMEN TOTAL'!AA250</f>
        <v>0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25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>
        <f>'RESUMEN TOTAL'!K251</f>
        <v>0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>
        <f>'RESUMEN TOTAL'!AA251</f>
        <v>0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25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>
        <f>'RESUMEN TOTAL'!T252</f>
        <v>0</v>
      </c>
      <c r="P250">
        <f>'RESUMEN TOTAL'!U252</f>
        <v>0</v>
      </c>
      <c r="Q250">
        <f>'RESUMEN TOTAL'!V252</f>
        <v>0</v>
      </c>
      <c r="R250">
        <f>'RESUMEN TOTAL'!W252</f>
        <v>0</v>
      </c>
      <c r="S250">
        <f>'RESUMEN TOTAL'!X252</f>
        <v>0</v>
      </c>
      <c r="T250">
        <f>'RESUMEN TOTAL'!Y252</f>
        <v>0</v>
      </c>
      <c r="U250">
        <f>'RESUMEN TOTAL'!Z252</f>
        <v>0</v>
      </c>
      <c r="V250">
        <f>'RESUMEN TOTAL'!AA252</f>
        <v>0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25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>
        <f>'RESUMEN TOTAL'!T253</f>
        <v>0</v>
      </c>
      <c r="P251">
        <f>'RESUMEN TOTAL'!U253</f>
        <v>0</v>
      </c>
      <c r="Q251">
        <f>'RESUMEN TOTAL'!V253</f>
        <v>0</v>
      </c>
      <c r="R251">
        <f>'RESUMEN TOTAL'!W253</f>
        <v>0</v>
      </c>
      <c r="S251">
        <f>'RESUMEN TOTAL'!X253</f>
        <v>0</v>
      </c>
      <c r="T251">
        <f>'RESUMEN TOTAL'!Y253</f>
        <v>0</v>
      </c>
      <c r="U251">
        <f>'RESUMEN TOTAL'!Z253</f>
        <v>0</v>
      </c>
      <c r="V251">
        <f>'RESUMEN TOTAL'!AA253</f>
        <v>0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25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>
        <f>'RESUMEN TOTAL'!K254</f>
        <v>0</v>
      </c>
      <c r="G252">
        <f>'RESUMEN TOTAL'!L254</f>
        <v>0</v>
      </c>
      <c r="H252">
        <f>'RESUMEN TOTAL'!M254</f>
        <v>0</v>
      </c>
      <c r="I252">
        <f>'RESUMEN TOTAL'!N254</f>
        <v>0</v>
      </c>
      <c r="J252">
        <f>'RESUMEN TOTAL'!O254</f>
        <v>0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>
        <f>'RESUMEN TOTAL'!AA254</f>
        <v>0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25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>
        <f>'RESUMEN TOTAL'!K255</f>
        <v>0</v>
      </c>
      <c r="G253">
        <f>'RESUMEN TOTAL'!L255</f>
        <v>0</v>
      </c>
      <c r="H253">
        <f>'RESUMEN TOTAL'!M255</f>
        <v>0</v>
      </c>
      <c r="I253">
        <f>'RESUMEN TOTAL'!N255</f>
        <v>0</v>
      </c>
      <c r="J253">
        <f>'RESUMEN TOTAL'!O255</f>
        <v>0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>
        <f>'RESUMEN TOTAL'!AA255</f>
        <v>0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25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>
        <f>'RESUMEN TOTAL'!K256</f>
        <v>0</v>
      </c>
      <c r="G254">
        <f>'RESUMEN TOTAL'!L256</f>
        <v>0</v>
      </c>
      <c r="H254">
        <f>'RESUMEN TOTAL'!M256</f>
        <v>0</v>
      </c>
      <c r="I254">
        <f>'RESUMEN TOTAL'!N256</f>
        <v>0</v>
      </c>
      <c r="J254">
        <f>'RESUMEN TOTAL'!O256</f>
        <v>0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>
        <f>'RESUMEN TOTAL'!AA256</f>
        <v>0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25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>
        <f>'RESUMEN TOTAL'!K257</f>
        <v>0</v>
      </c>
      <c r="G255">
        <f>'RESUMEN TOTAL'!L257</f>
        <v>0</v>
      </c>
      <c r="H255">
        <f>'RESUMEN TOTAL'!M257</f>
        <v>0</v>
      </c>
      <c r="I255">
        <f>'RESUMEN TOTAL'!N257</f>
        <v>0</v>
      </c>
      <c r="J255">
        <f>'RESUMEN TOTAL'!O257</f>
        <v>0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>
        <f>'RESUMEN TOTAL'!AA257</f>
        <v>0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25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>
        <f>'RESUMEN TOTAL'!K258</f>
        <v>0</v>
      </c>
      <c r="G256">
        <f>'RESUMEN TOTAL'!L258</f>
        <v>0</v>
      </c>
      <c r="H256">
        <f>'RESUMEN TOTAL'!M258</f>
        <v>0</v>
      </c>
      <c r="I256">
        <f>'RESUMEN TOTAL'!N258</f>
        <v>0</v>
      </c>
      <c r="J256">
        <f>'RESUMEN TOTAL'!O258</f>
        <v>0</v>
      </c>
      <c r="K256">
        <f>'RESUMEN TOTAL'!P258</f>
        <v>0</v>
      </c>
      <c r="L256">
        <f>'RESUMEN TOTAL'!Q258</f>
        <v>0</v>
      </c>
      <c r="M256">
        <f>'RESUMEN TOTAL'!R258</f>
        <v>0</v>
      </c>
      <c r="N256">
        <f>'RESUMEN TOTAL'!S258</f>
        <v>0</v>
      </c>
      <c r="O256">
        <f>'RESUMEN TOTAL'!T258</f>
        <v>0</v>
      </c>
      <c r="P256">
        <f>'RESUMEN TOTAL'!U258</f>
        <v>0</v>
      </c>
      <c r="Q256">
        <f>'RESUMEN TOTAL'!V258</f>
        <v>0</v>
      </c>
      <c r="R256">
        <f>'RESUMEN TOTAL'!W258</f>
        <v>0</v>
      </c>
      <c r="S256">
        <f>'RESUMEN TOTAL'!X258</f>
        <v>0</v>
      </c>
      <c r="T256">
        <f>'RESUMEN TOTAL'!Y258</f>
        <v>0</v>
      </c>
      <c r="U256">
        <f>'RESUMEN TOTAL'!Z258</f>
        <v>0</v>
      </c>
      <c r="V256">
        <f>'RESUMEN TOTAL'!AA258</f>
        <v>0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25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>
        <f>'RESUMEN TOTAL'!K259</f>
        <v>0</v>
      </c>
      <c r="G257">
        <f>'RESUMEN TOTAL'!L259</f>
        <v>0</v>
      </c>
      <c r="H257">
        <f>'RESUMEN TOTAL'!M259</f>
        <v>0</v>
      </c>
      <c r="I257">
        <f>'RESUMEN TOTAL'!N259</f>
        <v>0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>
        <f>'RESUMEN TOTAL'!Y259</f>
        <v>0</v>
      </c>
      <c r="U257">
        <f>'RESUMEN TOTAL'!Z259</f>
        <v>0</v>
      </c>
      <c r="V257">
        <f>'RESUMEN TOTAL'!AA259</f>
        <v>0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25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>
        <f>'RESUMEN TOTAL'!K260</f>
        <v>0</v>
      </c>
      <c r="G258">
        <f>'RESUMEN TOTAL'!L260</f>
        <v>0</v>
      </c>
      <c r="H258">
        <f>'RESUMEN TOTAL'!M260</f>
        <v>0</v>
      </c>
      <c r="I258">
        <f>'RESUMEN TOTAL'!N260</f>
        <v>0</v>
      </c>
      <c r="J258">
        <f>'RESUMEN TOTAL'!O260</f>
        <v>0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>
        <f>'RESUMEN TOTAL'!AA260</f>
        <v>0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25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>
        <f>'RESUMEN TOTAL'!K261</f>
        <v>0</v>
      </c>
      <c r="G259">
        <f>'RESUMEN TOTAL'!L261</f>
        <v>0</v>
      </c>
      <c r="H259">
        <f>'RESUMEN TOTAL'!M261</f>
        <v>0</v>
      </c>
      <c r="I259">
        <f>'RESUMEN TOTAL'!N261</f>
        <v>0</v>
      </c>
      <c r="J259">
        <f>'RESUMEN TOTAL'!O261</f>
        <v>0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>
        <f>'RESUMEN TOTAL'!AA261</f>
        <v>0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25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>
        <f>'RESUMEN TOTAL'!K262</f>
        <v>0</v>
      </c>
      <c r="G260">
        <f>'RESUMEN TOTAL'!L262</f>
        <v>0</v>
      </c>
      <c r="H260">
        <f>'RESUMEN TOTAL'!M262</f>
        <v>0</v>
      </c>
      <c r="I260">
        <f>'RESUMEN TOTAL'!N262</f>
        <v>0</v>
      </c>
      <c r="J260">
        <f>'RESUMEN TOTAL'!O262</f>
        <v>0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>
        <f>'RESUMEN TOTAL'!AA262</f>
        <v>0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25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>
        <f>'RESUMEN TOTAL'!K263</f>
        <v>0</v>
      </c>
      <c r="G261">
        <f>'RESUMEN TOTAL'!L263</f>
        <v>0</v>
      </c>
      <c r="H261">
        <f>'RESUMEN TOTAL'!M263</f>
        <v>0</v>
      </c>
      <c r="I261">
        <f>'RESUMEN TOTAL'!N263</f>
        <v>0</v>
      </c>
      <c r="J261">
        <f>'RESUMEN TOTAL'!O263</f>
        <v>0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>
        <f>'RESUMEN TOTAL'!AA263</f>
        <v>0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25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>
        <f>'RESUMEN TOTAL'!K264</f>
        <v>0</v>
      </c>
      <c r="G262">
        <f>'RESUMEN TOTAL'!L264</f>
        <v>0</v>
      </c>
      <c r="H262">
        <f>'RESUMEN TOTAL'!M264</f>
        <v>0</v>
      </c>
      <c r="I262">
        <f>'RESUMEN TOTAL'!N264</f>
        <v>0</v>
      </c>
      <c r="J262">
        <f>'RESUMEN TOTAL'!O264</f>
        <v>0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>
        <f>'RESUMEN TOTAL'!AA264</f>
        <v>0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 t="str">
        <f>'RESUMEN TOTAL'!Y269</f>
        <v>APAGADO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 t="str">
        <f>'RESUMEN TOTAL'!Y270</f>
        <v>APAGADO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 t="str">
        <f>'RESUMEN TOTAL'!Y345</f>
        <v>APAGADO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 t="str">
        <f>'RESUMEN TOTAL'!Y346</f>
        <v>APAGADO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>
        <f>'RESUMEN TOTAL'!K381</f>
        <v>0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TOTAL'!T394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 t="e">
        <f>'RESUMEN TOTAL'!#REF!</f>
        <v>#REF!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25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25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25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25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25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25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25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25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25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 t="str">
        <f>'RESUMEN TOTAL'!V405</f>
        <v>APAGADO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25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25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25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25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25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25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25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25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25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25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25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25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25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25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25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25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25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25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 t="str">
        <f>'RESUMEN TOTAL'!V423</f>
        <v>APAGADO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25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25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25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25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25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25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25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25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25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25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25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25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>
        <f>'RESUMEN TOTAL'!Q436</f>
        <v>0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25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25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>
        <f>'RESUMEN TOTAL'!M438</f>
        <v>0</v>
      </c>
      <c r="I433">
        <f>'RESUMEN TOTAL'!N438</f>
        <v>0</v>
      </c>
      <c r="J433">
        <f>'RESUMEN TOTAL'!O438</f>
        <v>0</v>
      </c>
      <c r="K433">
        <f>'RESUMEN TOTAL'!P438</f>
        <v>0</v>
      </c>
      <c r="L433">
        <f>'RESUMEN TOTAL'!Q438</f>
        <v>0</v>
      </c>
      <c r="M433">
        <f>'RESUMEN TOTAL'!R438</f>
        <v>0</v>
      </c>
      <c r="N433">
        <f>'RESUMEN TOTAL'!S438</f>
        <v>0</v>
      </c>
      <c r="O433">
        <f>'RESUMEN TOTAL'!T438</f>
        <v>0</v>
      </c>
      <c r="P433">
        <f>'RESUMEN TOTAL'!U438</f>
        <v>0</v>
      </c>
      <c r="Q433" t="str">
        <f>'RESUMEN TOTAL'!V438</f>
        <v>APAGADO</v>
      </c>
      <c r="R433">
        <f>'RESUMEN TOTAL'!W438</f>
        <v>0</v>
      </c>
      <c r="S433">
        <f>'RESUMEN TOTAL'!X438</f>
        <v>0</v>
      </c>
      <c r="T433">
        <f>'RESUMEN TOTAL'!Y438</f>
        <v>0</v>
      </c>
      <c r="U433">
        <f>'RESUMEN TOTAL'!Z438</f>
        <v>0</v>
      </c>
      <c r="V433">
        <f>'RESUMEN TOTAL'!AA438</f>
        <v>0</v>
      </c>
      <c r="W433">
        <f>'RESUMEN TOTAL'!AB438</f>
        <v>0</v>
      </c>
      <c r="X433">
        <f>'RESUMEN TOTAL'!AC438</f>
        <v>0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25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25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25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25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25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25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25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25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25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25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25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0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9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 t="str">
        <f>ESTADISTICA!T266</f>
        <v>APAGADO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 t="str">
        <f>ESTADISTICA!T267</f>
        <v>APAGADO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 t="e">
        <f>ESTADISTICA!O391</f>
        <v>#REF!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984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0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2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7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1159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1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2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985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0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 t="str">
        <f>ESTADISTICA!Q401</f>
        <v>APAGADO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 t="str">
        <f>ESTADISTICA!Q419</f>
        <v>APAGADO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 t="str">
        <f>ESTADISTICA!Q433</f>
        <v>APAGADO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42" sqref="A42:E4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1000</v>
      </c>
      <c r="D1" s="69" t="s">
        <v>1001</v>
      </c>
    </row>
    <row r="2" spans="1:13" ht="16.5" thickTop="1" thickBot="1" x14ac:dyDescent="0.3">
      <c r="A2" s="70" t="s">
        <v>997</v>
      </c>
      <c r="B2" s="71">
        <v>435</v>
      </c>
      <c r="C2" s="72"/>
      <c r="D2" s="73"/>
      <c r="E2" s="149">
        <v>44896</v>
      </c>
      <c r="F2" s="146" t="s">
        <v>1307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50"/>
      <c r="F3" s="147"/>
      <c r="G3" s="78"/>
      <c r="H3" s="79"/>
      <c r="I3" s="79"/>
      <c r="J3" s="79"/>
      <c r="K3" s="80"/>
      <c r="L3" s="81"/>
      <c r="M3" s="154"/>
    </row>
    <row r="4" spans="1:13" x14ac:dyDescent="0.25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50"/>
      <c r="F4" s="147"/>
      <c r="G4" s="82"/>
      <c r="H4" s="83"/>
      <c r="I4" s="83"/>
      <c r="J4" s="83"/>
      <c r="K4" s="84"/>
      <c r="L4" s="85"/>
      <c r="M4" s="155"/>
    </row>
    <row r="5" spans="1:13" x14ac:dyDescent="0.25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50"/>
      <c r="F5" s="147"/>
      <c r="G5" s="82"/>
      <c r="H5" s="83"/>
      <c r="I5" s="83"/>
      <c r="J5" s="83"/>
      <c r="K5" s="84"/>
      <c r="L5" s="85"/>
      <c r="M5" s="155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51"/>
      <c r="F6" s="148"/>
      <c r="G6" s="82"/>
      <c r="H6" s="83"/>
      <c r="I6" s="83"/>
      <c r="J6" s="83"/>
      <c r="K6" s="84"/>
      <c r="L6" s="85"/>
      <c r="M6" s="155"/>
    </row>
    <row r="7" spans="1:13" ht="15" customHeight="1" thickTop="1" x14ac:dyDescent="0.25">
      <c r="A7" s="70" t="s">
        <v>997</v>
      </c>
      <c r="B7" s="71">
        <v>435</v>
      </c>
      <c r="C7" s="72"/>
      <c r="D7" s="73"/>
      <c r="E7" s="149">
        <v>44897</v>
      </c>
      <c r="F7" s="47"/>
      <c r="G7" s="82"/>
      <c r="H7" s="83"/>
      <c r="I7" s="83"/>
      <c r="J7" s="83"/>
      <c r="K7" s="84"/>
      <c r="L7" s="85"/>
      <c r="M7" s="155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50"/>
      <c r="G8" s="90"/>
      <c r="H8" s="91"/>
      <c r="I8" s="91"/>
      <c r="J8" s="91"/>
      <c r="K8" s="92"/>
      <c r="L8" s="93"/>
      <c r="M8" s="157"/>
    </row>
    <row r="9" spans="1:13" ht="16.5" thickTop="1" thickBot="1" x14ac:dyDescent="0.3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50"/>
      <c r="G9" s="39"/>
      <c r="K9" s="94"/>
      <c r="M9" s="95"/>
    </row>
    <row r="10" spans="1:13" ht="15.75" thickTop="1" x14ac:dyDescent="0.25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50"/>
      <c r="G10" s="96"/>
      <c r="H10" s="97"/>
      <c r="I10" s="97"/>
      <c r="J10" s="97"/>
      <c r="K10" s="98"/>
      <c r="L10" s="99"/>
      <c r="M10" s="154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51"/>
      <c r="G11" s="100"/>
      <c r="K11" s="94"/>
      <c r="L11" s="101"/>
      <c r="M11" s="155"/>
    </row>
    <row r="12" spans="1:13" ht="15.75" thickTop="1" x14ac:dyDescent="0.25">
      <c r="A12" s="70" t="s">
        <v>997</v>
      </c>
      <c r="B12" s="71">
        <v>435</v>
      </c>
      <c r="C12" s="72"/>
      <c r="D12" s="73"/>
      <c r="E12" s="149">
        <v>44900</v>
      </c>
      <c r="G12" s="100"/>
      <c r="K12" s="94"/>
      <c r="L12" s="101"/>
      <c r="M12" s="155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50"/>
      <c r="G13" s="100"/>
      <c r="K13" s="94"/>
      <c r="L13" s="101"/>
      <c r="M13" s="155"/>
    </row>
    <row r="14" spans="1:13" x14ac:dyDescent="0.25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50"/>
      <c r="G14" s="100"/>
      <c r="K14" s="94"/>
      <c r="L14" s="101"/>
      <c r="M14" s="155"/>
    </row>
    <row r="15" spans="1:13" ht="15" customHeight="1" thickBot="1" x14ac:dyDescent="0.3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50"/>
      <c r="G15" s="102"/>
      <c r="H15" s="103"/>
      <c r="I15" s="103"/>
      <c r="J15" s="103"/>
      <c r="K15" s="103"/>
      <c r="L15" s="104"/>
      <c r="M15" s="156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51"/>
      <c r="G16" s="105"/>
      <c r="H16" s="106"/>
      <c r="I16" s="106"/>
      <c r="J16" s="106"/>
      <c r="K16" s="107"/>
      <c r="L16" s="108"/>
      <c r="M16" s="154"/>
    </row>
    <row r="17" spans="1:14" ht="15.75" thickTop="1" x14ac:dyDescent="0.25">
      <c r="A17" s="70" t="s">
        <v>997</v>
      </c>
      <c r="B17" s="71">
        <v>435</v>
      </c>
      <c r="C17" s="72"/>
      <c r="D17" s="73"/>
      <c r="E17" s="149">
        <v>44901</v>
      </c>
      <c r="G17" s="109"/>
      <c r="K17" s="94"/>
      <c r="L17" s="110"/>
      <c r="M17" s="155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50"/>
      <c r="G18" s="109"/>
      <c r="K18" s="94"/>
      <c r="L18" s="110"/>
      <c r="M18" s="155"/>
    </row>
    <row r="19" spans="1:14" x14ac:dyDescent="0.25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50"/>
      <c r="G19" s="109"/>
      <c r="K19" s="94"/>
      <c r="L19" s="110"/>
      <c r="M19" s="155"/>
    </row>
    <row r="20" spans="1:14" x14ac:dyDescent="0.25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50"/>
      <c r="G20" s="109"/>
      <c r="K20" s="94"/>
      <c r="L20" s="110"/>
      <c r="M20" s="155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51"/>
      <c r="G21" s="102"/>
      <c r="H21" s="103"/>
      <c r="I21" s="103"/>
      <c r="J21" s="103"/>
      <c r="K21" s="103"/>
      <c r="L21" s="104"/>
      <c r="M21" s="156"/>
    </row>
    <row r="22" spans="1:14" ht="15.75" thickTop="1" x14ac:dyDescent="0.25">
      <c r="A22" s="70" t="s">
        <v>997</v>
      </c>
      <c r="B22" s="71">
        <v>435</v>
      </c>
      <c r="C22" s="72"/>
      <c r="D22" s="73"/>
      <c r="E22" s="149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50"/>
    </row>
    <row r="24" spans="1:14" ht="15.75" thickTop="1" x14ac:dyDescent="0.25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50"/>
      <c r="G24" s="96"/>
      <c r="H24" s="97"/>
      <c r="I24" s="97"/>
      <c r="J24" s="97"/>
      <c r="K24" s="98"/>
      <c r="L24" s="99"/>
      <c r="M24" s="154"/>
    </row>
    <row r="25" spans="1:14" x14ac:dyDescent="0.25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50"/>
      <c r="G25" s="100"/>
      <c r="K25" s="94"/>
      <c r="L25" s="101"/>
      <c r="M25" s="155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51"/>
      <c r="G26" s="100"/>
      <c r="K26" s="94"/>
      <c r="L26" s="101"/>
      <c r="M26" s="155"/>
    </row>
    <row r="27" spans="1:14" ht="15.75" thickTop="1" x14ac:dyDescent="0.25">
      <c r="A27" s="70" t="s">
        <v>997</v>
      </c>
      <c r="B27" s="71">
        <v>436</v>
      </c>
      <c r="C27" s="72"/>
      <c r="D27" s="73"/>
      <c r="E27" s="149">
        <v>44914</v>
      </c>
      <c r="G27" s="100"/>
      <c r="K27" s="94"/>
      <c r="L27" s="101"/>
      <c r="M27" s="155"/>
    </row>
    <row r="28" spans="1:14" x14ac:dyDescent="0.25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50"/>
      <c r="G28" s="100"/>
      <c r="K28" s="94"/>
      <c r="L28" s="101"/>
      <c r="M28" s="155"/>
    </row>
    <row r="29" spans="1:14" ht="15.75" thickBot="1" x14ac:dyDescent="0.3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50"/>
      <c r="G29" s="102"/>
      <c r="H29" s="103"/>
      <c r="I29" s="103"/>
      <c r="J29" s="103"/>
      <c r="K29" s="103"/>
      <c r="L29" s="104"/>
      <c r="M29" s="156"/>
    </row>
    <row r="30" spans="1:14" ht="16.5" thickTop="1" thickBot="1" x14ac:dyDescent="0.3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50"/>
    </row>
    <row r="31" spans="1:14" ht="16.5" thickTop="1" thickBot="1" x14ac:dyDescent="0.3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51"/>
      <c r="G31" s="105"/>
      <c r="H31" s="111"/>
      <c r="I31" s="106"/>
      <c r="J31" s="106"/>
      <c r="K31" s="106"/>
      <c r="L31" s="107"/>
      <c r="M31" s="108"/>
      <c r="N31" s="152"/>
    </row>
    <row r="32" spans="1:14" ht="15.75" thickTop="1" x14ac:dyDescent="0.25">
      <c r="A32" s="70" t="s">
        <v>997</v>
      </c>
      <c r="B32" s="71">
        <v>436</v>
      </c>
      <c r="C32" s="72"/>
      <c r="D32" s="73"/>
      <c r="E32" s="149">
        <v>44916</v>
      </c>
      <c r="G32" s="109"/>
      <c r="H32" s="39"/>
      <c r="L32" s="94"/>
      <c r="M32" s="110"/>
      <c r="N32" s="153"/>
    </row>
    <row r="33" spans="1:14" ht="15.75" thickBot="1" x14ac:dyDescent="0.3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50"/>
      <c r="G33" s="112"/>
      <c r="H33" s="113"/>
      <c r="I33" s="103"/>
      <c r="J33" s="103"/>
      <c r="K33" s="103"/>
      <c r="L33" s="114"/>
      <c r="M33" s="104"/>
      <c r="N33" s="153"/>
    </row>
    <row r="34" spans="1:14" ht="15.75" thickTop="1" x14ac:dyDescent="0.25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50"/>
      <c r="G34" s="39"/>
      <c r="K34" s="94"/>
    </row>
    <row r="35" spans="1:14" x14ac:dyDescent="0.25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50"/>
      <c r="G35" s="39"/>
      <c r="K35" s="94"/>
    </row>
    <row r="36" spans="1:14" ht="15.75" thickBot="1" x14ac:dyDescent="0.3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51"/>
      <c r="G36" s="39"/>
      <c r="K36" s="94"/>
    </row>
    <row r="37" spans="1:14" ht="15.75" thickTop="1" x14ac:dyDescent="0.25">
      <c r="A37" s="70" t="s">
        <v>997</v>
      </c>
      <c r="B37" s="71">
        <v>436</v>
      </c>
      <c r="C37" s="72"/>
      <c r="D37" s="73"/>
      <c r="E37" s="149">
        <v>44921</v>
      </c>
      <c r="G37" s="39"/>
      <c r="K37" s="94"/>
    </row>
    <row r="38" spans="1:14" x14ac:dyDescent="0.25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50"/>
      <c r="G38" s="39"/>
      <c r="K38" s="94"/>
      <c r="L38" s="21"/>
    </row>
    <row r="39" spans="1:14" ht="15.75" thickBot="1" x14ac:dyDescent="0.3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50"/>
    </row>
    <row r="40" spans="1:14" ht="15.75" thickTop="1" x14ac:dyDescent="0.25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50"/>
      <c r="G40" s="96"/>
      <c r="H40" s="97"/>
      <c r="I40" s="97"/>
      <c r="J40" s="97"/>
      <c r="K40" s="98"/>
      <c r="L40" s="99"/>
      <c r="M40" s="154"/>
    </row>
    <row r="41" spans="1:14" ht="15.75" thickBot="1" x14ac:dyDescent="0.3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51"/>
      <c r="G41" s="100"/>
      <c r="K41" s="94"/>
      <c r="L41" s="101"/>
      <c r="M41" s="155"/>
    </row>
    <row r="42" spans="1:14" ht="15" customHeight="1" thickTop="1" x14ac:dyDescent="0.25">
      <c r="A42" s="70" t="s">
        <v>997</v>
      </c>
      <c r="B42" s="71">
        <v>436</v>
      </c>
      <c r="C42" s="72"/>
      <c r="D42" s="73"/>
      <c r="E42" s="149">
        <v>44922</v>
      </c>
      <c r="G42" s="100"/>
      <c r="K42" s="94"/>
      <c r="L42" s="101"/>
      <c r="M42" s="155"/>
    </row>
    <row r="43" spans="1:14" x14ac:dyDescent="0.25">
      <c r="A43" s="74" t="s">
        <v>6</v>
      </c>
      <c r="B43" s="75">
        <v>40</v>
      </c>
      <c r="C43" s="76">
        <v>40</v>
      </c>
      <c r="D43" s="77">
        <f>C43/B42</f>
        <v>9.1743119266055051E-2</v>
      </c>
      <c r="E43" s="150"/>
      <c r="G43" s="100"/>
      <c r="K43" s="94"/>
      <c r="L43" s="101"/>
      <c r="M43" s="155"/>
    </row>
    <row r="44" spans="1:14" x14ac:dyDescent="0.25">
      <c r="A44" s="74" t="s">
        <v>999</v>
      </c>
      <c r="B44" s="75">
        <v>0</v>
      </c>
      <c r="C44" s="76">
        <f>C43-B44</f>
        <v>40</v>
      </c>
      <c r="D44" s="77">
        <f>C44/B42</f>
        <v>9.1743119266055051E-2</v>
      </c>
      <c r="E44" s="150"/>
      <c r="G44" s="100"/>
      <c r="K44" s="94"/>
      <c r="L44" s="101"/>
      <c r="M44" s="155"/>
    </row>
    <row r="45" spans="1:14" ht="15.75" thickBot="1" x14ac:dyDescent="0.3">
      <c r="A45" s="74" t="s">
        <v>998</v>
      </c>
      <c r="B45" s="75">
        <v>4</v>
      </c>
      <c r="C45" s="76">
        <f>C44-B45</f>
        <v>36</v>
      </c>
      <c r="D45" s="77">
        <f>C45/B42</f>
        <v>8.2568807339449546E-2</v>
      </c>
      <c r="E45" s="150"/>
      <c r="G45" s="102"/>
      <c r="H45" s="103"/>
      <c r="I45" s="103"/>
      <c r="J45" s="103"/>
      <c r="K45" s="103"/>
      <c r="L45" s="104"/>
      <c r="M45" s="156"/>
    </row>
    <row r="46" spans="1:14" ht="16.5" thickTop="1" thickBot="1" x14ac:dyDescent="0.3">
      <c r="A46" s="86" t="s">
        <v>16</v>
      </c>
      <c r="B46" s="87">
        <v>6</v>
      </c>
      <c r="C46" s="88">
        <f>C45-B46</f>
        <v>30</v>
      </c>
      <c r="D46" s="77">
        <f>C46/B42</f>
        <v>6.8807339449541288E-2</v>
      </c>
      <c r="E46" s="151"/>
    </row>
    <row r="47" spans="1:14" ht="15.75" thickTop="1" x14ac:dyDescent="0.25">
      <c r="A47" s="70" t="s">
        <v>997</v>
      </c>
      <c r="B47" s="71"/>
      <c r="C47" s="72"/>
      <c r="D47" s="73"/>
      <c r="E47" s="149"/>
      <c r="G47" s="39"/>
      <c r="K47" s="94"/>
    </row>
    <row r="48" spans="1:14" x14ac:dyDescent="0.25">
      <c r="A48" s="74" t="s">
        <v>6</v>
      </c>
      <c r="B48" s="75"/>
      <c r="C48" s="76"/>
      <c r="D48" s="77"/>
      <c r="E48" s="150"/>
      <c r="G48" s="39"/>
      <c r="K48" s="94"/>
    </row>
    <row r="49" spans="1:11" x14ac:dyDescent="0.25">
      <c r="A49" s="74" t="s">
        <v>999</v>
      </c>
      <c r="B49" s="75"/>
      <c r="C49" s="76"/>
      <c r="D49" s="77"/>
      <c r="E49" s="150"/>
      <c r="G49" s="39"/>
      <c r="K49" s="94"/>
    </row>
    <row r="50" spans="1:11" x14ac:dyDescent="0.25">
      <c r="A50" s="74" t="s">
        <v>998</v>
      </c>
      <c r="B50" s="75"/>
      <c r="C50" s="76"/>
      <c r="D50" s="77"/>
      <c r="E50" s="150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51"/>
      <c r="G51" s="39"/>
      <c r="K51" s="94"/>
    </row>
    <row r="52" spans="1:11" ht="15.75" thickTop="1" x14ac:dyDescent="0.25">
      <c r="A52" s="70" t="s">
        <v>997</v>
      </c>
      <c r="B52" s="71"/>
      <c r="C52" s="72"/>
      <c r="D52" s="73"/>
      <c r="E52" s="149"/>
      <c r="G52" s="39"/>
      <c r="K52" s="94"/>
    </row>
    <row r="53" spans="1:11" x14ac:dyDescent="0.25">
      <c r="A53" s="74" t="s">
        <v>6</v>
      </c>
      <c r="B53" s="75"/>
      <c r="C53" s="76"/>
      <c r="D53" s="77"/>
      <c r="E53" s="150"/>
      <c r="G53" s="39"/>
      <c r="K53" s="94"/>
    </row>
    <row r="54" spans="1:11" x14ac:dyDescent="0.25">
      <c r="A54" s="74" t="s">
        <v>999</v>
      </c>
      <c r="B54" s="75"/>
      <c r="C54" s="76"/>
      <c r="D54" s="77"/>
      <c r="E54" s="150"/>
    </row>
    <row r="55" spans="1:11" x14ac:dyDescent="0.25">
      <c r="A55" s="74" t="s">
        <v>998</v>
      </c>
      <c r="B55" s="75"/>
      <c r="C55" s="76"/>
      <c r="D55" s="77"/>
      <c r="E55" s="150"/>
    </row>
    <row r="56" spans="1:11" ht="15.75" thickBot="1" x14ac:dyDescent="0.3">
      <c r="A56" s="86" t="s">
        <v>16</v>
      </c>
      <c r="B56" s="87"/>
      <c r="C56" s="88"/>
      <c r="D56" s="89"/>
      <c r="E56" s="151"/>
    </row>
    <row r="57" spans="1:11" ht="15.75" thickTop="1" x14ac:dyDescent="0.25">
      <c r="A57" s="70" t="s">
        <v>997</v>
      </c>
      <c r="B57" s="71"/>
      <c r="C57" s="72"/>
      <c r="D57" s="73"/>
      <c r="E57" s="149"/>
    </row>
    <row r="58" spans="1:11" x14ac:dyDescent="0.25">
      <c r="A58" s="74" t="s">
        <v>6</v>
      </c>
      <c r="B58" s="75"/>
      <c r="C58" s="76"/>
      <c r="D58" s="77"/>
      <c r="E58" s="150"/>
    </row>
    <row r="59" spans="1:11" x14ac:dyDescent="0.25">
      <c r="A59" s="74" t="s">
        <v>999</v>
      </c>
      <c r="B59" s="75"/>
      <c r="C59" s="76"/>
      <c r="D59" s="77"/>
      <c r="E59" s="150"/>
    </row>
    <row r="60" spans="1:11" x14ac:dyDescent="0.25">
      <c r="A60" s="74" t="s">
        <v>998</v>
      </c>
      <c r="B60" s="75"/>
      <c r="C60" s="76"/>
      <c r="D60" s="77"/>
      <c r="E60" s="150"/>
    </row>
    <row r="61" spans="1:11" ht="15.75" thickBot="1" x14ac:dyDescent="0.3">
      <c r="A61" s="86" t="s">
        <v>16</v>
      </c>
      <c r="B61" s="87"/>
      <c r="C61" s="88"/>
      <c r="D61" s="89"/>
      <c r="E61" s="151"/>
    </row>
    <row r="62" spans="1:11" ht="15.75" thickTop="1" x14ac:dyDescent="0.25">
      <c r="A62" s="70" t="s">
        <v>997</v>
      </c>
      <c r="B62" s="71"/>
      <c r="C62" s="72"/>
      <c r="D62" s="73"/>
      <c r="E62" s="149"/>
    </row>
    <row r="63" spans="1:11" x14ac:dyDescent="0.25">
      <c r="A63" s="74" t="s">
        <v>6</v>
      </c>
      <c r="B63" s="75"/>
      <c r="C63" s="76"/>
      <c r="D63" s="77"/>
      <c r="E63" s="150"/>
    </row>
    <row r="64" spans="1:11" x14ac:dyDescent="0.25">
      <c r="A64" s="74" t="s">
        <v>999</v>
      </c>
      <c r="B64" s="75"/>
      <c r="C64" s="76"/>
      <c r="D64" s="77"/>
      <c r="E64" s="150"/>
    </row>
    <row r="65" spans="1:5" x14ac:dyDescent="0.25">
      <c r="A65" s="74" t="s">
        <v>998</v>
      </c>
      <c r="B65" s="75"/>
      <c r="C65" s="76"/>
      <c r="D65" s="77"/>
      <c r="E65" s="150"/>
    </row>
    <row r="66" spans="1:5" ht="15.75" thickBot="1" x14ac:dyDescent="0.3">
      <c r="A66" s="86" t="s">
        <v>16</v>
      </c>
      <c r="B66" s="87"/>
      <c r="C66" s="88"/>
      <c r="D66" s="89"/>
      <c r="E66" s="151"/>
    </row>
    <row r="67" spans="1:5" ht="15.75" thickTop="1" x14ac:dyDescent="0.25">
      <c r="A67" s="70" t="s">
        <v>997</v>
      </c>
      <c r="B67" s="71"/>
      <c r="C67" s="72"/>
      <c r="D67" s="73"/>
      <c r="E67" s="149"/>
    </row>
    <row r="68" spans="1:5" x14ac:dyDescent="0.25">
      <c r="A68" s="74" t="s">
        <v>6</v>
      </c>
      <c r="B68" s="75"/>
      <c r="C68" s="76"/>
      <c r="D68" s="77"/>
      <c r="E68" s="150"/>
    </row>
    <row r="69" spans="1:5" x14ac:dyDescent="0.25">
      <c r="A69" s="74" t="s">
        <v>999</v>
      </c>
      <c r="B69" s="75"/>
      <c r="C69" s="76"/>
      <c r="D69" s="77"/>
      <c r="E69" s="150"/>
    </row>
    <row r="70" spans="1:5" x14ac:dyDescent="0.25">
      <c r="A70" s="74" t="s">
        <v>998</v>
      </c>
      <c r="B70" s="75"/>
      <c r="C70" s="76"/>
      <c r="D70" s="77"/>
      <c r="E70" s="150"/>
    </row>
    <row r="71" spans="1:5" ht="15.75" thickBot="1" x14ac:dyDescent="0.3">
      <c r="A71" s="86" t="s">
        <v>16</v>
      </c>
      <c r="B71" s="87"/>
      <c r="C71" s="88"/>
      <c r="D71" s="89"/>
      <c r="E71" s="151"/>
    </row>
    <row r="72" spans="1:5" ht="15.75" thickTop="1" x14ac:dyDescent="0.25">
      <c r="A72" s="70" t="s">
        <v>997</v>
      </c>
      <c r="B72" s="71"/>
      <c r="C72" s="72"/>
      <c r="D72" s="73"/>
      <c r="E72" s="149"/>
    </row>
    <row r="73" spans="1:5" x14ac:dyDescent="0.25">
      <c r="A73" s="74" t="s">
        <v>6</v>
      </c>
      <c r="B73" s="75"/>
      <c r="C73" s="76"/>
      <c r="D73" s="77"/>
      <c r="E73" s="150"/>
    </row>
    <row r="74" spans="1:5" x14ac:dyDescent="0.25">
      <c r="A74" s="74" t="s">
        <v>999</v>
      </c>
      <c r="B74" s="75"/>
      <c r="C74" s="76"/>
      <c r="D74" s="77"/>
      <c r="E74" s="150"/>
    </row>
    <row r="75" spans="1:5" x14ac:dyDescent="0.25">
      <c r="A75" s="74" t="s">
        <v>998</v>
      </c>
      <c r="B75" s="75"/>
      <c r="C75" s="76"/>
      <c r="D75" s="77"/>
      <c r="E75" s="150"/>
    </row>
    <row r="76" spans="1:5" ht="15.75" thickBot="1" x14ac:dyDescent="0.3">
      <c r="A76" s="86" t="s">
        <v>16</v>
      </c>
      <c r="B76" s="87"/>
      <c r="C76" s="88"/>
      <c r="D76" s="89"/>
      <c r="E76" s="15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B3" sqref="B3:F7"/>
    </sheetView>
  </sheetViews>
  <sheetFormatPr baseColWidth="10" defaultRowHeight="15" x14ac:dyDescent="0.25"/>
  <cols>
    <col min="5" max="5" width="17.7109375" bestFit="1" customWidth="1"/>
  </cols>
  <sheetData>
    <row r="2" spans="2:10" ht="15.75" thickBot="1" x14ac:dyDescent="0.3"/>
    <row r="3" spans="2:10" ht="16.5" thickTop="1" thickBot="1" x14ac:dyDescent="0.3">
      <c r="B3" s="53"/>
      <c r="C3" s="57" t="s">
        <v>1166</v>
      </c>
      <c r="D3" s="48">
        <v>44922</v>
      </c>
      <c r="H3" s="53"/>
      <c r="I3" s="57" t="s">
        <v>1166</v>
      </c>
      <c r="J3" s="48">
        <v>44922</v>
      </c>
    </row>
    <row r="4" spans="2:10" ht="15.75" thickTop="1" x14ac:dyDescent="0.25">
      <c r="B4" s="65" t="s">
        <v>1157</v>
      </c>
      <c r="C4" s="54">
        <f>COUNTIFS('RESUMEN TOTAL'!C5:C504,"=BONOMO")</f>
        <v>228</v>
      </c>
      <c r="D4" s="61">
        <v>29</v>
      </c>
      <c r="E4" t="s">
        <v>1309</v>
      </c>
      <c r="F4" t="s">
        <v>1310</v>
      </c>
      <c r="H4" s="65" t="s">
        <v>1157</v>
      </c>
      <c r="I4" s="54">
        <v>228</v>
      </c>
      <c r="J4" s="61">
        <v>20</v>
      </c>
    </row>
    <row r="5" spans="2:10" ht="15.75" thickBot="1" x14ac:dyDescent="0.3">
      <c r="B5" s="55"/>
      <c r="C5" s="56"/>
      <c r="D5" s="68">
        <v>0.12719298245614036</v>
      </c>
      <c r="H5" s="55"/>
      <c r="I5" s="56"/>
      <c r="J5" s="68">
        <v>8.7999999999999995E-2</v>
      </c>
    </row>
    <row r="6" spans="2:10" ht="15.75" thickTop="1" x14ac:dyDescent="0.25">
      <c r="B6" s="64" t="s">
        <v>1158</v>
      </c>
      <c r="C6" s="54">
        <f>COUNTIFS('RESUMEN TOTAL'!C5:C504,"=COSEIDI")</f>
        <v>207</v>
      </c>
      <c r="D6" s="63">
        <v>11</v>
      </c>
      <c r="E6" t="s">
        <v>1311</v>
      </c>
      <c r="F6" t="s">
        <v>1312</v>
      </c>
      <c r="H6" s="64" t="s">
        <v>1158</v>
      </c>
      <c r="I6" s="54">
        <v>207</v>
      </c>
      <c r="J6" s="63">
        <v>11</v>
      </c>
    </row>
    <row r="7" spans="2:10" ht="15.75" thickBot="1" x14ac:dyDescent="0.3">
      <c r="B7" s="55"/>
      <c r="C7" s="56"/>
      <c r="D7" s="67">
        <v>5.3140096618357488E-2</v>
      </c>
      <c r="H7" s="55"/>
      <c r="I7" s="56"/>
      <c r="J7" s="67">
        <v>5.3140096618357488E-2</v>
      </c>
    </row>
    <row r="8" spans="2:10" ht="15.75" thickTop="1" x14ac:dyDescent="0.25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J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J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9" sqref="F29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25">
      <c r="A2" s="18">
        <f>'APAGADOS RADIO'!F3</f>
        <v>44927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435</v>
      </c>
      <c r="G2" s="42">
        <f t="shared" ref="G2" si="1">E2/F2</f>
        <v>0</v>
      </c>
    </row>
    <row r="3" spans="1:7" x14ac:dyDescent="0.25">
      <c r="A3" s="18">
        <f>'APAGADOS RADIO'!G3</f>
        <v>44928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435</v>
      </c>
      <c r="G3" s="42">
        <f t="shared" ref="G3" si="3">E3/F3</f>
        <v>0</v>
      </c>
    </row>
    <row r="4" spans="1:7" x14ac:dyDescent="0.25">
      <c r="A4" s="18">
        <f>'APAGADOS RADIO'!H3</f>
        <v>44929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6" si="4">B4+C4</f>
        <v>0</v>
      </c>
      <c r="F4">
        <f>'RESUMEN TOTAL'!B1</f>
        <v>435</v>
      </c>
      <c r="G4" s="42">
        <f t="shared" ref="G4:G6" si="5">E4/F4</f>
        <v>0</v>
      </c>
    </row>
    <row r="5" spans="1:7" x14ac:dyDescent="0.25">
      <c r="A5" s="18">
        <f>'APAGADOS RADIO'!I3</f>
        <v>44930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435</v>
      </c>
      <c r="G5" s="42">
        <f t="shared" si="5"/>
        <v>0</v>
      </c>
    </row>
    <row r="6" spans="1:7" x14ac:dyDescent="0.25">
      <c r="A6" s="18">
        <f>'APAGADOS RADIO'!J3</f>
        <v>44931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435</v>
      </c>
      <c r="G6" s="42">
        <f t="shared" si="5"/>
        <v>0</v>
      </c>
    </row>
    <row r="7" spans="1:7" x14ac:dyDescent="0.25">
      <c r="A7" s="18">
        <f>'APAGADOS RADIO'!K3</f>
        <v>44932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6">B7+C7</f>
        <v>0</v>
      </c>
      <c r="F7">
        <f>'RESUMEN TOTAL'!B1</f>
        <v>435</v>
      </c>
      <c r="G7" s="42">
        <f t="shared" ref="G7" si="7">E7/F7</f>
        <v>0</v>
      </c>
    </row>
    <row r="8" spans="1:7" x14ac:dyDescent="0.25">
      <c r="A8" s="18">
        <f>'APAGADOS RADIO'!L3</f>
        <v>44933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4" si="8">B8+C8</f>
        <v>0</v>
      </c>
      <c r="F8">
        <f>'RESUMEN TOTAL'!B1</f>
        <v>435</v>
      </c>
      <c r="G8" s="42">
        <f t="shared" ref="G8:G14" si="9">E8/F8</f>
        <v>0</v>
      </c>
    </row>
    <row r="9" spans="1:7" x14ac:dyDescent="0.25">
      <c r="A9" s="18">
        <f>'APAGADOS RADIO'!M3</f>
        <v>44934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8"/>
        <v>0</v>
      </c>
      <c r="F9">
        <f>'RESUMEN TOTAL'!B1</f>
        <v>435</v>
      </c>
      <c r="G9" s="42">
        <f t="shared" si="9"/>
        <v>0</v>
      </c>
    </row>
    <row r="10" spans="1:7" x14ac:dyDescent="0.25">
      <c r="A10" s="18">
        <f>'APAGADOS RADIO'!N3</f>
        <v>44935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8"/>
        <v>0</v>
      </c>
      <c r="F10">
        <f>'RESUMEN TOTAL'!B1</f>
        <v>435</v>
      </c>
      <c r="G10" s="42">
        <f t="shared" si="9"/>
        <v>0</v>
      </c>
    </row>
    <row r="11" spans="1:7" x14ac:dyDescent="0.25">
      <c r="A11" s="18">
        <f>'APAGADOS RADIO'!O3</f>
        <v>44936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8"/>
        <v>0</v>
      </c>
      <c r="F11">
        <f>'RESUMEN TOTAL'!B1</f>
        <v>435</v>
      </c>
      <c r="G11" s="42">
        <f t="shared" si="9"/>
        <v>0</v>
      </c>
    </row>
    <row r="12" spans="1:7" x14ac:dyDescent="0.25">
      <c r="A12" s="18">
        <f>'APAGADOS RADIO'!P3</f>
        <v>44937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8"/>
        <v>0</v>
      </c>
      <c r="F12">
        <f>'RESUMEN TOTAL'!B1</f>
        <v>435</v>
      </c>
      <c r="G12" s="42">
        <f t="shared" si="9"/>
        <v>0</v>
      </c>
    </row>
    <row r="13" spans="1:7" x14ac:dyDescent="0.25">
      <c r="A13" s="18">
        <f>'APAGADOS RADIO'!Q3</f>
        <v>44938</v>
      </c>
      <c r="B13">
        <f>'APAGADOS RADIO'!Q2+D13</f>
        <v>1</v>
      </c>
      <c r="C13">
        <f>'APAGADOS FIBRA'!Q2</f>
        <v>2</v>
      </c>
      <c r="D13">
        <f>'APAGADOS ANTENA'!Q2</f>
        <v>1</v>
      </c>
      <c r="E13">
        <f t="shared" si="8"/>
        <v>3</v>
      </c>
      <c r="F13">
        <f>'RESUMEN TOTAL'!B1</f>
        <v>435</v>
      </c>
      <c r="G13" s="42">
        <f t="shared" si="9"/>
        <v>6.8965517241379309E-3</v>
      </c>
    </row>
    <row r="14" spans="1:7" x14ac:dyDescent="0.25">
      <c r="A14" s="18">
        <f>'APAGADOS RADIO'!R3</f>
        <v>44939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8"/>
        <v>0</v>
      </c>
      <c r="F14">
        <f>'RESUMEN TOTAL'!B1</f>
        <v>435</v>
      </c>
      <c r="G14" s="42">
        <f t="shared" si="9"/>
        <v>0</v>
      </c>
    </row>
    <row r="15" spans="1:7" x14ac:dyDescent="0.25">
      <c r="A15" s="18">
        <f>'APAGADOS RADIO'!S3</f>
        <v>44940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ref="E15:E20" si="10">B15+C15</f>
        <v>0</v>
      </c>
      <c r="F15">
        <f>'RESUMEN TOTAL'!B1</f>
        <v>435</v>
      </c>
      <c r="G15" s="42">
        <f t="shared" ref="G15:G20" si="11">E15/F15</f>
        <v>0</v>
      </c>
    </row>
    <row r="16" spans="1:7" x14ac:dyDescent="0.25">
      <c r="A16" s="18">
        <f>'APAGADOS RADIO'!T3</f>
        <v>44941</v>
      </c>
      <c r="B16">
        <f>'APAGADOS RADIO'!T2+D16</f>
        <v>2</v>
      </c>
      <c r="C16">
        <f>'APAGADOS FIBRA'!T2</f>
        <v>7</v>
      </c>
      <c r="D16">
        <f>'APAGADOS ANTENA'!T2</f>
        <v>2</v>
      </c>
      <c r="E16">
        <f t="shared" si="10"/>
        <v>9</v>
      </c>
      <c r="F16">
        <f>'RESUMEN TOTAL'!B1</f>
        <v>435</v>
      </c>
      <c r="G16" s="42">
        <f t="shared" si="11"/>
        <v>2.0689655172413793E-2</v>
      </c>
    </row>
    <row r="17" spans="1:7" x14ac:dyDescent="0.25">
      <c r="A17" s="18">
        <f>'APAGADOS RADIO'!U3</f>
        <v>44942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10"/>
        <v>0</v>
      </c>
      <c r="F17">
        <f>'RESUMEN TOTAL'!B1</f>
        <v>435</v>
      </c>
      <c r="G17" s="42">
        <f t="shared" si="11"/>
        <v>0</v>
      </c>
    </row>
    <row r="18" spans="1:7" x14ac:dyDescent="0.25">
      <c r="A18" s="18">
        <f>'APAGADOS RADIO'!V3</f>
        <v>44943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10"/>
        <v>0</v>
      </c>
      <c r="F18">
        <f>'RESUMEN TOTAL'!B1</f>
        <v>435</v>
      </c>
      <c r="G18" s="42">
        <f t="shared" si="11"/>
        <v>0</v>
      </c>
    </row>
    <row r="19" spans="1:7" x14ac:dyDescent="0.25">
      <c r="A19" s="18">
        <f>'APAGADOS RADIO'!W3</f>
        <v>44944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10"/>
        <v>0</v>
      </c>
      <c r="F19">
        <f>'RESUMEN TOTAL'!B1</f>
        <v>435</v>
      </c>
      <c r="G19" s="42">
        <f t="shared" si="11"/>
        <v>0</v>
      </c>
    </row>
    <row r="20" spans="1:7" x14ac:dyDescent="0.25">
      <c r="A20" s="18">
        <f>'APAGADOS RADIO'!X3</f>
        <v>44945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10"/>
        <v>0</v>
      </c>
      <c r="F20">
        <f>'RESUMEN TOTAL'!B1</f>
        <v>435</v>
      </c>
      <c r="G20" s="42">
        <f t="shared" si="11"/>
        <v>0</v>
      </c>
    </row>
    <row r="21" spans="1:7" x14ac:dyDescent="0.25">
      <c r="A21" s="18">
        <f>'APAGADOS RADIO'!Y3</f>
        <v>44946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ref="E21:E22" si="12">B21+C21</f>
        <v>0</v>
      </c>
      <c r="F21">
        <f>'RESUMEN TOTAL'!B1</f>
        <v>435</v>
      </c>
      <c r="G21" s="42">
        <f t="shared" ref="G21:G22" si="13">E21/F21</f>
        <v>0</v>
      </c>
    </row>
    <row r="22" spans="1:7" x14ac:dyDescent="0.25">
      <c r="A22" s="18">
        <f>'APAGADOS RADIO'!Z3</f>
        <v>44947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12"/>
        <v>0</v>
      </c>
      <c r="F22">
        <f>'RESUMEN TOTAL'!B1</f>
        <v>435</v>
      </c>
      <c r="G22" s="42">
        <f t="shared" si="13"/>
        <v>0</v>
      </c>
    </row>
    <row r="23" spans="1:7" x14ac:dyDescent="0.25">
      <c r="A23" s="18">
        <f>'APAGADOS RADIO'!AA3</f>
        <v>44948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ref="E23:E27" si="14">B23+C23</f>
        <v>0</v>
      </c>
      <c r="F23">
        <f>'RESUMEN TOTAL'!B1</f>
        <v>435</v>
      </c>
      <c r="G23" s="42">
        <f t="shared" ref="G23:G27" si="15">E23/F23</f>
        <v>0</v>
      </c>
    </row>
    <row r="24" spans="1:7" x14ac:dyDescent="0.25">
      <c r="A24" s="18">
        <f>'APAGADOS RADIO'!AB3</f>
        <v>44949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14"/>
        <v>0</v>
      </c>
      <c r="F24">
        <f>'RESUMEN TOTAL'!B1</f>
        <v>435</v>
      </c>
      <c r="G24" s="42">
        <f t="shared" si="15"/>
        <v>0</v>
      </c>
    </row>
    <row r="25" spans="1:7" x14ac:dyDescent="0.25">
      <c r="A25" s="18">
        <f>'APAGADOS RADIO'!AC3</f>
        <v>44950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14"/>
        <v>0</v>
      </c>
      <c r="F25">
        <f>'RESUMEN TOTAL'!B1</f>
        <v>435</v>
      </c>
      <c r="G25" s="42">
        <f t="shared" si="15"/>
        <v>0</v>
      </c>
    </row>
    <row r="26" spans="1:7" x14ac:dyDescent="0.25">
      <c r="A26" s="18">
        <f>'APAGADOS RADIO'!AD3</f>
        <v>44951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14"/>
        <v>0</v>
      </c>
      <c r="F26">
        <f>'RESUMEN TOTAL'!B1</f>
        <v>435</v>
      </c>
      <c r="G26" s="42">
        <f t="shared" si="15"/>
        <v>0</v>
      </c>
    </row>
    <row r="27" spans="1:7" x14ac:dyDescent="0.25">
      <c r="A27" s="18">
        <f>'APAGADOS RADIO'!AE3</f>
        <v>44952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14"/>
        <v>0</v>
      </c>
      <c r="F27">
        <f>'RESUMEN TOTAL'!B1</f>
        <v>435</v>
      </c>
      <c r="G27" s="42">
        <f t="shared" si="15"/>
        <v>0</v>
      </c>
    </row>
    <row r="28" spans="1:7" x14ac:dyDescent="0.25">
      <c r="A28" s="18">
        <f>'APAGADOS RADIO'!AF3</f>
        <v>44953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ref="E28" si="16">B28+C28</f>
        <v>0</v>
      </c>
      <c r="F28">
        <f>'RESUMEN TOTAL'!B1</f>
        <v>435</v>
      </c>
      <c r="G28" s="42">
        <f t="shared" ref="G28" si="17">E28/F28</f>
        <v>0</v>
      </c>
    </row>
    <row r="29" spans="1:7" x14ac:dyDescent="0.25">
      <c r="A29" s="18">
        <f>'APAGADOS RADIO'!AG3</f>
        <v>44954</v>
      </c>
    </row>
    <row r="30" spans="1:7" x14ac:dyDescent="0.25">
      <c r="A30" s="18">
        <f>'APAGADOS RADIO'!AH3</f>
        <v>44955</v>
      </c>
    </row>
    <row r="31" spans="1:7" x14ac:dyDescent="0.25">
      <c r="A31" s="18">
        <f>'APAGADOS RADIO'!AI3</f>
        <v>44956</v>
      </c>
    </row>
    <row r="32" spans="1:7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F2" sqref="AF2:AF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1166</v>
      </c>
    </row>
    <row r="2" spans="1:36" ht="16.5" thickTop="1" thickBot="1" x14ac:dyDescent="0.3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0</v>
      </c>
      <c r="G3" s="60">
        <f>COUNTIFS('RESUMEN TOTAL'!C7:C504, "=BONOMO",'RESUMEN TOTAL'!L7:L504,"=APAGADO")</f>
        <v>0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2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6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</v>
      </c>
      <c r="G4" s="67">
        <f t="shared" si="0"/>
        <v>0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ref="Q4" si="3">Q3/BONOMOcam</f>
        <v>8.771929824561403E-3</v>
      </c>
      <c r="R4" s="68">
        <f t="shared" si="0"/>
        <v>0</v>
      </c>
      <c r="S4" s="68">
        <f t="shared" si="0"/>
        <v>0</v>
      </c>
      <c r="T4" s="68">
        <f t="shared" si="0"/>
        <v>2.6315789473684209E-2</v>
      </c>
      <c r="U4" s="68">
        <f t="shared" si="0"/>
        <v>0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ref="Y4" si="5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6.5" thickTop="1" thickBot="1" x14ac:dyDescent="0.3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0</v>
      </c>
      <c r="G5" s="63">
        <f>COUNTIFS('RESUMEN TOTAL'!C10:C424, "=COSEIDI",'RESUMEN TOTAL'!L10:L424,"=APAGADO")</f>
        <v>0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1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3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1170</v>
      </c>
      <c r="F6" s="67">
        <f t="shared" ref="F6:AI6" si="7">F5/COSEIDIcam</f>
        <v>0</v>
      </c>
      <c r="G6" s="67">
        <f t="shared" si="7"/>
        <v>0</v>
      </c>
      <c r="H6" s="67">
        <f t="shared" si="7"/>
        <v>0</v>
      </c>
      <c r="I6" s="67">
        <f t="shared" si="7"/>
        <v>0</v>
      </c>
      <c r="J6" s="67">
        <f t="shared" si="7"/>
        <v>0</v>
      </c>
      <c r="K6" s="67">
        <f t="shared" ref="K6" si="8">K5/COSEIDIcam</f>
        <v>0</v>
      </c>
      <c r="L6" s="67">
        <f t="shared" si="7"/>
        <v>0</v>
      </c>
      <c r="M6" s="67">
        <f t="shared" ref="M6" si="9">M5/COSEIDIcam</f>
        <v>0</v>
      </c>
      <c r="N6" s="67">
        <f t="shared" si="7"/>
        <v>0</v>
      </c>
      <c r="O6" s="67">
        <f t="shared" si="7"/>
        <v>0</v>
      </c>
      <c r="P6" s="67">
        <f t="shared" si="7"/>
        <v>0</v>
      </c>
      <c r="Q6" s="67">
        <f t="shared" ref="Q6" si="10">Q5/COSEIDIcam</f>
        <v>4.830917874396135E-3</v>
      </c>
      <c r="R6" s="67">
        <f t="shared" si="7"/>
        <v>0</v>
      </c>
      <c r="S6" s="67">
        <f t="shared" si="7"/>
        <v>0</v>
      </c>
      <c r="T6" s="67">
        <f t="shared" si="7"/>
        <v>1.4492753623188406E-2</v>
      </c>
      <c r="U6" s="67">
        <f t="shared" si="7"/>
        <v>0</v>
      </c>
      <c r="V6" s="67">
        <f t="shared" ref="V6" si="11">V5/COSEIDIcam</f>
        <v>0</v>
      </c>
      <c r="W6" s="67">
        <f t="shared" si="7"/>
        <v>0</v>
      </c>
      <c r="X6" s="67">
        <f t="shared" si="7"/>
        <v>0</v>
      </c>
      <c r="Y6" s="67">
        <f t="shared" ref="Y6" si="12">Y5/COSEIDIcam</f>
        <v>0</v>
      </c>
      <c r="Z6" s="67">
        <f t="shared" si="7"/>
        <v>0</v>
      </c>
      <c r="AA6" s="67">
        <f t="shared" si="7"/>
        <v>0</v>
      </c>
      <c r="AB6" s="67">
        <f t="shared" si="7"/>
        <v>0</v>
      </c>
      <c r="AC6" s="67">
        <f t="shared" si="7"/>
        <v>0</v>
      </c>
      <c r="AD6" s="67">
        <f t="shared" si="7"/>
        <v>0</v>
      </c>
      <c r="AE6" s="67">
        <f t="shared" si="7"/>
        <v>0</v>
      </c>
      <c r="AF6" s="49">
        <f t="shared" si="7"/>
        <v>0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25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25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25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25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25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25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25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25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25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25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25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25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25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25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25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25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25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25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25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25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25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25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25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25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25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25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25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25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25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25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25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25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25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25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25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25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25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25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25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25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30" x14ac:dyDescent="0.25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25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25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25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25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25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25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25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2022-12-28T12:22:43Z</cp:lastPrinted>
  <dcterms:created xsi:type="dcterms:W3CDTF">2022-01-21T13:32:57Z</dcterms:created>
  <dcterms:modified xsi:type="dcterms:W3CDTF">2023-01-02T11:10:14Z</dcterms:modified>
</cp:coreProperties>
</file>