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B:\Users\JLDALLEVA\Downloads\"/>
    </mc:Choice>
  </mc:AlternateContent>
  <xr:revisionPtr revIDLastSave="0" documentId="13_ncr:1_{DD0513DB-2376-4361-8B4A-95EE8018C4EF}" xr6:coauthVersionLast="47" xr6:coauthVersionMax="47" xr10:uidLastSave="{00000000-0000-0000-0000-000000000000}"/>
  <bookViews>
    <workbookView xWindow="-108" yWindow="-108" windowWidth="23256" windowHeight="13176" firstSheet="4" activeTab="9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1" i="24" l="1"/>
  <c r="B48" i="24"/>
  <c r="C48" i="24" s="1"/>
  <c r="D48" i="24" s="1"/>
  <c r="B46" i="24"/>
  <c r="B41" i="24"/>
  <c r="B43" i="24"/>
  <c r="C43" i="24"/>
  <c r="B38" i="24"/>
  <c r="C38" i="24"/>
  <c r="D38" i="24" s="1"/>
  <c r="B36" i="24"/>
  <c r="C33" i="24"/>
  <c r="B33" i="24"/>
  <c r="D33" i="24"/>
  <c r="C34" i="24"/>
  <c r="D34" i="24" s="1"/>
  <c r="C35" i="24"/>
  <c r="D35" i="24" s="1"/>
  <c r="D28" i="24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A469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X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Z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O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F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K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D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A451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E454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A455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A459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A461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A469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A447" i="10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A449" i="10"/>
  <c r="B449" i="10"/>
  <c r="C449" i="10"/>
  <c r="D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C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E454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A457" i="10"/>
  <c r="B457" i="10"/>
  <c r="C457" i="10"/>
  <c r="D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C460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A461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E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A463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A465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A467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A469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A471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D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A450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C451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E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A454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A456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A458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A460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E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A464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A468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C49" i="24" l="1"/>
  <c r="C44" i="24"/>
  <c r="D43" i="24"/>
  <c r="C39" i="24"/>
  <c r="C36" i="24"/>
  <c r="D36" i="24" s="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D3" i="24"/>
  <c r="C4" i="24"/>
  <c r="D4" i="24" s="1"/>
  <c r="D49" i="24" l="1"/>
  <c r="C50" i="24"/>
  <c r="C45" i="24"/>
  <c r="D44" i="24"/>
  <c r="D39" i="24"/>
  <c r="C40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1" i="24" l="1"/>
  <c r="D51" i="24" s="1"/>
  <c r="D50" i="24"/>
  <c r="C46" i="24"/>
  <c r="D46" i="24" s="1"/>
  <c r="D45" i="24"/>
  <c r="C41" i="24"/>
  <c r="D41" i="24" s="1"/>
  <c r="D40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E7" i="14" s="1"/>
  <c r="G7" i="14" s="1"/>
  <c r="G2" i="11"/>
  <c r="B3" i="14" s="1"/>
  <c r="L2" i="11"/>
  <c r="F2" i="11"/>
  <c r="M2" i="11"/>
  <c r="H2" i="11"/>
  <c r="B4" i="14" s="1"/>
  <c r="N2" i="11"/>
  <c r="I2" i="11"/>
  <c r="B5" i="14" s="1"/>
  <c r="E5" i="14" s="1"/>
  <c r="G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6" i="14" l="1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<sst xmlns="http://schemas.openxmlformats.org/spreadsheetml/2006/main" count="3522" uniqueCount="1315">
  <si>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</si>
  <si>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</si>
  <si>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</si>
  <si>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</si>
  <si>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</si>
  <si>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</si>
  <si>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</si>
  <si>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</si>
  <si>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</si>
  <si>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</si>
  <si>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</si>
  <si>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</si>
  <si>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</si>
  <si>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</si>
  <si>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</si>
  <si>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</si>
  <si>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</si>
  <si>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</si>
  <si>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</si>
  <si>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</si>
  <si>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</si>
  <si>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</si>
  <si>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</si>
  <si>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</si>
  <si>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</si>
  <si>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</si>
  <si>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</si>
  <si>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</si>
  <si>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</si>
  <si>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</si>
  <si>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</si>
  <si>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</si>
  <si>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</si>
  <si>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</si>
  <si>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</si>
  <si>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</si>
  <si>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</si>
  <si>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</si>
  <si>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</si>
  <si>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</si>
  <si>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</si>
  <si>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</si>
  <si>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</si>
  <si>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</si>
  <si>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</si>
  <si>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</si>
  <si>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</si>
  <si>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</si>
  <si>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</si>
  <si>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</si>
  <si>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</si>
  <si>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</si>
  <si>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</si>
  <si>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</si>
  <si>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</si>
  <si>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</si>
  <si>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</si>
  <si>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</si>
  <si>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</si>
  <si>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</si>
  <si>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</si>
  <si>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</si>
  <si>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</si>
  <si>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</si>
  <si>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</si>
  <si>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</si>
  <si>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</si>
  <si>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</si>
  <si>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</si>
  <si>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</si>
  <si>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</si>
  <si>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</si>
  <si>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</si>
  <si>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</si>
  <si>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</si>
  <si>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</si>
  <si>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</si>
  <si>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</si>
  <si>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</si>
  <si>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</si>
  <si>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</si>
  <si>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</si>
  <si>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</si>
  <si>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</si>
  <si>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</si>
  <si>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</si>
  <si>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</si>
  <si>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</si>
  <si>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</si>
  <si>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</si>
  <si>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</si>
  <si>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</si>
  <si>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</si>
  <si>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</si>
  <si>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</si>
  <si>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</si>
  <si>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</si>
  <si>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</si>
  <si>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</si>
  <si>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</si>
  <si>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</si>
  <si>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</si>
  <si>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</si>
  <si>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</si>
  <si>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</si>
  <si>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</si>
  <si>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</si>
  <si>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</si>
  <si>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</si>
  <si>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</si>
  <si>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</si>
  <si>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</si>
  <si>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</si>
  <si>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</si>
  <si>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</si>
  <si>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</si>
  <si>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</si>
  <si>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</si>
  <si>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</si>
  <si>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</si>
  <si>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</si>
  <si>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</si>
  <si>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</si>
  <si>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</si>
  <si>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</si>
  <si>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</si>
  <si>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</si>
  <si>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</si>
  <si>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</si>
  <si>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</si>
  <si>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</si>
  <si>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</si>
  <si>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</si>
  <si>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</si>
  <si>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</si>
  <si>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</si>
  <si>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</si>
  <si>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</si>
  <si>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</si>
  <si>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</si>
  <si>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</si>
  <si>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</si>
  <si>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</si>
  <si>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</si>
  <si>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</si>
  <si>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</si>
  <si>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</si>
  <si>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</si>
  <si>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</si>
  <si>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</si>
  <si>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</si>
  <si>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</si>
  <si>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</si>
  <si>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</si>
  <si>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</si>
  <si>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</si>
  <si>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</si>
  <si>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</si>
  <si>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</si>
  <si>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</si>
  <si>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</si>
  <si>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</si>
  <si>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</si>
  <si>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</si>
  <si>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</si>
  <si>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</si>
  <si>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</si>
  <si>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</si>
  <si>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</si>
  <si>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</si>
  <si>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</si>
  <si>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</si>
  <si>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</si>
  <si>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</si>
  <si>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</si>
  <si>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</si>
  <si>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</si>
  <si>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</si>
  <si>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</si>
  <si>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</si>
  <si>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</si>
  <si>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</si>
  <si>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</si>
  <si>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</si>
  <si>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</si>
  <si>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</si>
  <si>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</si>
  <si>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</si>
  <si>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</si>
  <si>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</si>
  <si>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</si>
  <si>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</si>
  <si>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</si>
  <si>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</si>
  <si>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</si>
  <si>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</si>
  <si>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</si>
  <si>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</si>
  <si>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</si>
  <si>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</si>
  <si>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</si>
  <si>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</si>
  <si>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</si>
  <si>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</si>
  <si>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</si>
  <si>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</si>
  <si>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</si>
  <si>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</si>
  <si>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</si>
  <si>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</si>
  <si>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</si>
  <si>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</si>
  <si>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</si>
  <si>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</si>
  <si>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</si>
  <si>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</si>
  <si>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</si>
  <si>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</si>
  <si>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</si>
  <si>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</si>
  <si>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</si>
  <si>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</si>
  <si>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</si>
  <si>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</si>
  <si>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</si>
  <si>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</si>
  <si>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</si>
  <si>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</si>
  <si>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</si>
  <si>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</si>
  <si>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</si>
  <si>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</si>
  <si>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</si>
  <si>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</si>
  <si>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</si>
  <si>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</si>
  <si>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</si>
  <si>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</si>
  <si>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</si>
  <si>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</si>
  <si>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</si>
  <si>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</si>
  <si>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</si>
  <si>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</si>
  <si>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</si>
  <si>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</si>
  <si>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</si>
  <si>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</si>
  <si>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</si>
  <si>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</si>
  <si>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</si>
  <si>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</si>
  <si>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</si>
  <si>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</si>
  <si>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</si>
  <si>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</si>
  <si>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</si>
  <si>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</si>
  <si>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</si>
  <si>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</si>
  <si>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</si>
  <si>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</si>
  <si>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</si>
  <si>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</si>
  <si>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</si>
  <si>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</si>
  <si>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</si>
  <si>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</si>
  <si>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</si>
  <si>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</si>
  <si>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</si>
  <si>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</si>
  <si>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</si>
  <si>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</si>
  <si>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</si>
  <si>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</si>
  <si>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</si>
  <si>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</si>
  <si>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</si>
  <si>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</si>
  <si>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</si>
  <si>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</si>
  <si>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</si>
  <si>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</si>
  <si>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</si>
  <si>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</si>
  <si>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</si>
  <si>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</si>
  <si>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</si>
  <si>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</si>
  <si>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</si>
  <si>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</si>
  <si>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</si>
  <si>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</si>
  <si>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</si>
  <si>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</si>
  <si>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</si>
  <si>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</si>
  <si>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</si>
  <si>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</si>
  <si>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</si>
  <si>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</si>
  <si>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</si>
  <si>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</si>
  <si>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</si>
  <si>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</si>
  <si>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</si>
  <si>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</si>
  <si>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</si>
  <si>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</si>
  <si>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</si>
  <si>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</si>
  <si>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</si>
  <si>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</si>
  <si>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</si>
  <si>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</si>
  <si>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</si>
  <si>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</si>
  <si>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</si>
  <si>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</si>
  <si>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</si>
  <si>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</si>
  <si>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</si>
  <si>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</si>
  <si>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</si>
  <si>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</si>
  <si>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</si>
  <si>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</si>
  <si>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</si>
  <si>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</si>
  <si>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</si>
  <si>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</si>
  <si>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</si>
  <si>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</si>
  <si>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</si>
  <si>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</si>
  <si>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</si>
  <si>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</si>
  <si>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</si>
  <si>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</si>
  <si>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</si>
  <si>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</si>
  <si>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</si>
  <si>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</si>
  <si>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</si>
  <si>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</si>
  <si>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</si>
  <si>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</si>
  <si>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</si>
  <si>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</si>
  <si>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</si>
  <si>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</si>
  <si>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</si>
  <si>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</si>
  <si>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</si>
  <si>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</si>
  <si>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</si>
  <si>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</si>
  <si>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</si>
  <si>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</si>
  <si>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</si>
  <si>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</si>
  <si>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</si>
  <si>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</si>
  <si>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</si>
  <si>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</si>
  <si>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</si>
  <si>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</si>
  <si>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</si>
  <si>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</si>
  <si>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</si>
  <si>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</si>
  <si>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</si>
  <si>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</si>
  <si>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</si>
  <si>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</si>
  <si>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</si>
  <si>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</si>
  <si>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</si>
  <si>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</si>
  <si>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</si>
  <si>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</si>
  <si>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</si>
  <si>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</si>
  <si>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</si>
  <si>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</si>
  <si>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</si>
  <si>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</si>
  <si>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</si>
  <si>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</si>
  <si>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</si>
  <si>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</si>
  <si>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</si>
  <si>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</si>
  <si>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</si>
  <si>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</si>
  <si>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</si>
  <si>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</si>
  <si>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</si>
  <si>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</si>
  <si>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</si>
  <si>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</si>
  <si>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</si>
  <si>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</si>
  <si>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</si>
  <si>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</si>
  <si>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</si>
  <si>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</si>
  <si>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</si>
  <si>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</si>
  <si>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</si>
  <si>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</si>
  <si>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</si>
  <si>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</si>
  <si>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</si>
  <si>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</si>
  <si>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</si>
  <si>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</si>
  <si>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</si>
  <si>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</si>
  <si>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</si>
  <si>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</si>
  <si>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</si>
  <si>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</si>
  <si>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</si>
  <si>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</si>
  <si>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</si>
  <si>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</si>
  <si>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</si>
  <si>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</si>
  <si>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</si>
  <si>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</si>
  <si>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</si>
  <si>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</si>
  <si>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</si>
  <si>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</si>
  <si>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</si>
  <si>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</si>
  <si>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</si>
  <si>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</si>
  <si>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</si>
  <si>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</si>
  <si>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</si>
  <si>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</si>
  <si>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</si>
  <si>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</si>
  <si>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</si>
  <si>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</si>
  <si>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</si>
  <si>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</si>
  <si>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</si>
  <si>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</si>
  <si>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</si>
  <si>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</si>
  <si>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</si>
  <si>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</si>
  <si>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</si>
  <si>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</si>
  <si>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</si>
  <si>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</si>
  <si>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</si>
  <si>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</si>
  <si>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</si>
  <si>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</si>
  <si>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</si>
  <si>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</si>
  <si>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</si>
  <si>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</si>
  <si>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</si>
  <si>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</si>
  <si>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</si>
  <si>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</si>
  <si>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</si>
  <si>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</si>
  <si>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</si>
  <si>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</si>
  <si>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</si>
  <si>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</si>
  <si>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</si>
  <si>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</si>
  <si>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</si>
  <si>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</si>
  <si>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</si>
  <si>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</si>
  <si>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</si>
  <si>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</si>
  <si>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</si>
  <si>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</si>
  <si>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</si>
  <si>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</si>
  <si>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</si>
  <si>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</si>
  <si>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</si>
  <si>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</si>
  <si>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</si>
  <si>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</si>
  <si>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</si>
  <si>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</si>
  <si>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</si>
  <si>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</si>
  <si>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</si>
  <si>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</si>
  <si>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</si>
  <si>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</si>
  <si>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</si>
  <si>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</si>
  <si>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</si>
  <si>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</si>
  <si>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</si>
  <si>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</si>
  <si>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</si>
  <si>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</si>
  <si>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</si>
  <si>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</si>
  <si>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</si>
  <si>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</si>
  <si>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</si>
  <si>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</si>
  <si>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</si>
  <si>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</si>
  <si>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</si>
  <si>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</si>
  <si>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</si>
  <si>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</si>
  <si>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</si>
  <si>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</si>
  <si>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</si>
  <si>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</si>
  <si>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</si>
  <si>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</si>
  <si>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</si>
  <si>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</si>
  <si>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</si>
  <si>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</si>
  <si>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</si>
  <si>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</si>
  <si>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</si>
  <si>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</si>
  <si>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</si>
  <si>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</si>
  <si>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</si>
  <si>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</si>
  <si>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</si>
  <si>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</si>
  <si>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</si>
  <si>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</si>
  <si>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</si>
  <si>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</si>
  <si>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</si>
  <si>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</si>
  <si>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</si>
  <si>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</si>
  <si>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</si>
  <si>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</si>
  <si>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</si>
  <si>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</si>
  <si>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</si>
  <si>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</si>
  <si>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</si>
  <si>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</si>
  <si>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</si>
  <si>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</si>
  <si>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</si>
  <si>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</si>
  <si>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</si>
  <si>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</si>
  <si>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</si>
  <si>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</si>
  <si>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</si>
  <si>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</si>
  <si>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</si>
  <si>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</si>
  <si>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</si>
  <si>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</si>
  <si>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</si>
  <si>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</si>
  <si>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</si>
  <si>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</si>
  <si>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</si>
  <si>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</si>
  <si>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</si>
  <si>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</si>
  <si>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</si>
  <si>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</si>
  <si>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</si>
  <si>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</si>
  <si>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</si>
  <si>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</si>
  <si>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</si>
  <si>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</si>
  <si>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</si>
  <si>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</si>
  <si>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</si>
  <si>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</si>
  <si>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</si>
  <si>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</si>
  <si>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</si>
  <si>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</si>
  <si>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</si>
  <si>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</si>
  <si>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</si>
  <si>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</si>
  <si>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</si>
  <si>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</si>
  <si>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</si>
  <si>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</si>
  <si>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</si>
  <si>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</si>
  <si>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</si>
  <si>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</si>
  <si>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</si>
  <si>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</si>
  <si>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</si>
  <si>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</si>
  <si>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</si>
  <si>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</si>
  <si>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</si>
  <si>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</si>
  <si>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</si>
  <si>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</si>
  <si>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</si>
  <si>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</si>
  <si>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</si>
  <si>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</si>
  <si>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</si>
  <si>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</si>
  <si>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</si>
  <si>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</si>
  <si>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</si>
  <si>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</si>
  <si>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</si>
  <si>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</si>
  <si>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</si>
  <si>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</si>
  <si>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</si>
  <si>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</si>
  <si>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</si>
  <si>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</si>
  <si>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</si>
  <si>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</si>
  <si>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</si>
  <si>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</si>
  <si>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</si>
  <si>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</si>
  <si>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</si>
  <si>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</si>
  <si>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</si>
  <si>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</si>
  <si>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</si>
  <si>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</si>
  <si>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</si>
  <si>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</si>
  <si>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</si>
  <si>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</si>
  <si>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</si>
  <si>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</si>
  <si>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</si>
  <si>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</si>
  <si>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</si>
  <si>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</si>
  <si>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</si>
  <si>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</si>
  <si>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</si>
  <si>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</si>
  <si>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</si>
  <si>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</si>
  <si>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</si>
  <si>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</si>
  <si>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</si>
  <si>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</si>
  <si>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</si>
  <si>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</si>
  <si>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</si>
  <si>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</si>
  <si>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</si>
  <si>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</si>
  <si>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</si>
  <si>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</si>
  <si>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</si>
  <si>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</si>
  <si>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</si>
  <si>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</si>
  <si>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</si>
  <si>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</si>
  <si>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</si>
  <si>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</si>
  <si>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</si>
  <si>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</si>
  <si>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</si>
  <si>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</si>
  <si>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</si>
  <si>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</si>
  <si>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</si>
  <si>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</si>
  <si>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</si>
  <si>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</si>
  <si>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</si>
  <si>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</si>
  <si>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</si>
  <si>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</si>
  <si>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</si>
  <si>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</si>
  <si>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</si>
  <si>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</si>
  <si>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</si>
  <si>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</si>
  <si>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</si>
  <si>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</si>
  <si>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</si>
  <si>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</si>
  <si>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</si>
  <si>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</si>
  <si>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</si>
  <si>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</si>
  <si>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</si>
  <si>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</si>
  <si>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</si>
  <si>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</si>
  <si>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</si>
  <si>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</si>
  <si>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</si>
  <si>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</si>
  <si>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</si>
  <si>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</si>
  <si>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</si>
  <si>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</si>
  <si>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</si>
  <si>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</si>
  <si>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</si>
  <si>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</si>
  <si>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</si>
  <si>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</si>
  <si>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</si>
  <si>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</si>
  <si>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</si>
  <si>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</si>
  <si>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</si>
  <si>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</si>
  <si>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</si>
  <si>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</si>
  <si>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</si>
  <si>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</si>
  <si>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</si>
  <si>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</si>
  <si>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</si>
  <si>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</si>
  <si>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</si>
  <si>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</si>
  <si>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</si>
  <si>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</si>
  <si>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</si>
  <si>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</si>
  <si>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</si>
  <si>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</si>
  <si>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</si>
  <si>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</si>
  <si>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</si>
  <si>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</si>
  <si>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</si>
  <si>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</si>
  <si>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</si>
  <si>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</si>
  <si>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</si>
  <si>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</si>
  <si>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</si>
  <si>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</si>
  <si>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</si>
  <si>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</si>
  <si>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</si>
  <si>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</si>
  <si>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</si>
  <si>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</si>
  <si>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</si>
  <si>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</si>
  <si>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</si>
  <si>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</si>
  <si>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</si>
  <si>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</si>
  <si>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</si>
  <si>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</si>
  <si>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</si>
  <si>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</si>
  <si>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</si>
  <si>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</si>
  <si>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</si>
  <si>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</si>
  <si>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</si>
  <si>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</si>
  <si>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</si>
  <si>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</si>
  <si>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</si>
  <si>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</si>
  <si>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</si>
  <si>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</si>
  <si>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</si>
  <si>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</si>
  <si>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</si>
  <si>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</si>
  <si>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</si>
  <si>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</si>
  <si>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</si>
  <si>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</si>
  <si>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</si>
  <si>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</si>
  <si>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</si>
  <si>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</si>
  <si>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</si>
  <si>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</si>
  <si>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</si>
  <si>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</si>
  <si>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</si>
  <si>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</si>
  <si>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</si>
  <si>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</si>
  <si>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</si>
  <si>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</si>
  <si>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</si>
  <si>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</si>
  <si>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</si>
  <si>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</si>
  <si>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</si>
  <si>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</si>
  <si>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</si>
  <si>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</si>
  <si>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</si>
  <si>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</si>
  <si>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</si>
  <si>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</si>
  <si>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</si>
  <si>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</si>
  <si>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</si>
  <si>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</si>
  <si>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</si>
  <si>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</si>
  <si>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</si>
  <si>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</si>
  <si>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</si>
  <si>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</si>
  <si>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</si>
  <si>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</si>
  <si>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</si>
  <si>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</si>
  <si>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</si>
  <si>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</si>
  <si>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</si>
  <si>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</si>
  <si>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</si>
  <si>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</si>
  <si>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</si>
  <si>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</si>
  <si>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</si>
  <si>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</si>
  <si>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</si>
  <si>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</si>
  <si>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</si>
  <si>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</si>
  <si>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</si>
  <si>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</si>
  <si>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</si>
  <si>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</si>
  <si>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</si>
  <si>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</si>
  <si>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</si>
  <si>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</si>
  <si>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</si>
  <si>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</si>
  <si>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</si>
  <si>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</si>
  <si>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</si>
  <si>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</si>
  <si>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</si>
  <si>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</si>
  <si>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</si>
  <si>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</si>
  <si>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</si>
  <si>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</si>
  <si>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</si>
  <si>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</si>
  <si>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</si>
  <si>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</si>
  <si>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</si>
  <si>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</si>
  <si>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</si>
  <si>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</si>
  <si>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</si>
  <si>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</si>
  <si>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</si>
  <si>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</si>
  <si>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</si>
  <si>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</si>
  <si>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</si>
  <si>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</si>
  <si>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</si>
  <si>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</si>
  <si>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</si>
  <si>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</si>
  <si>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</si>
  <si>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</si>
  <si>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</si>
  <si>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</si>
  <si>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</si>
  <si>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</si>
  <si>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</si>
  <si>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</si>
  <si>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</si>
  <si>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</si>
  <si>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</si>
  <si>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</si>
  <si>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</si>
  <si>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</si>
  <si>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</si>
  <si>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</si>
  <si>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</si>
  <si>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</si>
  <si>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</si>
  <si>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</si>
  <si>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</si>
  <si>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</si>
  <si>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</si>
  <si>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</si>
  <si>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</si>
  <si>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</si>
  <si>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</si>
  <si>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</si>
  <si>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</si>
  <si>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</si>
  <si>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</si>
  <si>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</si>
  <si>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</si>
  <si>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</si>
  <si>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</si>
  <si>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</si>
  <si>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</si>
  <si>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</si>
  <si>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</si>
  <si>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</si>
  <si>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</si>
  <si>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</si>
  <si>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</si>
  <si>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</si>
  <si>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</si>
  <si>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</si>
  <si>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</si>
  <si>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</si>
  <si>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</si>
  <si>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</si>
  <si>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</si>
  <si>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</si>
  <si>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</si>
  <si>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</si>
  <si>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</si>
  <si>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</si>
  <si>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</si>
  <si>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</si>
  <si>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</si>
  <si>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</si>
  <si>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</si>
  <si>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</si>
  <si>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</si>
  <si>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</si>
  <si>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</si>
  <si>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</si>
  <si>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</si>
  <si>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</si>
  <si>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</si>
  <si>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</si>
  <si>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</si>
  <si>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</si>
  <si>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</si>
  <si>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</si>
  <si>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</si>
  <si>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</si>
  <si>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</si>
  <si>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</si>
  <si>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</si>
  <si>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</si>
  <si>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</si>
  <si>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</si>
  <si>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</si>
  <si>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</si>
  <si>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</si>
  <si>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</si>
  <si>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</si>
  <si>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</si>
  <si>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</si>
  <si>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</si>
  <si>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</si>
  <si>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</si>
  <si>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</si>
  <si>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</si>
  <si>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</si>
  <si>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</si>
  <si>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</si>
  <si>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</si>
  <si>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</si>
  <si>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</si>
  <si>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</si>
  <si>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</si>
  <si>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</si>
  <si>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</si>
  <si>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</si>
  <si>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</si>
  <si>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</si>
  <si>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</si>
  <si>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</si>
  <si>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</si>
  <si>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</si>
  <si>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</si>
  <si>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</si>
  <si>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</si>
  <si>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</si>
  <si>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</si>
  <si>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</si>
  <si>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</si>
  <si>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</si>
  <si>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</si>
  <si>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</si>
  <si>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</si>
  <si>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</si>
  <si>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</si>
  <si>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</si>
  <si>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</si>
  <si>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</si>
  <si>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</si>
  <si>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</si>
  <si>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</si>
  <si>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</si>
  <si>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</si>
  <si>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</si>
  <si>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</si>
  <si>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</si>
  <si>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</si>
  <si>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</si>
  <si>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</si>
  <si>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</si>
  <si>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</si>
  <si>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</si>
  <si>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</si>
  <si>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</si>
  <si>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</si>
  <si>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</si>
  <si>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</si>
  <si>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</si>
  <si>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</si>
  <si>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</si>
  <si>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</si>
  <si>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</si>
  <si>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</si>
  <si>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</si>
  <si>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</si>
  <si>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</si>
  <si>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</si>
  <si>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</si>
  <si>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</si>
  <si>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</si>
  <si>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</si>
  <si>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</si>
  <si>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</si>
  <si>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</si>
  <si>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</si>
  <si>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</si>
  <si>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</si>
  <si>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</si>
  <si>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</si>
  <si>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</si>
  <si>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</si>
  <si>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</si>
  <si>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</si>
  <si>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</si>
  <si>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</si>
  <si>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</si>
  <si>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</si>
  <si>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</si>
  <si>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</si>
  <si>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</si>
  <si>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</si>
  <si>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</si>
  <si>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</si>
  <si>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</si>
  <si>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</si>
  <si>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</si>
  <si>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</si>
  <si>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</si>
  <si>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</si>
  <si>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</si>
  <si>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</si>
  <si>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</si>
  <si>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</si>
  <si>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</si>
  <si>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</si>
  <si>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</si>
  <si>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</si>
  <si>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</si>
  <si>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</si>
  <si>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</si>
  <si>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</si>
  <si>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</si>
  <si>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</si>
  <si>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</si>
  <si>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</si>
  <si>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</si>
  <si>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</si>
  <si>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</si>
  <si>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</si>
  <si>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</si>
  <si>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</si>
  <si>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</si>
  <si>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</si>
  <si>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</si>
  <si>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</si>
  <si>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</si>
  <si>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</si>
  <si>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</si>
  <si>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</si>
  <si>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</si>
  <si>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</si>
  <si>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</si>
  <si>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</si>
  <si>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</si>
  <si>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</si>
  <si>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</si>
  <si>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</si>
  <si>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</si>
  <si>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</si>
  <si>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</si>
  <si>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</si>
  <si>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</si>
  <si>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</si>
  <si>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</si>
  <si>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</si>
  <si>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</si>
  <si>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</si>
  <si>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</si>
  <si>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</si>
  <si>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</si>
  <si>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</si>
  <si>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</si>
  <si>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</si>
  <si>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</si>
  <si>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</si>
  <si>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</si>
  <si>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</si>
  <si>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</si>
  <si>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</si>
  <si>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</si>
  <si>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</si>
  <si>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</si>
  <si>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</si>
  <si>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</si>
  <si>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</si>
  <si>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</si>
  <si>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</si>
  <si>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</si>
  <si>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</si>
  <si>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</si>
  <si>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</si>
  <si>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</si>
  <si>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</si>
  <si>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</si>
  <si>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</si>
  <si>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</si>
  <si>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</si>
  <si>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</si>
  <si>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</si>
  <si>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</si>
  <si>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</si>
  <si>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</si>
  <si>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</si>
  <si>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</si>
  <si>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</si>
  <si>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</si>
  <si>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</si>
  <si>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</si>
  <si>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</si>
  <si>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</si>
  <si>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</si>
  <si>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</si>
  <si>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</si>
  <si>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</si>
  <si>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</si>
  <si>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</si>
  <si>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</si>
  <si>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</si>
  <si>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</si>
  <si>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</si>
  <si>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</si>
  <si>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</si>
  <si>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</si>
  <si>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</si>
  <si>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</si>
  <si>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</si>
  <si>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</si>
  <si>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</si>
  <si>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</si>
  <si>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</si>
  <si>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</si>
  <si>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</si>
  <si>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</si>
  <si>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</si>
  <si>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</si>
  <si>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</si>
  <si>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</si>
  <si>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</si>
  <si>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</si>
  <si>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</si>
  <si>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</si>
  <si>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</si>
  <si>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</si>
  <si>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</si>
  <si>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</si>
  <si>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</si>
  <si>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</si>
  <si>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</si>
  <si>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</si>
  <si>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</si>
  <si>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</si>
  <si>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</si>
  <si>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</si>
  <si>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</si>
  <si>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</si>
  <si>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</si>
  <si>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</si>
  <si>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</si>
  <si>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</si>
  <si>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</si>
  <si>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</si>
  <si>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</si>
  <si>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</si>
  <si>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</si>
  <si>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</si>
  <si>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</si>
  <si>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</si>
  <si>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</si>
  <si>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</si>
  <si>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</si>
  <si>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</si>
  <si>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</si>
  <si>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</si>
  <si>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</si>
  <si>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</si>
  <si>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</si>
  <si>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</si>
  <si>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</si>
  <si>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</si>
  <si>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</si>
  <si>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</si>
  <si>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</si>
  <si>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</si>
  <si>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</si>
  <si>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</si>
  <si>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</si>
  <si>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</si>
  <si>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</si>
  <si>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</si>
  <si>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</si>
  <si>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</si>
  <si>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</si>
  <si>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</si>
  <si>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</si>
  <si>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</si>
  <si>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</si>
  <si>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</si>
  <si>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</si>
  <si>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</si>
  <si>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</si>
  <si>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</si>
  <si>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</si>
  <si>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</si>
  <si>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</si>
  <si>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</si>
  <si>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</si>
  <si>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</si>
  <si>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</si>
  <si>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</si>
  <si>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</si>
  <si>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</si>
  <si>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</si>
  <si>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</si>
  <si>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</si>
  <si>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</si>
  <si>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</si>
  <si>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</si>
  <si>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</si>
  <si>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</si>
  <si>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</si>
  <si>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</si>
  <si>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</si>
  <si>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</si>
  <si>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</si>
  <si>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</si>
  <si>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</si>
  <si>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</si>
  <si>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</si>
  <si>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</si>
  <si>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</si>
  <si>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</si>
  <si>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</si>
  <si>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</si>
  <si>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</si>
  <si>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</si>
  <si>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</si>
  <si>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</si>
  <si>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</si>
  <si>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</si>
  <si>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</si>
  <si>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</si>
  <si>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</si>
  <si>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</si>
  <si>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</si>
  <si>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</si>
  <si>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</si>
  <si>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</si>
  <si>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</si>
  <si>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</si>
  <si>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CAMARAS SIN FUNCIONAMIENTO DEL DIA 09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</si>
</sst>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</cellXfs>
  <cellStyles count="2">
    <cellStyle name="Normal" xfId="0" builtinId="0"/>
    <cellStyle name="Porcentaje" xfId="1" builtinId="5"/>
  </cellStyles>
  <dxfs count="7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zoomScale="80" zoomScaleNormal="80" workbookViewId="0">
      <pane xSplit="10" ySplit="4" topLeftCell="U203" activePane="bottomRight" state="frozen"/>
      <selection pane="topRight" activeCell="M1" sqref="M1"/>
      <selection pane="bottomLeft" activeCell="A5" sqref="A5"/>
      <selection pane="bottomRight" activeCell="A209" sqref="A209:G209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21" customWidth="1"/>
    <col min="6" max="6" width="17.44140625" style="125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3" width="12.44140625" style="16" customWidth="1"/>
    <col min="14" max="19" width="8.6640625" style="16" customWidth="1"/>
    <col min="20" max="36" width="14.109375" style="16" customWidth="1"/>
    <col min="37" max="41" width="14.109375" style="16" bestFit="1" customWidth="1"/>
  </cols>
  <sheetData>
    <row r="1" spans="1:41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399</v>
      </c>
      <c r="L2" s="117">
        <f t="shared" ref="L2:AN2" si="1">CANTIDAD_DE_CAMARAS-L3</f>
        <v>412</v>
      </c>
      <c r="M2" s="117">
        <f t="shared" si="1"/>
        <v>397</v>
      </c>
      <c r="N2" s="117">
        <f t="shared" si="1"/>
        <v>388</v>
      </c>
      <c r="O2" s="117">
        <f t="shared" si="1"/>
        <v>410</v>
      </c>
      <c r="P2" s="117">
        <f t="shared" si="1"/>
        <v>399</v>
      </c>
      <c r="Q2" s="117">
        <f t="shared" si="1"/>
        <v>413</v>
      </c>
      <c r="R2" s="117">
        <f t="shared" si="1"/>
        <v>407</v>
      </c>
      <c r="S2" s="117">
        <f t="shared" si="1"/>
        <v>414</v>
      </c>
      <c r="T2" s="117">
        <f t="shared" si="1"/>
        <v>435</v>
      </c>
      <c r="U2" s="117">
        <f t="shared" si="1"/>
        <v>435</v>
      </c>
      <c r="V2" s="117">
        <f t="shared" si="1"/>
        <v>435</v>
      </c>
      <c r="W2" s="117">
        <f t="shared" si="1"/>
        <v>435</v>
      </c>
      <c r="X2" s="117">
        <f t="shared" si="1"/>
        <v>435</v>
      </c>
      <c r="Y2" s="117">
        <f t="shared" si="1"/>
        <v>435</v>
      </c>
      <c r="Z2" s="117">
        <f t="shared" si="1"/>
        <v>435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" thickBot="1" x14ac:dyDescent="0.35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t="s">
        <v>7</v>
      </c>
      <c r="B4" s="39" t="s">
        <v>8</v>
      </c>
      <c r="C4" s="47" t="s">
        <v>1155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" thickBot="1" x14ac:dyDescent="0.35">
      <c r="A5" t="s">
        <v>26</v>
      </c>
      <c r="B5" t="s">
        <v>29</v>
      </c>
      <c r="C5" t="s">
        <v>1156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t="s">
        <v>26</v>
      </c>
      <c r="B6" t="s">
        <v>31</v>
      </c>
      <c r="C6" t="s">
        <v>1156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t="s">
        <v>26</v>
      </c>
      <c r="B7" t="s">
        <v>1001</v>
      </c>
      <c r="C7" t="s">
        <v>1156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t="s">
        <v>26</v>
      </c>
      <c r="B8" t="s">
        <v>1002</v>
      </c>
      <c r="C8" t="s">
        <v>1156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t="s">
        <v>26</v>
      </c>
      <c r="B9" t="s">
        <v>35</v>
      </c>
      <c r="C9" t="s">
        <v>1156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t="s">
        <v>26</v>
      </c>
      <c r="B10" t="s">
        <v>1003</v>
      </c>
      <c r="C10" t="s">
        <v>1156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t="s">
        <v>26</v>
      </c>
      <c r="B11" t="s">
        <v>37</v>
      </c>
      <c r="C11" t="s">
        <v>1156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t="s">
        <v>26</v>
      </c>
      <c r="B12" t="s">
        <v>1004</v>
      </c>
      <c r="C12" t="s">
        <v>1156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t="s">
        <v>26</v>
      </c>
      <c r="B13" t="s">
        <v>1005</v>
      </c>
      <c r="C13" t="s">
        <v>1156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t="s">
        <v>26</v>
      </c>
      <c r="B14" t="s">
        <v>1006</v>
      </c>
      <c r="C14" t="s">
        <v>1156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thickBot="1" x14ac:dyDescent="0.35">
      <c r="A15" t="s">
        <v>41</v>
      </c>
      <c r="B15" t="s">
        <v>1008</v>
      </c>
      <c r="C15" t="s">
        <v>1157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t="s">
        <v>43</v>
      </c>
      <c r="B16" t="s">
        <v>1009</v>
      </c>
      <c r="C16" t="s">
        <v>1156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1305</v>
      </c>
      <c r="L16" s="20" t="s">
        <v>1305</v>
      </c>
      <c r="M16" s="20" t="s">
        <v>1305</v>
      </c>
      <c r="N16" s="20" t="s">
        <v>1305</v>
      </c>
      <c r="O16" s="20" t="s">
        <v>1305</v>
      </c>
      <c r="P16" s="20" t="s">
        <v>1305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thickBot="1" x14ac:dyDescent="0.35">
      <c r="A17" t="s">
        <v>1289</v>
      </c>
      <c r="B17" s="39" t="s">
        <v>1273</v>
      </c>
      <c r="C17" s="39" t="s">
        <v>1157</v>
      </c>
      <c r="D17" t="s">
        <v>1257</v>
      </c>
      <c r="E17" s="39" t="s">
        <v>73</v>
      </c>
      <c r="F17" s="39" t="s">
        <v>20</v>
      </c>
      <c r="G17" s="21" t="s">
        <v>1260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t="s">
        <v>1289</v>
      </c>
      <c r="B18" s="39" t="s">
        <v>1274</v>
      </c>
      <c r="C18" s="39" t="s">
        <v>1157</v>
      </c>
      <c r="D18" t="s">
        <v>1257</v>
      </c>
      <c r="E18" s="39" t="s">
        <v>73</v>
      </c>
      <c r="F18" s="39" t="s">
        <v>20</v>
      </c>
      <c r="G18" s="21" t="s">
        <v>1261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t="s">
        <v>1289</v>
      </c>
      <c r="B19" s="39" t="s">
        <v>1272</v>
      </c>
      <c r="C19" s="39" t="s">
        <v>1157</v>
      </c>
      <c r="D19" t="s">
        <v>1256</v>
      </c>
      <c r="E19" s="39" t="s">
        <v>73</v>
      </c>
      <c r="F19" s="39" t="s">
        <v>20</v>
      </c>
      <c r="G19" s="21" t="s">
        <v>1259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t="s">
        <v>1289</v>
      </c>
      <c r="B20" s="39" t="s">
        <v>1271</v>
      </c>
      <c r="C20" s="39" t="s">
        <v>1157</v>
      </c>
      <c r="D20" t="s">
        <v>1256</v>
      </c>
      <c r="E20" s="39" t="s">
        <v>73</v>
      </c>
      <c r="F20" s="39" t="s">
        <v>20</v>
      </c>
      <c r="G20" s="21" t="s">
        <v>1266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t="s">
        <v>1289</v>
      </c>
      <c r="B21" s="39" t="s">
        <v>1275</v>
      </c>
      <c r="C21" s="39" t="s">
        <v>1157</v>
      </c>
      <c r="D21" t="s">
        <v>1258</v>
      </c>
      <c r="E21" s="39" t="s">
        <v>73</v>
      </c>
      <c r="F21" s="39" t="s">
        <v>20</v>
      </c>
      <c r="G21" s="21" t="s">
        <v>1262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t="s">
        <v>1289</v>
      </c>
      <c r="B22" s="39" t="s">
        <v>1276</v>
      </c>
      <c r="C22" s="39" t="s">
        <v>1157</v>
      </c>
      <c r="D22" t="s">
        <v>1258</v>
      </c>
      <c r="E22" s="39" t="s">
        <v>73</v>
      </c>
      <c r="F22" s="39" t="s">
        <v>20</v>
      </c>
      <c r="G22" s="21" t="s">
        <v>1263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t="s">
        <v>52</v>
      </c>
      <c r="B23" t="s">
        <v>71</v>
      </c>
      <c r="C23" t="s">
        <v>1156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t="s">
        <v>52</v>
      </c>
      <c r="B24" t="s">
        <v>74</v>
      </c>
      <c r="C24" t="s">
        <v>1156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t="s">
        <v>52</v>
      </c>
      <c r="B25" t="s">
        <v>76</v>
      </c>
      <c r="C25" t="s">
        <v>1156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t="s">
        <v>52</v>
      </c>
      <c r="B26" t="s">
        <v>78</v>
      </c>
      <c r="C26" t="s">
        <v>1156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t="s">
        <v>52</v>
      </c>
      <c r="B27" t="s">
        <v>1010</v>
      </c>
      <c r="C27" t="s">
        <v>1156</v>
      </c>
      <c r="D27" t="s">
        <v>1176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thickBot="1" x14ac:dyDescent="0.35">
      <c r="A28" t="s">
        <v>52</v>
      </c>
      <c r="B28" t="s">
        <v>80</v>
      </c>
      <c r="C28" t="s">
        <v>1156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t="s">
        <v>52</v>
      </c>
      <c r="B29" t="s">
        <v>82</v>
      </c>
      <c r="C29" t="s">
        <v>1156</v>
      </c>
      <c r="D29" t="s">
        <v>1172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t="s">
        <v>52</v>
      </c>
      <c r="B30" t="s">
        <v>83</v>
      </c>
      <c r="C30" t="s">
        <v>1156</v>
      </c>
      <c r="D30" t="s">
        <v>1171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t="s">
        <v>52</v>
      </c>
      <c r="B31" t="s">
        <v>84</v>
      </c>
      <c r="C31" t="s">
        <v>1156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t="s">
        <v>52</v>
      </c>
      <c r="B32" t="s">
        <v>86</v>
      </c>
      <c r="C32" t="s">
        <v>1156</v>
      </c>
      <c r="D32" t="s">
        <v>1170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t="s">
        <v>52</v>
      </c>
      <c r="B33" t="s">
        <v>87</v>
      </c>
      <c r="C33" t="s">
        <v>1156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t="s">
        <v>52</v>
      </c>
      <c r="B34" t="s">
        <v>1011</v>
      </c>
      <c r="C34" t="s">
        <v>1156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thickBot="1" x14ac:dyDescent="0.35">
      <c r="A35" t="s">
        <v>52</v>
      </c>
      <c r="B35" t="s">
        <v>1012</v>
      </c>
      <c r="C35" t="s">
        <v>1156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t="s">
        <v>52</v>
      </c>
      <c r="B36" t="s">
        <v>91</v>
      </c>
      <c r="C36" t="s">
        <v>1156</v>
      </c>
      <c r="D36" t="s">
        <v>1174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t="s">
        <v>52</v>
      </c>
      <c r="B37" t="s">
        <v>92</v>
      </c>
      <c r="C37" t="s">
        <v>1156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t="s">
        <v>52</v>
      </c>
      <c r="B38" t="s">
        <v>94</v>
      </c>
      <c r="C38" t="s">
        <v>1156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t="s">
        <v>52</v>
      </c>
      <c r="B39" t="s">
        <v>96</v>
      </c>
      <c r="C39" t="s">
        <v>1156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t="s">
        <v>52</v>
      </c>
      <c r="B40" t="s">
        <v>98</v>
      </c>
      <c r="C40" t="s">
        <v>1156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1305</v>
      </c>
      <c r="L40" s="20"/>
      <c r="M40" s="20" t="s">
        <v>1305</v>
      </c>
      <c r="N40" s="20" t="s">
        <v>1305</v>
      </c>
      <c r="O40" s="20" t="s">
        <v>1305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thickBot="1" x14ac:dyDescent="0.35">
      <c r="A41" t="s">
        <v>52</v>
      </c>
      <c r="B41" t="s">
        <v>100</v>
      </c>
      <c r="C41" t="s">
        <v>1156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t="s">
        <v>101</v>
      </c>
      <c r="B42" t="s">
        <v>102</v>
      </c>
      <c r="C42" t="s">
        <v>1156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t="s">
        <v>52</v>
      </c>
      <c r="B43" t="s">
        <v>104</v>
      </c>
      <c r="C43" t="s">
        <v>1156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t="s">
        <v>52</v>
      </c>
      <c r="B44" t="s">
        <v>106</v>
      </c>
      <c r="C44" t="s">
        <v>1156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t="s">
        <v>52</v>
      </c>
      <c r="B45" t="s">
        <v>108</v>
      </c>
      <c r="C45" t="s">
        <v>1156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t="s">
        <v>52</v>
      </c>
      <c r="B46" t="s">
        <v>110</v>
      </c>
      <c r="C46" t="s">
        <v>1156</v>
      </c>
      <c r="D46" t="s">
        <v>1175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t="s">
        <v>52</v>
      </c>
      <c r="B47" t="s">
        <v>111</v>
      </c>
      <c r="C47" t="s">
        <v>1156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t="s">
        <v>52</v>
      </c>
      <c r="B48" t="s">
        <v>113</v>
      </c>
      <c r="C48" t="s">
        <v>1156</v>
      </c>
      <c r="D48" t="s">
        <v>1177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1305</v>
      </c>
      <c r="L48" s="20" t="s">
        <v>1305</v>
      </c>
      <c r="M48" s="20" t="s">
        <v>1305</v>
      </c>
      <c r="N48" s="20" t="s">
        <v>1305</v>
      </c>
      <c r="O48" s="20" t="s">
        <v>1305</v>
      </c>
      <c r="P48" s="20" t="s">
        <v>1305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thickBot="1" x14ac:dyDescent="0.35">
      <c r="A49" t="s">
        <v>52</v>
      </c>
      <c r="B49" t="s">
        <v>114</v>
      </c>
      <c r="C49" t="s">
        <v>1156</v>
      </c>
      <c r="D49" t="s">
        <v>1178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thickBot="1" x14ac:dyDescent="0.35">
      <c r="A50" t="s">
        <v>52</v>
      </c>
      <c r="B50" t="s">
        <v>115</v>
      </c>
      <c r="C50" t="s">
        <v>1156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t="s">
        <v>52</v>
      </c>
      <c r="B51" t="s">
        <v>117</v>
      </c>
      <c r="C51" t="s">
        <v>1156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thickBot="1" x14ac:dyDescent="0.35">
      <c r="A52" t="s">
        <v>52</v>
      </c>
      <c r="B52" t="s">
        <v>119</v>
      </c>
      <c r="C52" t="s">
        <v>1156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t="s">
        <v>52</v>
      </c>
      <c r="B53" t="s">
        <v>121</v>
      </c>
      <c r="C53" t="s">
        <v>1156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t="s">
        <v>52</v>
      </c>
      <c r="B54" t="s">
        <v>123</v>
      </c>
      <c r="C54" t="s">
        <v>1156</v>
      </c>
      <c r="D54" t="s">
        <v>1179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thickBot="1" x14ac:dyDescent="0.35">
      <c r="A55" t="s">
        <v>52</v>
      </c>
      <c r="B55" t="s">
        <v>124</v>
      </c>
      <c r="C55" t="s">
        <v>1156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t="s">
        <v>52</v>
      </c>
      <c r="B56" t="s">
        <v>126</v>
      </c>
      <c r="C56" t="s">
        <v>1156</v>
      </c>
      <c r="D56" t="s">
        <v>1160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1305</v>
      </c>
      <c r="L56" s="20" t="s">
        <v>1305</v>
      </c>
      <c r="M56" s="20" t="s">
        <v>1305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thickBot="1" x14ac:dyDescent="0.35">
      <c r="A57" t="s">
        <v>52</v>
      </c>
      <c r="B57" t="s">
        <v>127</v>
      </c>
      <c r="C57" t="s">
        <v>1156</v>
      </c>
      <c r="D57" t="s">
        <v>1161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thickBot="1" x14ac:dyDescent="0.35">
      <c r="A58" t="s">
        <v>52</v>
      </c>
      <c r="B58" t="s">
        <v>128</v>
      </c>
      <c r="C58" t="s">
        <v>1156</v>
      </c>
      <c r="D58" t="s">
        <v>1162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t="s">
        <v>52</v>
      </c>
      <c r="B59" t="s">
        <v>1013</v>
      </c>
      <c r="C59" t="s">
        <v>1156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1305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t="s">
        <v>52</v>
      </c>
      <c r="B60" t="s">
        <v>130</v>
      </c>
      <c r="C60" t="s">
        <v>1156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1305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t="s">
        <v>52</v>
      </c>
      <c r="B61" t="s">
        <v>132</v>
      </c>
      <c r="C61" t="s">
        <v>1156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t="s">
        <v>52</v>
      </c>
      <c r="B62" t="s">
        <v>134</v>
      </c>
      <c r="C62" t="s">
        <v>1156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t="s">
        <v>52</v>
      </c>
      <c r="B63" t="s">
        <v>136</v>
      </c>
      <c r="C63" t="s">
        <v>1156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t="s">
        <v>52</v>
      </c>
      <c r="B64" t="s">
        <v>138</v>
      </c>
      <c r="C64" t="s">
        <v>1156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t="s">
        <v>52</v>
      </c>
      <c r="B65" t="s">
        <v>140</v>
      </c>
      <c r="C65" t="s">
        <v>1156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thickBot="1" x14ac:dyDescent="0.35">
      <c r="A66" t="s">
        <v>52</v>
      </c>
      <c r="B66" t="s">
        <v>142</v>
      </c>
      <c r="C66" t="s">
        <v>1156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thickBot="1" x14ac:dyDescent="0.35">
      <c r="A67" t="s">
        <v>52</v>
      </c>
      <c r="B67" t="s">
        <v>144</v>
      </c>
      <c r="C67" t="s">
        <v>1156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t="s">
        <v>52</v>
      </c>
      <c r="B68" t="s">
        <v>145</v>
      </c>
      <c r="C68" t="s">
        <v>1156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t="s">
        <v>52</v>
      </c>
      <c r="B69" t="s">
        <v>146</v>
      </c>
      <c r="C69" t="s">
        <v>1156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thickBot="1" x14ac:dyDescent="0.35">
      <c r="A70" t="s">
        <v>52</v>
      </c>
      <c r="B70" t="s">
        <v>148</v>
      </c>
      <c r="C70" t="s">
        <v>1156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t="s">
        <v>52</v>
      </c>
      <c r="B71" t="s">
        <v>150</v>
      </c>
      <c r="C71" t="s">
        <v>1156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t="s">
        <v>52</v>
      </c>
      <c r="B72" t="s">
        <v>1014</v>
      </c>
      <c r="C72" t="s">
        <v>1156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1305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thickBot="1" x14ac:dyDescent="0.35">
      <c r="A73" t="s">
        <v>52</v>
      </c>
      <c r="B73" t="s">
        <v>1015</v>
      </c>
      <c r="C73" t="s">
        <v>1156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t="s">
        <v>52</v>
      </c>
      <c r="B74" t="s">
        <v>153</v>
      </c>
      <c r="C74" t="s">
        <v>1156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t="s">
        <v>52</v>
      </c>
      <c r="B75" t="s">
        <v>1016</v>
      </c>
      <c r="C75" t="s">
        <v>1156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22</v>
      </c>
      <c r="I75" s="40">
        <f t="shared" si="4"/>
        <v>9</v>
      </c>
      <c r="J75" s="41">
        <f t="shared" si="5"/>
        <v>0.70967741935483875</v>
      </c>
      <c r="K75" s="20" t="s">
        <v>1305</v>
      </c>
      <c r="L75" s="20" t="s">
        <v>1305</v>
      </c>
      <c r="M75" s="20" t="s">
        <v>1305</v>
      </c>
      <c r="N75" s="20" t="s">
        <v>1305</v>
      </c>
      <c r="O75" s="20" t="s">
        <v>1305</v>
      </c>
      <c r="P75" s="20" t="s">
        <v>1305</v>
      </c>
      <c r="Q75" s="20" t="s">
        <v>1305</v>
      </c>
      <c r="R75" s="20" t="s">
        <v>1305</v>
      </c>
      <c r="S75" s="20" t="s">
        <v>1305</v>
      </c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thickBot="1" x14ac:dyDescent="0.35">
      <c r="A76" t="s">
        <v>52</v>
      </c>
      <c r="B76" t="s">
        <v>48</v>
      </c>
      <c r="C76" t="s">
        <v>1156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thickBot="1" x14ac:dyDescent="0.35">
      <c r="A77" t="s">
        <v>52</v>
      </c>
      <c r="B77" t="s">
        <v>50</v>
      </c>
      <c r="C77" t="s">
        <v>1156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thickBot="1" x14ac:dyDescent="0.35">
      <c r="A78" t="s">
        <v>52</v>
      </c>
      <c r="B78" t="s">
        <v>53</v>
      </c>
      <c r="C78" t="s">
        <v>1156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t="s">
        <v>52</v>
      </c>
      <c r="B79" t="s">
        <v>55</v>
      </c>
      <c r="C79" t="s">
        <v>1156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1305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t="s">
        <v>52</v>
      </c>
      <c r="B80" t="s">
        <v>57</v>
      </c>
      <c r="C80" t="s">
        <v>1156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t="s">
        <v>52</v>
      </c>
      <c r="B81" t="s">
        <v>1021</v>
      </c>
      <c r="C81" t="s">
        <v>1156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t="s">
        <v>52</v>
      </c>
      <c r="B82" t="s">
        <v>60</v>
      </c>
      <c r="C82" t="s">
        <v>1156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29</v>
      </c>
      <c r="I82" s="40">
        <f>COUNTIF(K82:AL82,"APAGADO")</f>
        <v>2</v>
      </c>
      <c r="J82" s="41">
        <f>(H82)/(I82+H82)</f>
        <v>0.93548387096774188</v>
      </c>
      <c r="K82" s="20" t="s">
        <v>1305</v>
      </c>
      <c r="L82" s="20"/>
      <c r="M82" s="20"/>
      <c r="N82" s="20"/>
      <c r="O82" s="20"/>
      <c r="P82" s="20"/>
      <c r="Q82" s="20" t="s">
        <v>1305</v>
      </c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thickBot="1" x14ac:dyDescent="0.35">
      <c r="A83" t="s">
        <v>52</v>
      </c>
      <c r="B83" t="s">
        <v>62</v>
      </c>
      <c r="C83" t="s">
        <v>1156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thickBot="1" x14ac:dyDescent="0.35">
      <c r="A84" t="s">
        <v>52</v>
      </c>
      <c r="B84" t="s">
        <v>1022</v>
      </c>
      <c r="C84" t="s">
        <v>1156</v>
      </c>
      <c r="D84" t="s">
        <v>1180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t="s">
        <v>52</v>
      </c>
      <c r="B85" t="s">
        <v>1023</v>
      </c>
      <c r="C85" t="s">
        <v>1156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t="s">
        <v>52</v>
      </c>
      <c r="B86" t="s">
        <v>155</v>
      </c>
      <c r="C86" t="s">
        <v>1156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t="s">
        <v>52</v>
      </c>
      <c r="B87" t="s">
        <v>1017</v>
      </c>
      <c r="C87" t="s">
        <v>1156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25</v>
      </c>
      <c r="I87" s="40">
        <f>COUNTIF(K87:AL87,"APAGADO")</f>
        <v>6</v>
      </c>
      <c r="J87" s="41">
        <f>(H87)/(I87+H87)</f>
        <v>0.80645161290322576</v>
      </c>
      <c r="K87" s="20" t="s">
        <v>1305</v>
      </c>
      <c r="L87" s="20"/>
      <c r="M87" s="20" t="s">
        <v>1305</v>
      </c>
      <c r="N87" s="20"/>
      <c r="O87" s="20"/>
      <c r="P87" s="20" t="s">
        <v>1305</v>
      </c>
      <c r="Q87" s="20" t="s">
        <v>1305</v>
      </c>
      <c r="R87" s="20" t="s">
        <v>1305</v>
      </c>
      <c r="S87" s="20" t="s">
        <v>1305</v>
      </c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thickBot="1" x14ac:dyDescent="0.35">
      <c r="A88" t="s">
        <v>52</v>
      </c>
      <c r="B88" t="s">
        <v>158</v>
      </c>
      <c r="C88" t="s">
        <v>1156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25</v>
      </c>
      <c r="I88" s="40">
        <f t="shared" si="9"/>
        <v>6</v>
      </c>
      <c r="J88" s="41">
        <f t="shared" si="10"/>
        <v>0.80645161290322576</v>
      </c>
      <c r="K88" s="20" t="s">
        <v>1305</v>
      </c>
      <c r="L88" s="20"/>
      <c r="M88" s="20" t="s">
        <v>1305</v>
      </c>
      <c r="N88" s="20"/>
      <c r="O88" s="20"/>
      <c r="P88" s="20" t="s">
        <v>1305</v>
      </c>
      <c r="Q88" s="20" t="s">
        <v>1305</v>
      </c>
      <c r="R88" s="20" t="s">
        <v>1305</v>
      </c>
      <c r="S88" s="20" t="s">
        <v>1305</v>
      </c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thickBot="1" x14ac:dyDescent="0.35">
      <c r="A89" t="s">
        <v>52</v>
      </c>
      <c r="B89" t="s">
        <v>159</v>
      </c>
      <c r="C89" t="s">
        <v>1156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t="s">
        <v>52</v>
      </c>
      <c r="B90" t="s">
        <v>161</v>
      </c>
      <c r="C90" t="s">
        <v>1156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t="s">
        <v>52</v>
      </c>
      <c r="B91" t="s">
        <v>162</v>
      </c>
      <c r="C91" t="s">
        <v>1156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t="s">
        <v>52</v>
      </c>
      <c r="B92" t="s">
        <v>65</v>
      </c>
      <c r="C92" t="s">
        <v>1156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t="s">
        <v>52</v>
      </c>
      <c r="B93" t="s">
        <v>67</v>
      </c>
      <c r="C93" t="s">
        <v>1156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t="s">
        <v>52</v>
      </c>
      <c r="B94" t="s">
        <v>69</v>
      </c>
      <c r="C94" t="s">
        <v>1156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customHeight="1" thickBot="1" x14ac:dyDescent="0.35">
      <c r="A95" t="s">
        <v>52</v>
      </c>
      <c r="B95" t="s">
        <v>164</v>
      </c>
      <c r="C95" t="s">
        <v>1156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t="s">
        <v>52</v>
      </c>
      <c r="B96" t="s">
        <v>166</v>
      </c>
      <c r="C96" t="s">
        <v>1156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t="s">
        <v>52</v>
      </c>
      <c r="B97" t="s">
        <v>1018</v>
      </c>
      <c r="C97" t="s">
        <v>1156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t="s">
        <v>52</v>
      </c>
      <c r="B98" t="s">
        <v>1020</v>
      </c>
      <c r="C98" t="s">
        <v>1156</v>
      </c>
      <c r="D98" t="s">
        <v>1173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thickBot="1" x14ac:dyDescent="0.35">
      <c r="A99" t="s">
        <v>52</v>
      </c>
      <c r="B99" t="s">
        <v>1204</v>
      </c>
      <c r="C99" t="s">
        <v>1156</v>
      </c>
      <c r="D99" t="s">
        <v>1203</v>
      </c>
      <c r="E99" s="39" t="s">
        <v>73</v>
      </c>
      <c r="F99" s="39" t="s">
        <v>28</v>
      </c>
      <c r="G99" t="s">
        <v>1205</v>
      </c>
      <c r="H99" s="40">
        <f t="shared" si="8"/>
        <v>29</v>
      </c>
      <c r="I99" s="40">
        <f t="shared" si="9"/>
        <v>2</v>
      </c>
      <c r="J99" s="41">
        <f t="shared" si="10"/>
        <v>0.93548387096774188</v>
      </c>
      <c r="K99" s="20"/>
      <c r="L99" s="20"/>
      <c r="M99" s="20"/>
      <c r="N99" s="20"/>
      <c r="O99" s="20"/>
      <c r="P99" s="20" t="s">
        <v>1305</v>
      </c>
      <c r="Q99" s="20"/>
      <c r="R99" s="20" t="s">
        <v>1305</v>
      </c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t="s">
        <v>52</v>
      </c>
      <c r="B100" s="39" t="s">
        <v>1213</v>
      </c>
      <c r="C100" s="39" t="s">
        <v>1156</v>
      </c>
      <c r="D100" t="s">
        <v>122</v>
      </c>
      <c r="E100" s="39" t="s">
        <v>73</v>
      </c>
      <c r="F100" s="39" t="s">
        <v>28</v>
      </c>
      <c r="G100" t="s">
        <v>1214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t="s">
        <v>52</v>
      </c>
      <c r="B101" s="39" t="s">
        <v>1206</v>
      </c>
      <c r="C101" s="39" t="s">
        <v>1156</v>
      </c>
      <c r="D101" t="s">
        <v>1208</v>
      </c>
      <c r="E101" s="39" t="s">
        <v>73</v>
      </c>
      <c r="F101" s="39" t="s">
        <v>28</v>
      </c>
      <c r="G101" t="s">
        <v>1215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1305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thickBot="1" x14ac:dyDescent="0.35">
      <c r="A102" t="s">
        <v>52</v>
      </c>
      <c r="B102" s="39" t="s">
        <v>1207</v>
      </c>
      <c r="C102" s="39" t="s">
        <v>1156</v>
      </c>
      <c r="D102" t="s">
        <v>1208</v>
      </c>
      <c r="E102" s="39" t="s">
        <v>73</v>
      </c>
      <c r="F102" s="39" t="s">
        <v>28</v>
      </c>
      <c r="G102" t="s">
        <v>1216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1305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thickBot="1" x14ac:dyDescent="0.35">
      <c r="A103" t="s">
        <v>52</v>
      </c>
      <c r="B103" s="39" t="s">
        <v>1277</v>
      </c>
      <c r="C103" s="39" t="s">
        <v>1156</v>
      </c>
      <c r="D103" t="s">
        <v>93</v>
      </c>
      <c r="E103" s="39" t="s">
        <v>73</v>
      </c>
      <c r="F103" s="39" t="s">
        <v>28</v>
      </c>
      <c r="G103" t="s">
        <v>1278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t="s">
        <v>52</v>
      </c>
      <c r="B104" s="39" t="s">
        <v>1293</v>
      </c>
      <c r="C104" s="39" t="s">
        <v>1156</v>
      </c>
      <c r="D104" t="s">
        <v>1294</v>
      </c>
      <c r="E104" s="39" t="s">
        <v>19</v>
      </c>
      <c r="F104" s="39" t="s">
        <v>28</v>
      </c>
      <c r="G104" t="s">
        <v>1295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thickBot="1" x14ac:dyDescent="0.35">
      <c r="A105" t="s">
        <v>52</v>
      </c>
      <c r="B105" s="39" t="s">
        <v>1290</v>
      </c>
      <c r="C105" s="39" t="s">
        <v>1156</v>
      </c>
      <c r="D105" t="s">
        <v>1291</v>
      </c>
      <c r="E105" s="39" t="s">
        <v>19</v>
      </c>
      <c r="F105" s="39" t="s">
        <v>20</v>
      </c>
      <c r="G105" t="s">
        <v>1292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thickBot="1" x14ac:dyDescent="0.35">
      <c r="A106" t="s">
        <v>168</v>
      </c>
      <c r="B106" t="s">
        <v>169</v>
      </c>
      <c r="C106" t="s">
        <v>1156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t="s">
        <v>171</v>
      </c>
      <c r="B107" t="s">
        <v>172</v>
      </c>
      <c r="C107" t="s">
        <v>1156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22</v>
      </c>
      <c r="I107" s="40">
        <f t="shared" si="9"/>
        <v>9</v>
      </c>
      <c r="J107" s="41">
        <f t="shared" si="10"/>
        <v>0.70967741935483875</v>
      </c>
      <c r="K107" s="20" t="s">
        <v>1305</v>
      </c>
      <c r="L107" s="20" t="s">
        <v>1305</v>
      </c>
      <c r="M107" s="20" t="s">
        <v>1305</v>
      </c>
      <c r="N107" s="20" t="s">
        <v>1305</v>
      </c>
      <c r="O107" s="20" t="s">
        <v>1305</v>
      </c>
      <c r="P107" s="20" t="s">
        <v>1305</v>
      </c>
      <c r="Q107" s="20" t="s">
        <v>1305</v>
      </c>
      <c r="R107" s="20" t="s">
        <v>1305</v>
      </c>
      <c r="S107" s="20" t="s">
        <v>1305</v>
      </c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thickBot="1" x14ac:dyDescent="0.35">
      <c r="A108" t="s">
        <v>171</v>
      </c>
      <c r="B108" t="s">
        <v>174</v>
      </c>
      <c r="C108" t="s">
        <v>1156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t="s">
        <v>171</v>
      </c>
      <c r="B109" t="s">
        <v>176</v>
      </c>
      <c r="C109" t="s">
        <v>1156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t="s">
        <v>181</v>
      </c>
      <c r="B110" t="s">
        <v>1024</v>
      </c>
      <c r="C110" t="s">
        <v>1157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30</v>
      </c>
      <c r="I110" s="40">
        <f t="shared" si="9"/>
        <v>1</v>
      </c>
      <c r="J110" s="41">
        <f t="shared" si="10"/>
        <v>0.967741935483871</v>
      </c>
      <c r="K110" s="20"/>
      <c r="L110" s="20"/>
      <c r="M110" s="20"/>
      <c r="N110" s="20"/>
      <c r="O110" s="20"/>
      <c r="P110" s="20"/>
      <c r="Q110" s="20"/>
      <c r="R110" s="20" t="s">
        <v>1305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t="s">
        <v>178</v>
      </c>
      <c r="B111" t="s">
        <v>179</v>
      </c>
      <c r="C111" t="s">
        <v>1157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t="s">
        <v>181</v>
      </c>
      <c r="B112" t="s">
        <v>182</v>
      </c>
      <c r="C112" t="s">
        <v>1157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t="s">
        <v>187</v>
      </c>
      <c r="B113" t="s">
        <v>185</v>
      </c>
      <c r="C113" t="s">
        <v>1156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t="s">
        <v>187</v>
      </c>
      <c r="B114" t="s">
        <v>1025</v>
      </c>
      <c r="C114" t="s">
        <v>1156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t="s">
        <v>187</v>
      </c>
      <c r="B115" t="s">
        <v>1026</v>
      </c>
      <c r="C115" t="s">
        <v>1156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t="s">
        <v>187</v>
      </c>
      <c r="B116" t="s">
        <v>1027</v>
      </c>
      <c r="C116" t="s">
        <v>1156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31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t="s">
        <v>187</v>
      </c>
      <c r="B117" t="s">
        <v>1029</v>
      </c>
      <c r="C117" t="s">
        <v>1156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31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" thickBot="1" x14ac:dyDescent="0.35">
      <c r="A118" t="s">
        <v>187</v>
      </c>
      <c r="B118" t="s">
        <v>1229</v>
      </c>
      <c r="C118" t="s">
        <v>1156</v>
      </c>
      <c r="D118" t="s">
        <v>1224</v>
      </c>
      <c r="E118" s="39" t="s">
        <v>73</v>
      </c>
      <c r="F118" s="39" t="s">
        <v>20</v>
      </c>
      <c r="G118" t="s">
        <v>1237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thickBot="1" x14ac:dyDescent="0.35">
      <c r="A119" t="s">
        <v>187</v>
      </c>
      <c r="B119" t="s">
        <v>1230</v>
      </c>
      <c r="C119" t="s">
        <v>1156</v>
      </c>
      <c r="D119" t="s">
        <v>1224</v>
      </c>
      <c r="E119" s="39" t="s">
        <v>73</v>
      </c>
      <c r="F119" s="39" t="s">
        <v>20</v>
      </c>
      <c r="G119" t="s">
        <v>1238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2" customHeight="1" thickBot="1" x14ac:dyDescent="0.35">
      <c r="A120" t="s">
        <v>189</v>
      </c>
      <c r="B120" t="s">
        <v>1030</v>
      </c>
      <c r="C120" t="s">
        <v>1157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1305</v>
      </c>
      <c r="O120" s="20"/>
      <c r="P120" s="20" t="s">
        <v>1305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t="s">
        <v>189</v>
      </c>
      <c r="B121" t="s">
        <v>1031</v>
      </c>
      <c r="C121" t="s">
        <v>1157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1305</v>
      </c>
      <c r="O121" s="20"/>
      <c r="P121" s="20" t="s">
        <v>1305</v>
      </c>
      <c r="Q121" s="20"/>
      <c r="R121" s="20"/>
      <c r="S121" s="20" t="s">
        <v>1305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t="s">
        <v>189</v>
      </c>
      <c r="B122" t="s">
        <v>1032</v>
      </c>
      <c r="C122" t="s">
        <v>1157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1305</v>
      </c>
      <c r="O122" s="20" t="s">
        <v>1305</v>
      </c>
      <c r="P122" s="20" t="s">
        <v>1305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t="s">
        <v>189</v>
      </c>
      <c r="B123" t="s">
        <v>1033</v>
      </c>
      <c r="C123" t="s">
        <v>1157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1305</v>
      </c>
      <c r="O123" s="20"/>
      <c r="P123" s="20" t="s">
        <v>1305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t="s">
        <v>194</v>
      </c>
      <c r="B124" t="s">
        <v>197</v>
      </c>
      <c r="C124" t="s">
        <v>1157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thickBot="1" x14ac:dyDescent="0.35">
      <c r="A125" t="s">
        <v>199</v>
      </c>
      <c r="B125" t="s">
        <v>200</v>
      </c>
      <c r="C125" t="s">
        <v>1157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t="s">
        <v>202</v>
      </c>
      <c r="B126" t="s">
        <v>203</v>
      </c>
      <c r="C126" t="s">
        <v>1157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t="s">
        <v>194</v>
      </c>
      <c r="B127" t="s">
        <v>205</v>
      </c>
      <c r="C127" t="s">
        <v>1157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t="s">
        <v>194</v>
      </c>
      <c r="B128" t="s">
        <v>207</v>
      </c>
      <c r="C128" t="s">
        <v>1157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t="s">
        <v>194</v>
      </c>
      <c r="B129" t="s">
        <v>209</v>
      </c>
      <c r="C129" t="s">
        <v>1157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t="s">
        <v>194</v>
      </c>
      <c r="B130" t="s">
        <v>1035</v>
      </c>
      <c r="C130" t="s">
        <v>1157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t="s">
        <v>194</v>
      </c>
      <c r="B131" t="s">
        <v>196</v>
      </c>
      <c r="C131" t="s">
        <v>1157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t="s">
        <v>194</v>
      </c>
      <c r="B132" t="s">
        <v>211</v>
      </c>
      <c r="C132" t="s">
        <v>1157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t="s">
        <v>194</v>
      </c>
      <c r="B133" t="s">
        <v>213</v>
      </c>
      <c r="C133" t="s">
        <v>1157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t="s">
        <v>194</v>
      </c>
      <c r="B134" t="s">
        <v>214</v>
      </c>
      <c r="C134" t="s">
        <v>1157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1305</v>
      </c>
      <c r="N134" s="20" t="s">
        <v>1305</v>
      </c>
      <c r="O134" s="20" t="s">
        <v>1305</v>
      </c>
      <c r="P134" s="20" t="s">
        <v>1305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t="s">
        <v>194</v>
      </c>
      <c r="B135" t="s">
        <v>216</v>
      </c>
      <c r="C135" t="s">
        <v>1157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1305</v>
      </c>
      <c r="N135" s="20" t="s">
        <v>1305</v>
      </c>
      <c r="O135" s="20" t="s">
        <v>1305</v>
      </c>
      <c r="P135" s="20" t="s">
        <v>1305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t="s">
        <v>194</v>
      </c>
      <c r="B136" s="39" t="s">
        <v>1265</v>
      </c>
      <c r="C136" s="39" t="s">
        <v>1157</v>
      </c>
      <c r="D136" t="s">
        <v>1248</v>
      </c>
      <c r="E136" s="39" t="s">
        <v>1209</v>
      </c>
      <c r="F136" s="39" t="s">
        <v>28</v>
      </c>
      <c r="G136" s="21" t="s">
        <v>1249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1305</v>
      </c>
      <c r="N136" s="20" t="s">
        <v>1305</v>
      </c>
      <c r="O136" s="20" t="s">
        <v>1305</v>
      </c>
      <c r="P136" s="20" t="s">
        <v>1305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t="s">
        <v>194</v>
      </c>
      <c r="B137" s="39" t="s">
        <v>1264</v>
      </c>
      <c r="C137" s="39" t="s">
        <v>1157</v>
      </c>
      <c r="D137" t="s">
        <v>1248</v>
      </c>
      <c r="E137" s="39" t="s">
        <v>1209</v>
      </c>
      <c r="F137" s="39" t="s">
        <v>28</v>
      </c>
      <c r="G137" s="21" t="s">
        <v>1250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1305</v>
      </c>
      <c r="N137" s="20" t="s">
        <v>1305</v>
      </c>
      <c r="O137" s="20" t="s">
        <v>1305</v>
      </c>
      <c r="P137" s="20" t="s">
        <v>1305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thickBot="1" x14ac:dyDescent="0.35">
      <c r="A138" t="s">
        <v>194</v>
      </c>
      <c r="B138" s="39" t="s">
        <v>1267</v>
      </c>
      <c r="C138" s="39" t="s">
        <v>1157</v>
      </c>
      <c r="D138" t="s">
        <v>1245</v>
      </c>
      <c r="E138" s="39" t="s">
        <v>73</v>
      </c>
      <c r="F138" s="39" t="s">
        <v>28</v>
      </c>
      <c r="G138" s="21" t="s">
        <v>1246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thickBot="1" x14ac:dyDescent="0.35">
      <c r="A139" t="s">
        <v>194</v>
      </c>
      <c r="B139" s="39" t="s">
        <v>1268</v>
      </c>
      <c r="C139" s="39" t="s">
        <v>1157</v>
      </c>
      <c r="D139" t="s">
        <v>1245</v>
      </c>
      <c r="E139" s="39" t="s">
        <v>73</v>
      </c>
      <c r="F139" s="39" t="s">
        <v>28</v>
      </c>
      <c r="G139" s="21" t="s">
        <v>1247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t="s">
        <v>217</v>
      </c>
      <c r="B140" t="s">
        <v>1036</v>
      </c>
      <c r="C140" t="s">
        <v>1157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1305</v>
      </c>
      <c r="L140" s="20"/>
      <c r="M140" s="20"/>
      <c r="N140" s="20" t="s">
        <v>1305</v>
      </c>
      <c r="O140" s="20"/>
      <c r="P140" s="20" t="s">
        <v>1305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t="s">
        <v>217</v>
      </c>
      <c r="B141" t="s">
        <v>1037</v>
      </c>
      <c r="C141" t="s">
        <v>1157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1305</v>
      </c>
      <c r="L141" s="20"/>
      <c r="M141" s="20"/>
      <c r="N141" s="20" t="s">
        <v>1305</v>
      </c>
      <c r="O141" s="20"/>
      <c r="P141" s="20" t="s">
        <v>1305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t="s">
        <v>220</v>
      </c>
      <c r="B142" t="s">
        <v>1038</v>
      </c>
      <c r="C142" t="s">
        <v>1157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t="s">
        <v>232</v>
      </c>
      <c r="B143" t="s">
        <v>233</v>
      </c>
      <c r="C143" t="s">
        <v>1156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1305</v>
      </c>
      <c r="L143" s="20" t="s">
        <v>1305</v>
      </c>
      <c r="M143" s="20" t="s">
        <v>1305</v>
      </c>
      <c r="N143" s="20" t="s">
        <v>1305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t="s">
        <v>171</v>
      </c>
      <c r="B144" t="s">
        <v>235</v>
      </c>
      <c r="C144" t="s">
        <v>1156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t="s">
        <v>222</v>
      </c>
      <c r="B145" t="s">
        <v>237</v>
      </c>
      <c r="C145" t="s">
        <v>1156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t="s">
        <v>222</v>
      </c>
      <c r="B146" t="s">
        <v>239</v>
      </c>
      <c r="C146" t="s">
        <v>1156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t="s">
        <v>222</v>
      </c>
      <c r="B147" t="s">
        <v>241</v>
      </c>
      <c r="C147" t="s">
        <v>1156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1305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thickBot="1" x14ac:dyDescent="0.35">
      <c r="A148" t="s">
        <v>222</v>
      </c>
      <c r="B148" t="s">
        <v>243</v>
      </c>
      <c r="C148" t="s">
        <v>1156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t="s">
        <v>222</v>
      </c>
      <c r="B149" t="s">
        <v>223</v>
      </c>
      <c r="C149" t="s">
        <v>1156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t="s">
        <v>222</v>
      </c>
      <c r="B150" t="s">
        <v>1043</v>
      </c>
      <c r="C150" t="s">
        <v>1156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t="s">
        <v>222</v>
      </c>
      <c r="B151" t="s">
        <v>1044</v>
      </c>
      <c r="C151" t="s">
        <v>1156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t="s">
        <v>222</v>
      </c>
      <c r="B152" t="s">
        <v>227</v>
      </c>
      <c r="C152" t="s">
        <v>1156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t="s">
        <v>222</v>
      </c>
      <c r="B153" t="s">
        <v>245</v>
      </c>
      <c r="C153" t="s">
        <v>1156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t="s">
        <v>222</v>
      </c>
      <c r="B154" t="s">
        <v>229</v>
      </c>
      <c r="C154" t="s">
        <v>1156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t="s">
        <v>222</v>
      </c>
      <c r="B155" t="s">
        <v>231</v>
      </c>
      <c r="C155" t="s">
        <v>1156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t="s">
        <v>222</v>
      </c>
      <c r="B156" t="s">
        <v>1039</v>
      </c>
      <c r="C156" t="s">
        <v>1156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t="s">
        <v>222</v>
      </c>
      <c r="B157" t="s">
        <v>1040</v>
      </c>
      <c r="C157" t="s">
        <v>1156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t="s">
        <v>222</v>
      </c>
      <c r="B158" t="s">
        <v>1041</v>
      </c>
      <c r="C158" t="s">
        <v>1156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t="s">
        <v>222</v>
      </c>
      <c r="B159" t="s">
        <v>1042</v>
      </c>
      <c r="C159" t="s">
        <v>1156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t="s">
        <v>101</v>
      </c>
      <c r="B160" t="s">
        <v>249</v>
      </c>
      <c r="C160" t="s">
        <v>1156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t="s">
        <v>101</v>
      </c>
      <c r="B161" t="s">
        <v>251</v>
      </c>
      <c r="C161" t="s">
        <v>1156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t="s">
        <v>101</v>
      </c>
      <c r="B162" t="s">
        <v>253</v>
      </c>
      <c r="C162" t="s">
        <v>1156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31</v>
      </c>
      <c r="I162" s="40">
        <f t="shared" si="18"/>
        <v>0</v>
      </c>
      <c r="J162" s="41">
        <f t="shared" si="19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t="s">
        <v>202</v>
      </c>
      <c r="B163" t="s">
        <v>1279</v>
      </c>
      <c r="C163" t="s">
        <v>1157</v>
      </c>
      <c r="D163" t="s">
        <v>1280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t="s">
        <v>202</v>
      </c>
      <c r="B164" t="s">
        <v>1281</v>
      </c>
      <c r="C164" t="s">
        <v>1157</v>
      </c>
      <c r="D164" t="s">
        <v>1282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t="s">
        <v>171</v>
      </c>
      <c r="B165" t="s">
        <v>1045</v>
      </c>
      <c r="C165" t="s">
        <v>1156</v>
      </c>
      <c r="D165" t="s">
        <v>1181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t="s">
        <v>171</v>
      </c>
      <c r="B166" t="s">
        <v>255</v>
      </c>
      <c r="C166" t="s">
        <v>1156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t="s">
        <v>257</v>
      </c>
      <c r="B167" t="s">
        <v>258</v>
      </c>
      <c r="C167" t="s">
        <v>1156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t="s">
        <v>257</v>
      </c>
      <c r="B168" t="s">
        <v>260</v>
      </c>
      <c r="C168" t="s">
        <v>1156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t="s">
        <v>261</v>
      </c>
      <c r="B169" t="s">
        <v>1046</v>
      </c>
      <c r="C169" t="s">
        <v>1157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t="s">
        <v>261</v>
      </c>
      <c r="B170" t="s">
        <v>263</v>
      </c>
      <c r="C170" t="s">
        <v>1157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1305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t="s">
        <v>261</v>
      </c>
      <c r="B171" t="s">
        <v>265</v>
      </c>
      <c r="C171" t="s">
        <v>1157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t="s">
        <v>270</v>
      </c>
      <c r="B172" t="s">
        <v>1047</v>
      </c>
      <c r="C172" t="s">
        <v>1156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t="s">
        <v>270</v>
      </c>
      <c r="B173" t="s">
        <v>1048</v>
      </c>
      <c r="C173" t="s">
        <v>1156</v>
      </c>
      <c r="D173" t="s">
        <v>1182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t="s">
        <v>270</v>
      </c>
      <c r="B174" t="s">
        <v>1049</v>
      </c>
      <c r="C174" t="s">
        <v>1156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t="s">
        <v>270</v>
      </c>
      <c r="B175" t="s">
        <v>1050</v>
      </c>
      <c r="C175" t="s">
        <v>1156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thickBot="1" x14ac:dyDescent="0.35">
      <c r="A176" t="s">
        <v>270</v>
      </c>
      <c r="B176" t="s">
        <v>1051</v>
      </c>
      <c r="C176" t="s">
        <v>1156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t="s">
        <v>270</v>
      </c>
      <c r="B177" t="s">
        <v>1052</v>
      </c>
      <c r="C177" t="s">
        <v>1156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1305</v>
      </c>
      <c r="L177" s="20" t="s">
        <v>1305</v>
      </c>
      <c r="M177" s="20" t="s">
        <v>1305</v>
      </c>
      <c r="N177" s="20" t="s">
        <v>1305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thickBot="1" x14ac:dyDescent="0.35">
      <c r="A178" t="s">
        <v>267</v>
      </c>
      <c r="B178" t="s">
        <v>268</v>
      </c>
      <c r="C178" t="s">
        <v>1156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23</v>
      </c>
      <c r="I178" s="40">
        <f t="shared" si="18"/>
        <v>8</v>
      </c>
      <c r="J178" s="41">
        <f t="shared" si="19"/>
        <v>0.74193548387096775</v>
      </c>
      <c r="K178" s="20" t="s">
        <v>1305</v>
      </c>
      <c r="L178" s="20" t="s">
        <v>1305</v>
      </c>
      <c r="M178" s="20" t="s">
        <v>1305</v>
      </c>
      <c r="N178" s="20" t="s">
        <v>1305</v>
      </c>
      <c r="O178" s="20" t="s">
        <v>1305</v>
      </c>
      <c r="P178" s="20"/>
      <c r="Q178" s="20" t="s">
        <v>1305</v>
      </c>
      <c r="R178" s="20" t="s">
        <v>1305</v>
      </c>
      <c r="S178" s="20" t="s">
        <v>1305</v>
      </c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thickBot="1" x14ac:dyDescent="0.35">
      <c r="A179" t="s">
        <v>270</v>
      </c>
      <c r="B179" t="s">
        <v>271</v>
      </c>
      <c r="C179" t="s">
        <v>1156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1305</v>
      </c>
      <c r="L179" s="20" t="s">
        <v>1305</v>
      </c>
      <c r="M179" s="20" t="s">
        <v>1305</v>
      </c>
      <c r="N179" s="20" t="s">
        <v>1305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thickBot="1" x14ac:dyDescent="0.35">
      <c r="A180" t="s">
        <v>270</v>
      </c>
      <c r="B180" t="s">
        <v>273</v>
      </c>
      <c r="C180" t="s">
        <v>1156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t="s">
        <v>267</v>
      </c>
      <c r="B181" t="s">
        <v>276</v>
      </c>
      <c r="C181" t="s">
        <v>1156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t="s">
        <v>270</v>
      </c>
      <c r="B182" t="s">
        <v>278</v>
      </c>
      <c r="C182" t="s">
        <v>1156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thickBot="1" x14ac:dyDescent="0.35">
      <c r="A183" t="s">
        <v>270</v>
      </c>
      <c r="B183" t="s">
        <v>280</v>
      </c>
      <c r="C183" t="s">
        <v>1156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t="s">
        <v>270</v>
      </c>
      <c r="B184" t="s">
        <v>283</v>
      </c>
      <c r="C184" t="s">
        <v>1156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1305</v>
      </c>
      <c r="L184" s="20" t="s">
        <v>1305</v>
      </c>
      <c r="M184" s="20" t="s">
        <v>1305</v>
      </c>
      <c r="N184" s="20" t="s">
        <v>1305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thickBot="1" x14ac:dyDescent="0.35">
      <c r="A185" t="s">
        <v>270</v>
      </c>
      <c r="B185" t="s">
        <v>286</v>
      </c>
      <c r="C185" t="s">
        <v>1156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thickBot="1" x14ac:dyDescent="0.35">
      <c r="A186" t="s">
        <v>290</v>
      </c>
      <c r="B186" t="s">
        <v>1053</v>
      </c>
      <c r="C186" t="s">
        <v>1156</v>
      </c>
      <c r="D186" t="s">
        <v>1183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t="s">
        <v>232</v>
      </c>
      <c r="B187" t="s">
        <v>288</v>
      </c>
      <c r="C187" t="s">
        <v>1157</v>
      </c>
      <c r="D187" t="s">
        <v>289</v>
      </c>
      <c r="E187" s="39" t="s">
        <v>15</v>
      </c>
      <c r="F187" s="39" t="s">
        <v>28</v>
      </c>
      <c r="G187" t="s">
        <v>1159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1305</v>
      </c>
      <c r="L187" s="20" t="s">
        <v>1305</v>
      </c>
      <c r="M187" s="20" t="s">
        <v>1305</v>
      </c>
      <c r="N187" s="20" t="s">
        <v>1305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thickBot="1" x14ac:dyDescent="0.35">
      <c r="A188" t="s">
        <v>290</v>
      </c>
      <c r="B188" t="s">
        <v>291</v>
      </c>
      <c r="C188" t="s">
        <v>1157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t="s">
        <v>12</v>
      </c>
      <c r="B189" s="45" t="s">
        <v>13</v>
      </c>
      <c r="C189" t="s">
        <v>1157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thickBot="1" x14ac:dyDescent="0.35">
      <c r="A190" t="s">
        <v>380</v>
      </c>
      <c r="B190" t="s">
        <v>1054</v>
      </c>
      <c r="C190" t="s">
        <v>1157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t="s">
        <v>1056</v>
      </c>
      <c r="B191" t="s">
        <v>1057</v>
      </c>
      <c r="C191" t="s">
        <v>1157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t="s">
        <v>17</v>
      </c>
      <c r="B192" s="45" t="s">
        <v>18</v>
      </c>
      <c r="C192" t="s">
        <v>1157</v>
      </c>
      <c r="D192" t="s">
        <v>1184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t="s">
        <v>17</v>
      </c>
      <c r="B193" s="45" t="s">
        <v>21</v>
      </c>
      <c r="C193" t="s">
        <v>1157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t="s">
        <v>17</v>
      </c>
      <c r="B194" s="45" t="s">
        <v>23</v>
      </c>
      <c r="C194" t="s">
        <v>1157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t="s">
        <v>17</v>
      </c>
      <c r="B195" s="45" t="s">
        <v>24</v>
      </c>
      <c r="C195" t="s">
        <v>1157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t="s">
        <v>293</v>
      </c>
      <c r="B196" t="s">
        <v>1058</v>
      </c>
      <c r="C196" t="s">
        <v>1156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t="s">
        <v>270</v>
      </c>
      <c r="B197" t="s">
        <v>295</v>
      </c>
      <c r="C197" t="s">
        <v>1156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t="s">
        <v>297</v>
      </c>
      <c r="B198" t="s">
        <v>1059</v>
      </c>
      <c r="C198" t="s">
        <v>1156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thickBot="1" x14ac:dyDescent="0.35">
      <c r="A199" t="s">
        <v>293</v>
      </c>
      <c r="B199" t="s">
        <v>299</v>
      </c>
      <c r="C199" t="s">
        <v>1156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t="s">
        <v>297</v>
      </c>
      <c r="B200" t="s">
        <v>1060</v>
      </c>
      <c r="C200" t="s">
        <v>1156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1305</v>
      </c>
      <c r="L200" s="20" t="s">
        <v>1305</v>
      </c>
      <c r="M200" s="20" t="s">
        <v>1305</v>
      </c>
      <c r="N200" s="20" t="s">
        <v>1305</v>
      </c>
      <c r="O200" s="20" t="s">
        <v>1305</v>
      </c>
      <c r="P200" s="20" t="s">
        <v>1305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thickBot="1" x14ac:dyDescent="0.35">
      <c r="A201" t="s">
        <v>297</v>
      </c>
      <c r="B201" t="s">
        <v>302</v>
      </c>
      <c r="C201" t="s">
        <v>1156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t="s">
        <v>304</v>
      </c>
      <c r="B202" t="s">
        <v>305</v>
      </c>
      <c r="C202" t="s">
        <v>1156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t="s">
        <v>304</v>
      </c>
      <c r="B203" t="s">
        <v>307</v>
      </c>
      <c r="C203" t="s">
        <v>1156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t="s">
        <v>304</v>
      </c>
      <c r="B204" t="s">
        <v>309</v>
      </c>
      <c r="C204" t="s">
        <v>1156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thickBot="1" x14ac:dyDescent="0.35">
      <c r="A205" t="s">
        <v>304</v>
      </c>
      <c r="B205" t="s">
        <v>311</v>
      </c>
      <c r="C205" t="s">
        <v>1156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t="s">
        <v>313</v>
      </c>
      <c r="B206" t="s">
        <v>1061</v>
      </c>
      <c r="C206" t="s">
        <v>1156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thickBot="1" x14ac:dyDescent="0.35">
      <c r="A207" t="s">
        <v>313</v>
      </c>
      <c r="B207" t="s">
        <v>317</v>
      </c>
      <c r="C207" t="s">
        <v>1156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t="s">
        <v>313</v>
      </c>
      <c r="B208" t="s">
        <v>319</v>
      </c>
      <c r="C208" t="s">
        <v>1156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thickBot="1" x14ac:dyDescent="0.35">
      <c r="A209" t="s">
        <v>313</v>
      </c>
      <c r="B209" t="s">
        <v>321</v>
      </c>
      <c r="C209" t="s">
        <v>1156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1305</v>
      </c>
      <c r="Q209" s="20" t="s">
        <v>1305</v>
      </c>
      <c r="R209" s="20" t="s">
        <v>1305</v>
      </c>
      <c r="S209" s="20" t="s">
        <v>1305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t="s">
        <v>323</v>
      </c>
      <c r="B210" t="s">
        <v>324</v>
      </c>
      <c r="C210" t="s">
        <v>1156</v>
      </c>
      <c r="D210" t="s">
        <v>325</v>
      </c>
      <c r="E210" s="39" t="s">
        <v>19</v>
      </c>
      <c r="F210" s="39" t="s">
        <v>20</v>
      </c>
      <c r="G210" t="s">
        <v>1154</v>
      </c>
      <c r="H210" s="40">
        <f t="shared" si="22"/>
        <v>26</v>
      </c>
      <c r="I210" s="40">
        <f t="shared" si="18"/>
        <v>5</v>
      </c>
      <c r="J210" s="41">
        <f t="shared" si="19"/>
        <v>0.83870967741935487</v>
      </c>
      <c r="K210" s="20"/>
      <c r="L210" s="20"/>
      <c r="M210" s="20" t="s">
        <v>1305</v>
      </c>
      <c r="N210" s="20"/>
      <c r="O210" s="20" t="s">
        <v>1305</v>
      </c>
      <c r="P210" s="20" t="s">
        <v>1305</v>
      </c>
      <c r="Q210" s="20" t="s">
        <v>1305</v>
      </c>
      <c r="R210" s="20" t="s">
        <v>1305</v>
      </c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thickBot="1" x14ac:dyDescent="0.35">
      <c r="A211" t="s">
        <v>52</v>
      </c>
      <c r="B211" t="s">
        <v>326</v>
      </c>
      <c r="C211" t="s">
        <v>1156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thickBot="1" x14ac:dyDescent="0.35">
      <c r="A212" t="s">
        <v>313</v>
      </c>
      <c r="B212" t="s">
        <v>328</v>
      </c>
      <c r="C212" t="s">
        <v>1156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thickBot="1" x14ac:dyDescent="0.35">
      <c r="A213" t="s">
        <v>313</v>
      </c>
      <c r="B213" t="s">
        <v>314</v>
      </c>
      <c r="C213" t="s">
        <v>1156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1305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t="s">
        <v>313</v>
      </c>
      <c r="B214" t="s">
        <v>330</v>
      </c>
      <c r="C214" t="s">
        <v>1156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23</v>
      </c>
      <c r="I214" s="40">
        <f t="shared" si="18"/>
        <v>8</v>
      </c>
      <c r="J214" s="41">
        <f t="shared" si="19"/>
        <v>0.74193548387096775</v>
      </c>
      <c r="K214" s="20" t="s">
        <v>1305</v>
      </c>
      <c r="L214" s="20" t="s">
        <v>1305</v>
      </c>
      <c r="M214" s="20" t="s">
        <v>1305</v>
      </c>
      <c r="N214" s="20" t="s">
        <v>1305</v>
      </c>
      <c r="O214" s="20" t="s">
        <v>1305</v>
      </c>
      <c r="P214" s="20" t="s">
        <v>1305</v>
      </c>
      <c r="Q214" s="20" t="s">
        <v>1305</v>
      </c>
      <c r="R214" s="20"/>
      <c r="S214" s="20" t="s">
        <v>1305</v>
      </c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thickBot="1" x14ac:dyDescent="0.35">
      <c r="A215" t="s">
        <v>334</v>
      </c>
      <c r="B215" t="s">
        <v>332</v>
      </c>
      <c r="C215" t="s">
        <v>1157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t="s">
        <v>334</v>
      </c>
      <c r="B216" t="s">
        <v>335</v>
      </c>
      <c r="C216" t="s">
        <v>1157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t="s">
        <v>334</v>
      </c>
      <c r="B217" t="s">
        <v>337</v>
      </c>
      <c r="C217" t="s">
        <v>1157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t="s">
        <v>334</v>
      </c>
      <c r="B218" t="s">
        <v>338</v>
      </c>
      <c r="C218" t="s">
        <v>1157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t="s">
        <v>334</v>
      </c>
      <c r="B219" t="s">
        <v>340</v>
      </c>
      <c r="C219" t="s">
        <v>1157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t="s">
        <v>41</v>
      </c>
      <c r="B220" t="s">
        <v>342</v>
      </c>
      <c r="C220" t="s">
        <v>1157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thickBot="1" x14ac:dyDescent="0.35">
      <c r="A221" t="s">
        <v>41</v>
      </c>
      <c r="B221" t="s">
        <v>344</v>
      </c>
      <c r="C221" t="s">
        <v>1157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thickBot="1" x14ac:dyDescent="0.35">
      <c r="A222" t="s">
        <v>189</v>
      </c>
      <c r="B222" t="s">
        <v>345</v>
      </c>
      <c r="C222" t="s">
        <v>1157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29</v>
      </c>
      <c r="I222" s="40">
        <f t="shared" si="18"/>
        <v>2</v>
      </c>
      <c r="J222" s="41">
        <f t="shared" si="19"/>
        <v>0.93548387096774188</v>
      </c>
      <c r="K222" s="20"/>
      <c r="L222" s="20"/>
      <c r="M222" s="20"/>
      <c r="N222" s="20" t="s">
        <v>1305</v>
      </c>
      <c r="O222" s="20"/>
      <c r="P222" s="20" t="s">
        <v>1305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t="s">
        <v>189</v>
      </c>
      <c r="B223" t="s">
        <v>347</v>
      </c>
      <c r="C223" t="s">
        <v>1157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1305</v>
      </c>
      <c r="O223" s="20"/>
      <c r="P223" s="20" t="s">
        <v>1305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thickBot="1" x14ac:dyDescent="0.35">
      <c r="A224" t="s">
        <v>217</v>
      </c>
      <c r="B224" t="s">
        <v>348</v>
      </c>
      <c r="C224" t="s">
        <v>1157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31</v>
      </c>
      <c r="I224" s="40">
        <f t="shared" si="18"/>
        <v>0</v>
      </c>
      <c r="J224" s="41">
        <f t="shared" si="19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t="s">
        <v>217</v>
      </c>
      <c r="B225" t="s">
        <v>350</v>
      </c>
      <c r="C225" t="s">
        <v>1157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31</v>
      </c>
      <c r="I225" s="40">
        <f t="shared" si="18"/>
        <v>0</v>
      </c>
      <c r="J225" s="41">
        <f t="shared" si="19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t="s">
        <v>232</v>
      </c>
      <c r="B226" t="s">
        <v>1062</v>
      </c>
      <c r="C226" t="s">
        <v>1157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1305</v>
      </c>
      <c r="L226" s="20" t="s">
        <v>1305</v>
      </c>
      <c r="M226" s="20" t="s">
        <v>1305</v>
      </c>
      <c r="N226" s="20" t="s">
        <v>1305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t="s">
        <v>232</v>
      </c>
      <c r="B227" t="s">
        <v>352</v>
      </c>
      <c r="C227" t="s">
        <v>1157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1305</v>
      </c>
      <c r="L227" s="20" t="s">
        <v>1305</v>
      </c>
      <c r="M227" s="20" t="s">
        <v>1305</v>
      </c>
      <c r="N227" s="20" t="s">
        <v>1305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t="s">
        <v>290</v>
      </c>
      <c r="B228" t="s">
        <v>353</v>
      </c>
      <c r="C228" t="s">
        <v>1156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t="s">
        <v>355</v>
      </c>
      <c r="B229" t="s">
        <v>356</v>
      </c>
      <c r="C229" t="s">
        <v>1157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31</v>
      </c>
      <c r="I229" s="40">
        <f t="shared" si="18"/>
        <v>0</v>
      </c>
      <c r="J229" s="41">
        <f t="shared" si="19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t="s">
        <v>355</v>
      </c>
      <c r="B230" t="s">
        <v>358</v>
      </c>
      <c r="C230" t="s">
        <v>1157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t="s">
        <v>359</v>
      </c>
      <c r="B231" t="s">
        <v>1063</v>
      </c>
      <c r="C231" t="s">
        <v>1157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22</v>
      </c>
      <c r="I231" s="40">
        <f t="shared" si="18"/>
        <v>9</v>
      </c>
      <c r="J231" s="41">
        <f t="shared" si="19"/>
        <v>0.70967741935483875</v>
      </c>
      <c r="K231" s="20" t="s">
        <v>1305</v>
      </c>
      <c r="L231" s="20" t="s">
        <v>1305</v>
      </c>
      <c r="M231" s="20" t="s">
        <v>1305</v>
      </c>
      <c r="N231" s="20" t="s">
        <v>1305</v>
      </c>
      <c r="O231" s="20" t="s">
        <v>1305</v>
      </c>
      <c r="P231" s="20" t="s">
        <v>1305</v>
      </c>
      <c r="Q231" s="20" t="s">
        <v>1305</v>
      </c>
      <c r="R231" s="20" t="s">
        <v>1305</v>
      </c>
      <c r="S231" s="20" t="s">
        <v>1305</v>
      </c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thickBot="1" x14ac:dyDescent="0.35">
      <c r="A232" t="s">
        <v>199</v>
      </c>
      <c r="B232" t="s">
        <v>361</v>
      </c>
      <c r="C232" t="s">
        <v>1157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t="s">
        <v>199</v>
      </c>
      <c r="B233" t="s">
        <v>363</v>
      </c>
      <c r="C233" t="s">
        <v>1157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1305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t="s">
        <v>364</v>
      </c>
      <c r="B234" t="s">
        <v>1306</v>
      </c>
      <c r="C234" t="s">
        <v>1157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31</v>
      </c>
      <c r="I234" s="40">
        <f t="shared" si="18"/>
        <v>0</v>
      </c>
      <c r="J234" s="41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t="s">
        <v>364</v>
      </c>
      <c r="B235" t="s">
        <v>365</v>
      </c>
      <c r="C235" t="s">
        <v>1157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31</v>
      </c>
      <c r="I235" s="40">
        <f t="shared" si="18"/>
        <v>0</v>
      </c>
      <c r="J235" s="41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t="s">
        <v>355</v>
      </c>
      <c r="B236" t="s">
        <v>366</v>
      </c>
      <c r="C236" t="s">
        <v>1157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22</v>
      </c>
      <c r="I236" s="40">
        <f t="shared" si="18"/>
        <v>9</v>
      </c>
      <c r="J236" s="41">
        <f t="shared" si="19"/>
        <v>0.70967741935483875</v>
      </c>
      <c r="K236" s="20" t="s">
        <v>1305</v>
      </c>
      <c r="L236" s="20" t="s">
        <v>1305</v>
      </c>
      <c r="M236" s="20" t="s">
        <v>1305</v>
      </c>
      <c r="N236" s="20" t="s">
        <v>1305</v>
      </c>
      <c r="O236" s="20" t="s">
        <v>1305</v>
      </c>
      <c r="P236" s="20" t="s">
        <v>1305</v>
      </c>
      <c r="Q236" s="20" t="s">
        <v>1305</v>
      </c>
      <c r="R236" s="20" t="s">
        <v>1305</v>
      </c>
      <c r="S236" s="20" t="s">
        <v>1305</v>
      </c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thickBot="1" x14ac:dyDescent="0.35">
      <c r="A237" t="s">
        <v>355</v>
      </c>
      <c r="B237" t="s">
        <v>368</v>
      </c>
      <c r="C237" t="s">
        <v>1157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t="s">
        <v>187</v>
      </c>
      <c r="B238" t="s">
        <v>1065</v>
      </c>
      <c r="C238" t="s">
        <v>1156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22</v>
      </c>
      <c r="I238" s="40">
        <f t="shared" si="23"/>
        <v>9</v>
      </c>
      <c r="J238" s="41">
        <f t="shared" si="24"/>
        <v>0.70967741935483875</v>
      </c>
      <c r="K238" s="20" t="s">
        <v>1305</v>
      </c>
      <c r="L238" s="20" t="s">
        <v>1305</v>
      </c>
      <c r="M238" s="20" t="s">
        <v>1305</v>
      </c>
      <c r="N238" s="20" t="s">
        <v>1305</v>
      </c>
      <c r="O238" s="20" t="s">
        <v>1305</v>
      </c>
      <c r="P238" s="20" t="s">
        <v>1305</v>
      </c>
      <c r="Q238" s="20" t="s">
        <v>1305</v>
      </c>
      <c r="R238" s="20" t="s">
        <v>1305</v>
      </c>
      <c r="S238" s="20" t="s">
        <v>1305</v>
      </c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thickBot="1" x14ac:dyDescent="0.35">
      <c r="A239" t="s">
        <v>189</v>
      </c>
      <c r="B239" t="s">
        <v>1067</v>
      </c>
      <c r="C239" t="s">
        <v>1157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1305</v>
      </c>
      <c r="O239" s="20"/>
      <c r="P239" s="20" t="s">
        <v>1305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t="s">
        <v>217</v>
      </c>
      <c r="B240" t="s">
        <v>1069</v>
      </c>
      <c r="C240" t="s">
        <v>1157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1305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t="s">
        <v>290</v>
      </c>
      <c r="B241" t="s">
        <v>369</v>
      </c>
      <c r="C241" t="s">
        <v>1157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thickBot="1" x14ac:dyDescent="0.35">
      <c r="A242" t="s">
        <v>290</v>
      </c>
      <c r="B242" t="s">
        <v>1071</v>
      </c>
      <c r="C242" t="s">
        <v>1157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t="s">
        <v>355</v>
      </c>
      <c r="B243" t="s">
        <v>1073</v>
      </c>
      <c r="C243" t="s">
        <v>1157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1305</v>
      </c>
      <c r="R243" s="20" t="s">
        <v>1305</v>
      </c>
      <c r="S243" s="20" t="s">
        <v>1305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t="s">
        <v>199</v>
      </c>
      <c r="B244" t="s">
        <v>1074</v>
      </c>
      <c r="C244" t="s">
        <v>1157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t="s">
        <v>364</v>
      </c>
      <c r="B245" t="s">
        <v>1076</v>
      </c>
      <c r="C245" t="s">
        <v>1157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31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t="s">
        <v>355</v>
      </c>
      <c r="B246" t="s">
        <v>1078</v>
      </c>
      <c r="C246" t="s">
        <v>1157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t="s">
        <v>232</v>
      </c>
      <c r="B247" t="s">
        <v>1080</v>
      </c>
      <c r="C247" t="s">
        <v>1157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1305</v>
      </c>
      <c r="L247" s="20" t="s">
        <v>1305</v>
      </c>
      <c r="M247" s="20" t="s">
        <v>1305</v>
      </c>
      <c r="N247" s="20" t="s">
        <v>1305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t="s">
        <v>370</v>
      </c>
      <c r="B248" t="s">
        <v>371</v>
      </c>
      <c r="C248" t="s">
        <v>1157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t="s">
        <v>370</v>
      </c>
      <c r="B249" t="s">
        <v>1082</v>
      </c>
      <c r="C249" t="s">
        <v>1157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t="s">
        <v>370</v>
      </c>
      <c r="B250" t="s">
        <v>374</v>
      </c>
      <c r="C250" t="s">
        <v>1157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t="s">
        <v>370</v>
      </c>
      <c r="B251" t="s">
        <v>376</v>
      </c>
      <c r="C251" t="s">
        <v>1157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t="s">
        <v>370</v>
      </c>
      <c r="B252" t="s">
        <v>377</v>
      </c>
      <c r="C252" t="s">
        <v>1157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t="s">
        <v>370</v>
      </c>
      <c r="B253" t="s">
        <v>379</v>
      </c>
      <c r="C253" t="s">
        <v>1157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t="s">
        <v>380</v>
      </c>
      <c r="B254" t="s">
        <v>1092</v>
      </c>
      <c r="C254" t="s">
        <v>1157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t="s">
        <v>380</v>
      </c>
      <c r="B255" t="s">
        <v>1093</v>
      </c>
      <c r="C255" t="s">
        <v>1157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t="s">
        <v>380</v>
      </c>
      <c r="B256" t="s">
        <v>383</v>
      </c>
      <c r="C256" t="s">
        <v>1157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t="s">
        <v>380</v>
      </c>
      <c r="B257" t="s">
        <v>385</v>
      </c>
      <c r="C257" t="s">
        <v>1157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t="s">
        <v>380</v>
      </c>
      <c r="B258" t="s">
        <v>1083</v>
      </c>
      <c r="C258" t="s">
        <v>1157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t="s">
        <v>380</v>
      </c>
      <c r="B259" t="s">
        <v>1084</v>
      </c>
      <c r="C259" t="s">
        <v>1157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t="s">
        <v>380</v>
      </c>
      <c r="B260" t="s">
        <v>1086</v>
      </c>
      <c r="C260" t="s">
        <v>1157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t="s">
        <v>380</v>
      </c>
      <c r="B261" t="s">
        <v>1088</v>
      </c>
      <c r="C261" t="s">
        <v>1157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t="s">
        <v>380</v>
      </c>
      <c r="B262" t="s">
        <v>1090</v>
      </c>
      <c r="C262" t="s">
        <v>1157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t="s">
        <v>380</v>
      </c>
      <c r="B263" t="s">
        <v>1269</v>
      </c>
      <c r="C263" t="s">
        <v>1157</v>
      </c>
      <c r="D263" t="s">
        <v>1252</v>
      </c>
      <c r="E263" s="39" t="s">
        <v>19</v>
      </c>
      <c r="F263" s="39" t="s">
        <v>28</v>
      </c>
      <c r="G263" t="s">
        <v>1254</v>
      </c>
      <c r="H263" s="40">
        <f t="shared" si="22"/>
        <v>31</v>
      </c>
      <c r="I263" s="40">
        <f>COUNTIF(K263:AL263,"APAGADO")</f>
        <v>0</v>
      </c>
      <c r="J263" s="41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t="s">
        <v>380</v>
      </c>
      <c r="B264" t="s">
        <v>1270</v>
      </c>
      <c r="C264" t="s">
        <v>1157</v>
      </c>
      <c r="D264" t="s">
        <v>1252</v>
      </c>
      <c r="E264" s="39" t="s">
        <v>19</v>
      </c>
      <c r="F264" s="39" t="s">
        <v>28</v>
      </c>
      <c r="G264" t="s">
        <v>1255</v>
      </c>
      <c r="H264" s="40">
        <f t="shared" ref="H264:H327" si="25">COUNTIF(K264:AO264,"")</f>
        <v>31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t="s">
        <v>380</v>
      </c>
      <c r="B265" t="s">
        <v>1288</v>
      </c>
      <c r="C265" t="s">
        <v>1157</v>
      </c>
      <c r="D265" t="s">
        <v>1251</v>
      </c>
      <c r="E265" s="39" t="s">
        <v>73</v>
      </c>
      <c r="F265" s="39" t="s">
        <v>28</v>
      </c>
      <c r="G265" t="s">
        <v>1253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t="s">
        <v>980</v>
      </c>
      <c r="B266" t="s">
        <v>1094</v>
      </c>
      <c r="C266" t="s">
        <v>1157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t="s">
        <v>980</v>
      </c>
      <c r="B267" t="s">
        <v>979</v>
      </c>
      <c r="C267" t="s">
        <v>1157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thickBot="1" x14ac:dyDescent="0.35">
      <c r="A268" t="s">
        <v>267</v>
      </c>
      <c r="B268" t="s">
        <v>387</v>
      </c>
      <c r="C268" t="s">
        <v>1156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t="s">
        <v>267</v>
      </c>
      <c r="B269" t="s">
        <v>1096</v>
      </c>
      <c r="C269" t="s">
        <v>1156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22</v>
      </c>
      <c r="I269" s="40">
        <f t="shared" si="23"/>
        <v>9</v>
      </c>
      <c r="J269" s="41">
        <f t="shared" si="24"/>
        <v>0.70967741935483875</v>
      </c>
      <c r="K269" s="20" t="s">
        <v>1305</v>
      </c>
      <c r="L269" s="20" t="s">
        <v>1305</v>
      </c>
      <c r="M269" s="20" t="s">
        <v>1305</v>
      </c>
      <c r="N269" s="20" t="s">
        <v>1305</v>
      </c>
      <c r="O269" s="20" t="s">
        <v>1305</v>
      </c>
      <c r="P269" s="20" t="s">
        <v>1305</v>
      </c>
      <c r="Q269" s="20" t="s">
        <v>1305</v>
      </c>
      <c r="R269" s="20" t="s">
        <v>1305</v>
      </c>
      <c r="S269" s="20" t="s">
        <v>1305</v>
      </c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thickBot="1" x14ac:dyDescent="0.35">
      <c r="A270" t="s">
        <v>267</v>
      </c>
      <c r="B270" t="s">
        <v>1097</v>
      </c>
      <c r="C270" t="s">
        <v>1156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22</v>
      </c>
      <c r="I270" s="40">
        <f t="shared" si="23"/>
        <v>9</v>
      </c>
      <c r="J270" s="41">
        <f t="shared" si="24"/>
        <v>0.70967741935483875</v>
      </c>
      <c r="K270" s="20" t="s">
        <v>1305</v>
      </c>
      <c r="L270" s="20" t="s">
        <v>1305</v>
      </c>
      <c r="M270" s="20" t="s">
        <v>1305</v>
      </c>
      <c r="N270" s="20" t="s">
        <v>1305</v>
      </c>
      <c r="O270" s="20" t="s">
        <v>1305</v>
      </c>
      <c r="P270" s="20" t="s">
        <v>1305</v>
      </c>
      <c r="Q270" s="20" t="s">
        <v>1305</v>
      </c>
      <c r="R270" s="20" t="s">
        <v>1305</v>
      </c>
      <c r="S270" s="20" t="s">
        <v>1305</v>
      </c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thickBot="1" x14ac:dyDescent="0.35">
      <c r="A271" t="s">
        <v>267</v>
      </c>
      <c r="B271" t="s">
        <v>1098</v>
      </c>
      <c r="C271" t="s">
        <v>1156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t="s">
        <v>267</v>
      </c>
      <c r="B272" t="s">
        <v>1100</v>
      </c>
      <c r="C272" t="s">
        <v>1156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t="s">
        <v>267</v>
      </c>
      <c r="B273" t="s">
        <v>1225</v>
      </c>
      <c r="C273" t="s">
        <v>1156</v>
      </c>
      <c r="D273" t="s">
        <v>1222</v>
      </c>
      <c r="E273" s="39" t="s">
        <v>73</v>
      </c>
      <c r="F273" s="39" t="s">
        <v>28</v>
      </c>
      <c r="G273" t="s">
        <v>1231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t="s">
        <v>267</v>
      </c>
      <c r="B274" t="s">
        <v>1226</v>
      </c>
      <c r="C274" t="s">
        <v>1156</v>
      </c>
      <c r="D274" t="s">
        <v>1222</v>
      </c>
      <c r="E274" s="39" t="s">
        <v>73</v>
      </c>
      <c r="F274" s="39" t="s">
        <v>28</v>
      </c>
      <c r="G274" t="s">
        <v>1232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t="s">
        <v>267</v>
      </c>
      <c r="B275" t="s">
        <v>1227</v>
      </c>
      <c r="C275" t="s">
        <v>1156</v>
      </c>
      <c r="D275" t="s">
        <v>1223</v>
      </c>
      <c r="E275" s="39" t="s">
        <v>73</v>
      </c>
      <c r="F275" s="39" t="s">
        <v>28</v>
      </c>
      <c r="G275" t="s">
        <v>1233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thickBot="1" x14ac:dyDescent="0.35">
      <c r="A276" t="s">
        <v>267</v>
      </c>
      <c r="B276" t="s">
        <v>1228</v>
      </c>
      <c r="C276" t="s">
        <v>1156</v>
      </c>
      <c r="D276" t="s">
        <v>1223</v>
      </c>
      <c r="E276" s="39" t="s">
        <v>73</v>
      </c>
      <c r="F276" s="39" t="s">
        <v>28</v>
      </c>
      <c r="G276" t="s">
        <v>1234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t="s">
        <v>389</v>
      </c>
      <c r="B277" t="s">
        <v>390</v>
      </c>
      <c r="C277" t="s">
        <v>1156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27</v>
      </c>
      <c r="I277" s="40">
        <f t="shared" si="23"/>
        <v>4</v>
      </c>
      <c r="J277" s="41">
        <f t="shared" si="24"/>
        <v>0.87096774193548387</v>
      </c>
      <c r="K277" s="20"/>
      <c r="L277" s="20"/>
      <c r="M277" s="20"/>
      <c r="N277" s="20"/>
      <c r="O277" s="20" t="s">
        <v>1305</v>
      </c>
      <c r="P277" s="20" t="s">
        <v>1305</v>
      </c>
      <c r="Q277" s="20" t="s">
        <v>1305</v>
      </c>
      <c r="R277" s="20"/>
      <c r="S277" s="20" t="s">
        <v>1305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t="s">
        <v>389</v>
      </c>
      <c r="B278" t="s">
        <v>392</v>
      </c>
      <c r="C278" t="s">
        <v>1156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t="s">
        <v>394</v>
      </c>
      <c r="B279" t="s">
        <v>395</v>
      </c>
      <c r="C279" t="s">
        <v>1156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t="s">
        <v>297</v>
      </c>
      <c r="B280" t="s">
        <v>397</v>
      </c>
      <c r="C280" t="s">
        <v>1156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t="s">
        <v>297</v>
      </c>
      <c r="B281" t="s">
        <v>1102</v>
      </c>
      <c r="C281" t="s">
        <v>1156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t="s">
        <v>297</v>
      </c>
      <c r="B282" t="s">
        <v>400</v>
      </c>
      <c r="C282" t="s">
        <v>1156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t="s">
        <v>297</v>
      </c>
      <c r="B283" t="s">
        <v>402</v>
      </c>
      <c r="C283" t="s">
        <v>1156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t="s">
        <v>407</v>
      </c>
      <c r="B284" t="s">
        <v>412</v>
      </c>
      <c r="C284" t="s">
        <v>1156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t="s">
        <v>389</v>
      </c>
      <c r="B285" t="s">
        <v>403</v>
      </c>
      <c r="C285" t="s">
        <v>1156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/>
      <c r="M285" s="20"/>
      <c r="N285" s="20"/>
      <c r="O285" s="20" t="s">
        <v>1305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t="s">
        <v>389</v>
      </c>
      <c r="B286" t="s">
        <v>405</v>
      </c>
      <c r="C286" t="s">
        <v>1156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t="s">
        <v>407</v>
      </c>
      <c r="B287" t="s">
        <v>408</v>
      </c>
      <c r="C287" t="s">
        <v>1156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1305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t="s">
        <v>407</v>
      </c>
      <c r="B288" t="s">
        <v>410</v>
      </c>
      <c r="C288" t="s">
        <v>1156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t="s">
        <v>407</v>
      </c>
      <c r="B289" t="s">
        <v>411</v>
      </c>
      <c r="C289" t="s">
        <v>1156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t="s">
        <v>414</v>
      </c>
      <c r="B290" t="s">
        <v>415</v>
      </c>
      <c r="C290" t="s">
        <v>1156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t="s">
        <v>414</v>
      </c>
      <c r="B291" t="s">
        <v>417</v>
      </c>
      <c r="C291" t="s">
        <v>1156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t="s">
        <v>407</v>
      </c>
      <c r="B292" t="s">
        <v>418</v>
      </c>
      <c r="C292" t="s">
        <v>1156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t="s">
        <v>407</v>
      </c>
      <c r="B293" t="s">
        <v>420</v>
      </c>
      <c r="C293" t="s">
        <v>1156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t="s">
        <v>407</v>
      </c>
      <c r="B294" t="s">
        <v>421</v>
      </c>
      <c r="C294" t="s">
        <v>1156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t="s">
        <v>407</v>
      </c>
      <c r="B295" t="s">
        <v>423</v>
      </c>
      <c r="C295" t="s">
        <v>1156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t="s">
        <v>414</v>
      </c>
      <c r="B296" t="s">
        <v>985</v>
      </c>
      <c r="C296" t="s">
        <v>1156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t="s">
        <v>407</v>
      </c>
      <c r="B297" t="s">
        <v>987</v>
      </c>
      <c r="C297" t="s">
        <v>1156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t="s">
        <v>407</v>
      </c>
      <c r="B298" t="s">
        <v>1103</v>
      </c>
      <c r="C298" t="s">
        <v>1156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t="s">
        <v>199</v>
      </c>
      <c r="B299" t="s">
        <v>424</v>
      </c>
      <c r="C299" t="s">
        <v>1157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t="s">
        <v>199</v>
      </c>
      <c r="B300" t="s">
        <v>426</v>
      </c>
      <c r="C300" t="s">
        <v>1157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t="s">
        <v>199</v>
      </c>
      <c r="B301" t="s">
        <v>1105</v>
      </c>
      <c r="C301" t="s">
        <v>1157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t="s">
        <v>199</v>
      </c>
      <c r="B302" t="s">
        <v>1107</v>
      </c>
      <c r="C302" t="s">
        <v>1157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thickBot="1" x14ac:dyDescent="0.35">
      <c r="A303" t="s">
        <v>199</v>
      </c>
      <c r="B303" t="s">
        <v>428</v>
      </c>
      <c r="C303" t="s">
        <v>1157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t="s">
        <v>199</v>
      </c>
      <c r="B304" t="s">
        <v>430</v>
      </c>
      <c r="C304" t="s">
        <v>1157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thickBot="1" x14ac:dyDescent="0.35">
      <c r="A305" t="s">
        <v>199</v>
      </c>
      <c r="B305" t="s">
        <v>432</v>
      </c>
      <c r="C305" t="s">
        <v>1157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1305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t="s">
        <v>199</v>
      </c>
      <c r="B306" t="s">
        <v>434</v>
      </c>
      <c r="C306" t="s">
        <v>1157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1305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t="s">
        <v>199</v>
      </c>
      <c r="B307" t="s">
        <v>435</v>
      </c>
      <c r="C307" t="s">
        <v>1157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1305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t="s">
        <v>199</v>
      </c>
      <c r="B308" t="s">
        <v>437</v>
      </c>
      <c r="C308" t="s">
        <v>1157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1305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t="s">
        <v>438</v>
      </c>
      <c r="B309" t="s">
        <v>439</v>
      </c>
      <c r="C309" t="s">
        <v>1157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t="s">
        <v>443</v>
      </c>
      <c r="B310" t="s">
        <v>450</v>
      </c>
      <c r="C310" t="s">
        <v>1157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t="s">
        <v>443</v>
      </c>
      <c r="B311" t="s">
        <v>452</v>
      </c>
      <c r="C311" t="s">
        <v>1157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t="s">
        <v>443</v>
      </c>
      <c r="B312" t="s">
        <v>441</v>
      </c>
      <c r="C312" t="s">
        <v>1157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t="s">
        <v>443</v>
      </c>
      <c r="B313" t="s">
        <v>444</v>
      </c>
      <c r="C313" t="s">
        <v>1157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t="s">
        <v>443</v>
      </c>
      <c r="B314" t="s">
        <v>454</v>
      </c>
      <c r="C314" t="s">
        <v>1157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t="s">
        <v>443</v>
      </c>
      <c r="B315" t="s">
        <v>446</v>
      </c>
      <c r="C315" t="s">
        <v>1157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thickBot="1" x14ac:dyDescent="0.35">
      <c r="A316" t="s">
        <v>443</v>
      </c>
      <c r="B316" t="s">
        <v>448</v>
      </c>
      <c r="C316" t="s">
        <v>1157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thickBot="1" x14ac:dyDescent="0.35">
      <c r="A317" t="s">
        <v>1219</v>
      </c>
      <c r="B317" t="s">
        <v>1220</v>
      </c>
      <c r="C317" t="s">
        <v>1157</v>
      </c>
      <c r="D317" t="s">
        <v>1221</v>
      </c>
      <c r="E317" s="39" t="s">
        <v>1209</v>
      </c>
      <c r="F317" s="39" t="s">
        <v>28</v>
      </c>
      <c r="G317" t="s">
        <v>1235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t="s">
        <v>1219</v>
      </c>
      <c r="B318" t="s">
        <v>1239</v>
      </c>
      <c r="C318" t="s">
        <v>1157</v>
      </c>
      <c r="D318" t="s">
        <v>1221</v>
      </c>
      <c r="E318" s="39" t="s">
        <v>1209</v>
      </c>
      <c r="F318" s="39" t="s">
        <v>28</v>
      </c>
      <c r="G318" t="s">
        <v>1236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" thickBot="1" x14ac:dyDescent="0.35">
      <c r="A319" t="s">
        <v>168</v>
      </c>
      <c r="B319" t="s">
        <v>456</v>
      </c>
      <c r="C319" t="s">
        <v>1156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t="s">
        <v>168</v>
      </c>
      <c r="B320" t="s">
        <v>458</v>
      </c>
      <c r="C320" t="s">
        <v>1156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95" customHeight="1" thickBot="1" x14ac:dyDescent="0.35">
      <c r="A321" t="s">
        <v>168</v>
      </c>
      <c r="B321" t="s">
        <v>1108</v>
      </c>
      <c r="C321" t="s">
        <v>1156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t="s">
        <v>168</v>
      </c>
      <c r="B322" t="s">
        <v>1109</v>
      </c>
      <c r="C322" t="s">
        <v>1156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t="s">
        <v>460</v>
      </c>
      <c r="B323" t="s">
        <v>1110</v>
      </c>
      <c r="C323" t="s">
        <v>1157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t="s">
        <v>460</v>
      </c>
      <c r="B324" t="s">
        <v>464</v>
      </c>
      <c r="C324" t="s">
        <v>1157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t="s">
        <v>460</v>
      </c>
      <c r="B325" t="s">
        <v>1111</v>
      </c>
      <c r="C325" t="s">
        <v>1157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1305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t="s">
        <v>355</v>
      </c>
      <c r="B326" t="s">
        <v>1112</v>
      </c>
      <c r="C326" t="s">
        <v>1157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t="s">
        <v>355</v>
      </c>
      <c r="B327" t="s">
        <v>1113</v>
      </c>
      <c r="C327" t="s">
        <v>1157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28</v>
      </c>
      <c r="I327" s="40">
        <f t="shared" si="26"/>
        <v>3</v>
      </c>
      <c r="J327" s="41">
        <f t="shared" si="27"/>
        <v>0.90322580645161288</v>
      </c>
      <c r="K327" s="20"/>
      <c r="L327" s="20"/>
      <c r="M327" s="20" t="s">
        <v>1305</v>
      </c>
      <c r="N327" s="20"/>
      <c r="O327" s="20"/>
      <c r="P327" s="20"/>
      <c r="Q327" s="20"/>
      <c r="R327" s="20" t="s">
        <v>1305</v>
      </c>
      <c r="S327" s="20" t="s">
        <v>1305</v>
      </c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t="s">
        <v>460</v>
      </c>
      <c r="B328" t="s">
        <v>1114</v>
      </c>
      <c r="C328" t="s">
        <v>1157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t="s">
        <v>460</v>
      </c>
      <c r="B329" t="s">
        <v>1115</v>
      </c>
      <c r="C329" t="s">
        <v>1157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t="s">
        <v>460</v>
      </c>
      <c r="B330" t="s">
        <v>469</v>
      </c>
      <c r="C330" t="s">
        <v>1157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t="s">
        <v>355</v>
      </c>
      <c r="B331" t="s">
        <v>470</v>
      </c>
      <c r="C331" t="s">
        <v>1157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t="s">
        <v>460</v>
      </c>
      <c r="B332" t="s">
        <v>472</v>
      </c>
      <c r="C332" t="s">
        <v>1157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t="s">
        <v>460</v>
      </c>
      <c r="B333" t="s">
        <v>1117</v>
      </c>
      <c r="C333" t="s">
        <v>1157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t="s">
        <v>460</v>
      </c>
      <c r="B334" t="s">
        <v>1118</v>
      </c>
      <c r="C334" t="s">
        <v>1157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t="s">
        <v>460</v>
      </c>
      <c r="B335" t="s">
        <v>1119</v>
      </c>
      <c r="C335" t="s">
        <v>1157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t="s">
        <v>460</v>
      </c>
      <c r="B336" t="s">
        <v>1120</v>
      </c>
      <c r="C336" t="s">
        <v>1157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t="s">
        <v>460</v>
      </c>
      <c r="B337" t="s">
        <v>1121</v>
      </c>
      <c r="C337" t="s">
        <v>1157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t="s">
        <v>460</v>
      </c>
      <c r="B338" t="s">
        <v>476</v>
      </c>
      <c r="C338" t="s">
        <v>1157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30</v>
      </c>
      <c r="I338" s="40">
        <f t="shared" si="26"/>
        <v>1</v>
      </c>
      <c r="J338" s="41">
        <f t="shared" si="27"/>
        <v>0.967741935483871</v>
      </c>
      <c r="K338" s="20"/>
      <c r="L338" s="20"/>
      <c r="M338" s="20"/>
      <c r="N338" s="20"/>
      <c r="O338" s="20"/>
      <c r="P338" s="20"/>
      <c r="Q338" s="20"/>
      <c r="R338" s="20" t="s">
        <v>1305</v>
      </c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t="s">
        <v>460</v>
      </c>
      <c r="B339" t="s">
        <v>479</v>
      </c>
      <c r="C339" t="s">
        <v>1157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t="s">
        <v>460</v>
      </c>
      <c r="B340" t="s">
        <v>1122</v>
      </c>
      <c r="C340" t="s">
        <v>1157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t="s">
        <v>460</v>
      </c>
      <c r="B341" t="s">
        <v>1123</v>
      </c>
      <c r="C341" t="s">
        <v>1157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t="s">
        <v>364</v>
      </c>
      <c r="B342" t="s">
        <v>482</v>
      </c>
      <c r="C342" t="s">
        <v>1157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31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t="s">
        <v>364</v>
      </c>
      <c r="B343" t="s">
        <v>484</v>
      </c>
      <c r="C343" t="s">
        <v>1157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31</v>
      </c>
      <c r="I343" s="40">
        <f t="shared" si="26"/>
        <v>0</v>
      </c>
      <c r="J343" s="41">
        <f t="shared" si="27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t="s">
        <v>364</v>
      </c>
      <c r="B344" s="39" t="s">
        <v>1200</v>
      </c>
      <c r="C344" s="39" t="s">
        <v>1157</v>
      </c>
      <c r="D344" t="s">
        <v>1199</v>
      </c>
      <c r="E344" s="39" t="s">
        <v>15</v>
      </c>
      <c r="F344" s="39" t="s">
        <v>28</v>
      </c>
      <c r="G344" t="s">
        <v>1201</v>
      </c>
      <c r="H344" s="40">
        <f t="shared" si="28"/>
        <v>31</v>
      </c>
      <c r="I344" s="40">
        <f t="shared" si="26"/>
        <v>0</v>
      </c>
      <c r="J344" s="41">
        <f t="shared" si="27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t="s">
        <v>267</v>
      </c>
      <c r="B345" t="s">
        <v>1124</v>
      </c>
      <c r="C345" t="s">
        <v>1156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thickBot="1" x14ac:dyDescent="0.35">
      <c r="A346" t="s">
        <v>485</v>
      </c>
      <c r="B346" t="s">
        <v>486</v>
      </c>
      <c r="C346" t="s">
        <v>1156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t="s">
        <v>485</v>
      </c>
      <c r="B347" t="s">
        <v>488</v>
      </c>
      <c r="C347" t="s">
        <v>1156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thickBot="1" x14ac:dyDescent="0.35">
      <c r="A348" t="s">
        <v>490</v>
      </c>
      <c r="B348" t="s">
        <v>491</v>
      </c>
      <c r="C348" t="s">
        <v>1156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thickBot="1" x14ac:dyDescent="0.35">
      <c r="A349" t="s">
        <v>485</v>
      </c>
      <c r="B349" t="s">
        <v>493</v>
      </c>
      <c r="C349" t="s">
        <v>1156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thickBot="1" x14ac:dyDescent="0.35">
      <c r="A350" t="s">
        <v>485</v>
      </c>
      <c r="B350" t="s">
        <v>495</v>
      </c>
      <c r="C350" t="s">
        <v>1156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thickBot="1" x14ac:dyDescent="0.35">
      <c r="A351" t="s">
        <v>485</v>
      </c>
      <c r="B351" t="s">
        <v>497</v>
      </c>
      <c r="C351" t="s">
        <v>1156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thickBot="1" x14ac:dyDescent="0.35">
      <c r="A352" t="s">
        <v>485</v>
      </c>
      <c r="B352" t="s">
        <v>499</v>
      </c>
      <c r="C352" t="s">
        <v>1156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t="s">
        <v>485</v>
      </c>
      <c r="B353" t="s">
        <v>501</v>
      </c>
      <c r="C353" t="s">
        <v>1156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t="s">
        <v>485</v>
      </c>
      <c r="B354" t="s">
        <v>1283</v>
      </c>
      <c r="C354" t="s">
        <v>1156</v>
      </c>
      <c r="D354" t="s">
        <v>1284</v>
      </c>
      <c r="E354" s="39" t="s">
        <v>1209</v>
      </c>
      <c r="F354" s="39" t="s">
        <v>28</v>
      </c>
      <c r="G354" t="s">
        <v>1285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1305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t="s">
        <v>485</v>
      </c>
      <c r="B355" t="s">
        <v>1286</v>
      </c>
      <c r="C355" t="s">
        <v>1156</v>
      </c>
      <c r="D355" t="s">
        <v>1284</v>
      </c>
      <c r="E355" s="39" t="s">
        <v>1209</v>
      </c>
      <c r="F355" s="39" t="s">
        <v>28</v>
      </c>
      <c r="G355" t="s">
        <v>1287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1305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t="s">
        <v>232</v>
      </c>
      <c r="B356" t="s">
        <v>504</v>
      </c>
      <c r="C356" t="s">
        <v>1157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30</v>
      </c>
      <c r="I356" s="40">
        <f t="shared" si="26"/>
        <v>1</v>
      </c>
      <c r="J356" s="41">
        <f t="shared" si="27"/>
        <v>0.967741935483871</v>
      </c>
      <c r="K356" s="20" t="s">
        <v>1305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t="s">
        <v>232</v>
      </c>
      <c r="B357" t="s">
        <v>506</v>
      </c>
      <c r="C357" t="s">
        <v>1157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t="s">
        <v>232</v>
      </c>
      <c r="B358" t="s">
        <v>508</v>
      </c>
      <c r="C358" t="s">
        <v>1157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24</v>
      </c>
      <c r="I358" s="40">
        <f t="shared" si="26"/>
        <v>7</v>
      </c>
      <c r="J358" s="41">
        <f t="shared" si="27"/>
        <v>0.77419354838709675</v>
      </c>
      <c r="K358" s="20"/>
      <c r="L358" s="20"/>
      <c r="M358" s="20" t="s">
        <v>1305</v>
      </c>
      <c r="N358" s="20" t="s">
        <v>1305</v>
      </c>
      <c r="O358" s="20" t="s">
        <v>1305</v>
      </c>
      <c r="P358" s="20" t="s">
        <v>1305</v>
      </c>
      <c r="Q358" s="20" t="s">
        <v>1305</v>
      </c>
      <c r="R358" s="20" t="s">
        <v>1305</v>
      </c>
      <c r="S358" s="20" t="s">
        <v>1305</v>
      </c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t="s">
        <v>232</v>
      </c>
      <c r="B359" t="s">
        <v>510</v>
      </c>
      <c r="C359" t="s">
        <v>1157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24</v>
      </c>
      <c r="I359" s="40">
        <f t="shared" si="26"/>
        <v>7</v>
      </c>
      <c r="J359" s="41">
        <f t="shared" si="27"/>
        <v>0.77419354838709675</v>
      </c>
      <c r="K359" s="20"/>
      <c r="L359" s="20"/>
      <c r="M359" s="20" t="s">
        <v>1305</v>
      </c>
      <c r="N359" s="20" t="s">
        <v>1305</v>
      </c>
      <c r="O359" s="20" t="s">
        <v>1305</v>
      </c>
      <c r="P359" s="20" t="s">
        <v>1305</v>
      </c>
      <c r="Q359" s="20" t="s">
        <v>1305</v>
      </c>
      <c r="R359" s="20" t="s">
        <v>1305</v>
      </c>
      <c r="S359" s="20" t="s">
        <v>1305</v>
      </c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t="s">
        <v>232</v>
      </c>
      <c r="B360" t="s">
        <v>511</v>
      </c>
      <c r="C360" t="s">
        <v>1157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1305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t="s">
        <v>232</v>
      </c>
      <c r="B361" t="s">
        <v>513</v>
      </c>
      <c r="C361" t="s">
        <v>1157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1305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t="s">
        <v>232</v>
      </c>
      <c r="B362" t="s">
        <v>514</v>
      </c>
      <c r="C362" t="s">
        <v>1157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1305</v>
      </c>
      <c r="L362" s="20" t="s">
        <v>1305</v>
      </c>
      <c r="M362" s="20" t="s">
        <v>1305</v>
      </c>
      <c r="N362" s="20" t="s">
        <v>1305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t="s">
        <v>232</v>
      </c>
      <c r="B363" t="s">
        <v>1125</v>
      </c>
      <c r="C363" t="s">
        <v>1157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t="s">
        <v>232</v>
      </c>
      <c r="B364" t="s">
        <v>1126</v>
      </c>
      <c r="C364" t="s">
        <v>1157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t="s">
        <v>232</v>
      </c>
      <c r="B365" t="s">
        <v>517</v>
      </c>
      <c r="C365" t="s">
        <v>1157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t="s">
        <v>232</v>
      </c>
      <c r="B366" t="s">
        <v>519</v>
      </c>
      <c r="C366" t="s">
        <v>1157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t="s">
        <v>232</v>
      </c>
      <c r="B367" s="39" t="s">
        <v>1190</v>
      </c>
      <c r="C367" s="39" t="s">
        <v>1157</v>
      </c>
      <c r="D367" t="s">
        <v>1191</v>
      </c>
      <c r="E367" s="39" t="s">
        <v>19</v>
      </c>
      <c r="F367" s="39" t="s">
        <v>28</v>
      </c>
      <c r="G367" t="s">
        <v>1192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t="s">
        <v>232</v>
      </c>
      <c r="B368" s="39" t="s">
        <v>1195</v>
      </c>
      <c r="C368" s="39" t="s">
        <v>1157</v>
      </c>
      <c r="D368" t="s">
        <v>1193</v>
      </c>
      <c r="E368" s="39" t="s">
        <v>19</v>
      </c>
      <c r="F368" s="39" t="s">
        <v>28</v>
      </c>
      <c r="G368" t="s">
        <v>1194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t="s">
        <v>232</v>
      </c>
      <c r="B369" s="39" t="s">
        <v>1196</v>
      </c>
      <c r="C369" s="39" t="s">
        <v>1157</v>
      </c>
      <c r="D369" t="s">
        <v>1197</v>
      </c>
      <c r="E369" s="39" t="s">
        <v>19</v>
      </c>
      <c r="F369" s="39" t="s">
        <v>28</v>
      </c>
      <c r="G369" t="s">
        <v>1198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1305</v>
      </c>
      <c r="L369" s="20" t="s">
        <v>1305</v>
      </c>
      <c r="M369" s="20" t="s">
        <v>1305</v>
      </c>
      <c r="N369" s="20" t="s">
        <v>1305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t="s">
        <v>525</v>
      </c>
      <c r="B370" t="s">
        <v>533</v>
      </c>
      <c r="C370" t="s">
        <v>1157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t="s">
        <v>521</v>
      </c>
      <c r="B371" t="s">
        <v>534</v>
      </c>
      <c r="C371" t="s">
        <v>1157</v>
      </c>
      <c r="D371" t="s">
        <v>1186</v>
      </c>
      <c r="E371" s="39" t="s">
        <v>19</v>
      </c>
      <c r="F371" s="39" t="s">
        <v>28</v>
      </c>
      <c r="G371" t="s">
        <v>918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t="s">
        <v>521</v>
      </c>
      <c r="B372" t="s">
        <v>535</v>
      </c>
      <c r="C372" t="s">
        <v>1157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t="s">
        <v>521</v>
      </c>
      <c r="B373" t="s">
        <v>537</v>
      </c>
      <c r="C373" t="s">
        <v>1157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t="s">
        <v>521</v>
      </c>
      <c r="B374" t="s">
        <v>539</v>
      </c>
      <c r="C374" t="s">
        <v>1157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thickBot="1" x14ac:dyDescent="0.35">
      <c r="A375" t="s">
        <v>521</v>
      </c>
      <c r="B375" t="s">
        <v>541</v>
      </c>
      <c r="C375" t="s">
        <v>1157</v>
      </c>
      <c r="D375" t="s">
        <v>1164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t="s">
        <v>521</v>
      </c>
      <c r="B376" t="s">
        <v>542</v>
      </c>
      <c r="C376" t="s">
        <v>1156</v>
      </c>
      <c r="D376" t="s">
        <v>1163</v>
      </c>
      <c r="E376" s="39"/>
      <c r="F376" s="39" t="s">
        <v>1149</v>
      </c>
      <c r="G376" t="s">
        <v>923</v>
      </c>
      <c r="H376" s="40">
        <f t="shared" si="28"/>
        <v>25</v>
      </c>
      <c r="I376" s="40">
        <f t="shared" si="26"/>
        <v>6</v>
      </c>
      <c r="J376" s="41">
        <f t="shared" si="27"/>
        <v>0.80645161290322576</v>
      </c>
      <c r="K376" s="20" t="s">
        <v>1305</v>
      </c>
      <c r="L376" s="20"/>
      <c r="M376" s="20" t="s">
        <v>1305</v>
      </c>
      <c r="N376" s="20"/>
      <c r="O376" s="20"/>
      <c r="P376" s="20" t="s">
        <v>1305</v>
      </c>
      <c r="Q376" s="20" t="s">
        <v>1305</v>
      </c>
      <c r="R376" s="20" t="s">
        <v>1305</v>
      </c>
      <c r="S376" s="20" t="s">
        <v>1305</v>
      </c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thickBot="1" x14ac:dyDescent="0.35">
      <c r="A377" t="s">
        <v>525</v>
      </c>
      <c r="B377" t="s">
        <v>543</v>
      </c>
      <c r="C377" t="s">
        <v>1157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t="s">
        <v>525</v>
      </c>
      <c r="B378" t="s">
        <v>545</v>
      </c>
      <c r="C378" t="s">
        <v>1157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t="s">
        <v>521</v>
      </c>
      <c r="B379" t="s">
        <v>1127</v>
      </c>
      <c r="C379" t="s">
        <v>1157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thickBot="1" x14ac:dyDescent="0.35">
      <c r="A380" t="s">
        <v>525</v>
      </c>
      <c r="B380" t="s">
        <v>548</v>
      </c>
      <c r="C380" t="s">
        <v>1157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t="s">
        <v>525</v>
      </c>
      <c r="B381" t="s">
        <v>1132</v>
      </c>
      <c r="C381" t="s">
        <v>1157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1305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t="s">
        <v>521</v>
      </c>
      <c r="B382" t="s">
        <v>1133</v>
      </c>
      <c r="C382" t="s">
        <v>1157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t="s">
        <v>525</v>
      </c>
      <c r="B383" t="s">
        <v>1128</v>
      </c>
      <c r="C383" t="s">
        <v>1157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t="s">
        <v>525</v>
      </c>
      <c r="B384" t="s">
        <v>523</v>
      </c>
      <c r="C384" t="s">
        <v>1157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t="s">
        <v>525</v>
      </c>
      <c r="B385" t="s">
        <v>526</v>
      </c>
      <c r="C385" t="s">
        <v>1157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t="s">
        <v>525</v>
      </c>
      <c r="B386" t="s">
        <v>528</v>
      </c>
      <c r="C386" t="s">
        <v>1157</v>
      </c>
      <c r="D386" t="s">
        <v>1185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t="s">
        <v>521</v>
      </c>
      <c r="B387" t="s">
        <v>1134</v>
      </c>
      <c r="C387" t="s">
        <v>1157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t="s">
        <v>521</v>
      </c>
      <c r="B388" t="s">
        <v>1135</v>
      </c>
      <c r="C388" t="s">
        <v>1157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t="s">
        <v>525</v>
      </c>
      <c r="B389" t="s">
        <v>531</v>
      </c>
      <c r="C389" t="s">
        <v>1157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t="s">
        <v>521</v>
      </c>
      <c r="B390" t="s">
        <v>1129</v>
      </c>
      <c r="C390" t="s">
        <v>1157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thickBot="1" x14ac:dyDescent="0.35">
      <c r="A391" t="s">
        <v>521</v>
      </c>
      <c r="B391" t="s">
        <v>1130</v>
      </c>
      <c r="C391" t="s">
        <v>1157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t="s">
        <v>521</v>
      </c>
      <c r="B392" t="s">
        <v>552</v>
      </c>
      <c r="C392" t="s">
        <v>1156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25</v>
      </c>
      <c r="I392" s="40">
        <f t="shared" si="31"/>
        <v>6</v>
      </c>
      <c r="J392" s="41">
        <f t="shared" si="32"/>
        <v>0.80645161290322576</v>
      </c>
      <c r="K392" s="20" t="s">
        <v>1305</v>
      </c>
      <c r="L392" s="20"/>
      <c r="M392" s="20" t="s">
        <v>1305</v>
      </c>
      <c r="N392" s="20"/>
      <c r="O392" s="20"/>
      <c r="P392" s="20" t="s">
        <v>1305</v>
      </c>
      <c r="Q392" s="20" t="s">
        <v>1305</v>
      </c>
      <c r="R392" s="20" t="s">
        <v>1305</v>
      </c>
      <c r="S392" s="20" t="s">
        <v>1305</v>
      </c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thickBot="1" x14ac:dyDescent="0.35">
      <c r="A393" t="s">
        <v>521</v>
      </c>
      <c r="B393" t="s">
        <v>554</v>
      </c>
      <c r="C393" t="s">
        <v>1156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25</v>
      </c>
      <c r="I393" s="40">
        <f t="shared" si="31"/>
        <v>6</v>
      </c>
      <c r="J393" s="41">
        <f t="shared" si="32"/>
        <v>0.80645161290322576</v>
      </c>
      <c r="K393" s="20" t="s">
        <v>1305</v>
      </c>
      <c r="L393" s="20"/>
      <c r="M393" s="20" t="s">
        <v>1305</v>
      </c>
      <c r="N393" s="20"/>
      <c r="O393" s="20"/>
      <c r="P393" s="20" t="s">
        <v>1305</v>
      </c>
      <c r="Q393" s="20" t="s">
        <v>1305</v>
      </c>
      <c r="R393" s="20" t="s">
        <v>1305</v>
      </c>
      <c r="S393" s="20" t="s">
        <v>1305</v>
      </c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thickBot="1" x14ac:dyDescent="0.35">
      <c r="A394" t="s">
        <v>521</v>
      </c>
      <c r="B394" t="s">
        <v>1240</v>
      </c>
      <c r="C394" t="s">
        <v>1157</v>
      </c>
      <c r="D394" t="s">
        <v>1242</v>
      </c>
      <c r="E394" s="39" t="s">
        <v>73</v>
      </c>
      <c r="F394" s="39" t="s">
        <v>28</v>
      </c>
      <c r="G394" t="s">
        <v>1243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t="s">
        <v>521</v>
      </c>
      <c r="B395" t="s">
        <v>1241</v>
      </c>
      <c r="C395" t="s">
        <v>1157</v>
      </c>
      <c r="D395" t="s">
        <v>1242</v>
      </c>
      <c r="E395" s="39" t="s">
        <v>1209</v>
      </c>
      <c r="F395" s="39" t="s">
        <v>28</v>
      </c>
      <c r="G395" t="s">
        <v>1244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t="s">
        <v>525</v>
      </c>
      <c r="B396" s="39" t="s">
        <v>1304</v>
      </c>
      <c r="C396" s="39" t="s">
        <v>1157</v>
      </c>
      <c r="D396" t="s">
        <v>1299</v>
      </c>
      <c r="E396" s="39" t="s">
        <v>15</v>
      </c>
      <c r="F396" s="39" t="s">
        <v>28</v>
      </c>
      <c r="G396" s="21" t="s">
        <v>1300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t="s">
        <v>414</v>
      </c>
      <c r="B397" t="s">
        <v>1136</v>
      </c>
      <c r="C397" t="s">
        <v>1156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t="s">
        <v>297</v>
      </c>
      <c r="B398" t="s">
        <v>1137</v>
      </c>
      <c r="C398" t="s">
        <v>1156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t="s">
        <v>414</v>
      </c>
      <c r="B399" t="s">
        <v>559</v>
      </c>
      <c r="C399" t="s">
        <v>1156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t="s">
        <v>414</v>
      </c>
      <c r="B400" t="s">
        <v>561</v>
      </c>
      <c r="C400" t="s">
        <v>1156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t="s">
        <v>414</v>
      </c>
      <c r="B401" t="s">
        <v>562</v>
      </c>
      <c r="C401" t="s">
        <v>1156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t="s">
        <v>414</v>
      </c>
      <c r="B402" t="s">
        <v>564</v>
      </c>
      <c r="C402" t="s">
        <v>1156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t="s">
        <v>414</v>
      </c>
      <c r="B403" t="s">
        <v>555</v>
      </c>
      <c r="C403" t="s">
        <v>1156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t="s">
        <v>414</v>
      </c>
      <c r="B404" t="s">
        <v>565</v>
      </c>
      <c r="C404" t="s">
        <v>1156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t="s">
        <v>490</v>
      </c>
      <c r="B405" t="s">
        <v>567</v>
      </c>
      <c r="C405" t="s">
        <v>1156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thickBot="1" x14ac:dyDescent="0.35">
      <c r="A406" t="s">
        <v>490</v>
      </c>
      <c r="B406" t="s">
        <v>569</v>
      </c>
      <c r="C406" t="s">
        <v>1156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t="s">
        <v>490</v>
      </c>
      <c r="B407" t="s">
        <v>571</v>
      </c>
      <c r="C407" t="s">
        <v>1156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t="s">
        <v>490</v>
      </c>
      <c r="B408" t="s">
        <v>573</v>
      </c>
      <c r="C408" t="s">
        <v>1156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t="s">
        <v>485</v>
      </c>
      <c r="B409" t="s">
        <v>575</v>
      </c>
      <c r="C409" t="s">
        <v>1156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t="s">
        <v>577</v>
      </c>
      <c r="B410" t="s">
        <v>578</v>
      </c>
      <c r="C410" t="s">
        <v>1157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t="s">
        <v>577</v>
      </c>
      <c r="B411" t="s">
        <v>580</v>
      </c>
      <c r="C411" t="s">
        <v>1157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t="s">
        <v>577</v>
      </c>
      <c r="B412" t="s">
        <v>1138</v>
      </c>
      <c r="C412" t="s">
        <v>1157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t="s">
        <v>577</v>
      </c>
      <c r="B413" t="s">
        <v>1139</v>
      </c>
      <c r="C413" t="s">
        <v>1157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t="s">
        <v>583</v>
      </c>
      <c r="B414" t="s">
        <v>1140</v>
      </c>
      <c r="C414" t="s">
        <v>1157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t="s">
        <v>583</v>
      </c>
      <c r="B415" t="s">
        <v>1141</v>
      </c>
      <c r="C415" t="s">
        <v>1157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t="s">
        <v>583</v>
      </c>
      <c r="B416" t="s">
        <v>586</v>
      </c>
      <c r="C416" t="s">
        <v>1157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t="s">
        <v>583</v>
      </c>
      <c r="B417" t="s">
        <v>588</v>
      </c>
      <c r="C417" t="s">
        <v>1157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t="s">
        <v>583</v>
      </c>
      <c r="B418" t="s">
        <v>590</v>
      </c>
      <c r="C418" t="s">
        <v>1157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t="s">
        <v>178</v>
      </c>
      <c r="B419" t="s">
        <v>592</v>
      </c>
      <c r="C419" t="s">
        <v>1157</v>
      </c>
      <c r="D419" t="s">
        <v>1187</v>
      </c>
      <c r="E419" s="39" t="s">
        <v>19</v>
      </c>
      <c r="F419" s="39" t="s">
        <v>20</v>
      </c>
      <c r="G419" t="s">
        <v>962</v>
      </c>
      <c r="H419" s="40">
        <f t="shared" si="33"/>
        <v>31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t="s">
        <v>178</v>
      </c>
      <c r="B420" t="s">
        <v>1142</v>
      </c>
      <c r="C420" t="s">
        <v>1157</v>
      </c>
      <c r="D420" t="s">
        <v>1188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thickBot="1" x14ac:dyDescent="0.35">
      <c r="A421" t="s">
        <v>178</v>
      </c>
      <c r="B421" t="s">
        <v>1143</v>
      </c>
      <c r="C421" t="s">
        <v>1157</v>
      </c>
      <c r="D421" t="s">
        <v>1188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t="s">
        <v>178</v>
      </c>
      <c r="B422" t="s">
        <v>1144</v>
      </c>
      <c r="C422" t="s">
        <v>1157</v>
      </c>
      <c r="D422" t="s">
        <v>1202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t="s">
        <v>178</v>
      </c>
      <c r="B423" t="s">
        <v>593</v>
      </c>
      <c r="C423" t="s">
        <v>1157</v>
      </c>
      <c r="D423" t="s">
        <v>1189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t="s">
        <v>594</v>
      </c>
      <c r="B424" t="s">
        <v>595</v>
      </c>
      <c r="C424" t="s">
        <v>1157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t="s">
        <v>594</v>
      </c>
      <c r="B425" t="s">
        <v>1145</v>
      </c>
      <c r="C425" t="s">
        <v>1157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t="s">
        <v>594</v>
      </c>
      <c r="B426" t="s">
        <v>1146</v>
      </c>
      <c r="C426" t="s">
        <v>1157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t="s">
        <v>594</v>
      </c>
      <c r="B427" t="s">
        <v>598</v>
      </c>
      <c r="C427" t="s">
        <v>1157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t="s">
        <v>599</v>
      </c>
      <c r="B428" t="s">
        <v>600</v>
      </c>
      <c r="C428" t="s">
        <v>1157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t="s">
        <v>602</v>
      </c>
      <c r="B429" t="s">
        <v>1147</v>
      </c>
      <c r="C429" t="s">
        <v>1157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t="s">
        <v>602</v>
      </c>
      <c r="B430" t="s">
        <v>604</v>
      </c>
      <c r="C430" t="s">
        <v>1157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t="s">
        <v>602</v>
      </c>
      <c r="B431" t="s">
        <v>606</v>
      </c>
      <c r="C431" t="s">
        <v>1157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t="s">
        <v>602</v>
      </c>
      <c r="B432" s="39" t="s">
        <v>1210</v>
      </c>
      <c r="C432" s="39" t="s">
        <v>1157</v>
      </c>
      <c r="D432" t="s">
        <v>1212</v>
      </c>
      <c r="E432" s="39" t="s">
        <v>1209</v>
      </c>
      <c r="F432" s="39" t="s">
        <v>28</v>
      </c>
      <c r="G432" t="s">
        <v>1217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thickBot="1" x14ac:dyDescent="0.35">
      <c r="A433" t="s">
        <v>602</v>
      </c>
      <c r="B433" s="39" t="s">
        <v>1211</v>
      </c>
      <c r="C433" s="39" t="s">
        <v>1157</v>
      </c>
      <c r="D433" t="s">
        <v>1212</v>
      </c>
      <c r="E433" s="39" t="s">
        <v>1209</v>
      </c>
      <c r="F433" s="39" t="s">
        <v>28</v>
      </c>
      <c r="G433" t="s">
        <v>1218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t="s">
        <v>602</v>
      </c>
      <c r="B434" s="39" t="s">
        <v>1296</v>
      </c>
      <c r="C434" s="39" t="s">
        <v>1157</v>
      </c>
      <c r="D434" t="s">
        <v>1297</v>
      </c>
      <c r="E434" s="39" t="s">
        <v>15</v>
      </c>
      <c r="F434" s="39" t="s">
        <v>28</v>
      </c>
      <c r="G434" s="39" t="s">
        <v>1298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" thickBot="1" x14ac:dyDescent="0.35">
      <c r="A435" t="s">
        <v>610</v>
      </c>
      <c r="B435" t="s">
        <v>611</v>
      </c>
      <c r="C435" t="s">
        <v>1157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" thickBot="1" x14ac:dyDescent="0.35">
      <c r="A436" t="s">
        <v>313</v>
      </c>
      <c r="B436" t="s">
        <v>613</v>
      </c>
      <c r="C436" t="s">
        <v>1157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" thickBot="1" x14ac:dyDescent="0.35">
      <c r="A437" t="s">
        <v>610</v>
      </c>
      <c r="B437" t="s">
        <v>615</v>
      </c>
      <c r="C437" t="s">
        <v>1157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1305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" thickBot="1" x14ac:dyDescent="0.35">
      <c r="A438" t="s">
        <v>610</v>
      </c>
      <c r="B438" t="s">
        <v>608</v>
      </c>
      <c r="C438" t="s">
        <v>1157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" thickBot="1" x14ac:dyDescent="0.35">
      <c r="A439" s="126"/>
      <c r="B439" s="127" t="s">
        <v>1303</v>
      </c>
      <c r="C439" s="39" t="s">
        <v>1156</v>
      </c>
      <c r="D439" t="s">
        <v>1301</v>
      </c>
      <c r="E439" s="39" t="s">
        <v>15</v>
      </c>
      <c r="F439" s="39" t="s">
        <v>28</v>
      </c>
      <c r="G439" s="21" t="s">
        <v>1302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3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3">
      <c r="E679" s="39"/>
      <c r="F679" s="39"/>
      <c r="G679" s="21"/>
      <c r="J679" s="15"/>
    </row>
    <row r="680" spans="5:41" x14ac:dyDescent="0.3">
      <c r="E680" s="39"/>
      <c r="F680" s="39"/>
      <c r="G680" s="21"/>
      <c r="J680" s="15"/>
    </row>
    <row r="681" spans="5:41" x14ac:dyDescent="0.3">
      <c r="E681" s="39"/>
      <c r="F681" s="39"/>
      <c r="G681" s="21"/>
      <c r="J681" s="15"/>
    </row>
    <row r="682" spans="5:41" x14ac:dyDescent="0.3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82" priority="585" operator="lessThan">
      <formula>0.8</formula>
    </cfRule>
    <cfRule type="cellIs" dxfId="781" priority="586" operator="greaterThan">
      <formula>0.8</formula>
    </cfRule>
  </conditionalFormatting>
  <conditionalFormatting sqref="E429:G429 E431:G442 E444:G1048576 E443:F443 E1:G418">
    <cfRule type="containsText" dxfId="780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79" priority="582" operator="notContains" text="Caida">
      <formula>ISERROR(SEARCH("Caida",K5))</formula>
    </cfRule>
    <cfRule type="containsText" dxfId="778" priority="583" operator="containsText" text="Caida">
      <formula>NOT(ISERROR(SEARCH("Caida",K5)))</formula>
    </cfRule>
  </conditionalFormatting>
  <conditionalFormatting sqref="L384">
    <cfRule type="cellIs" dxfId="777" priority="543" operator="lessThan">
      <formula>0.8</formula>
    </cfRule>
    <cfRule type="cellIs" dxfId="776" priority="544" operator="greaterThan">
      <formula>0.8</formula>
    </cfRule>
  </conditionalFormatting>
  <conditionalFormatting sqref="L384">
    <cfRule type="notContainsText" dxfId="775" priority="541" operator="notContains" text="Caida">
      <formula>ISERROR(SEARCH("Caida",L384))</formula>
    </cfRule>
    <cfRule type="containsText" dxfId="774" priority="542" operator="containsText" text="Caida">
      <formula>NOT(ISERROR(SEARCH("Caida",L384)))</formula>
    </cfRule>
  </conditionalFormatting>
  <conditionalFormatting sqref="L73">
    <cfRule type="containsText" dxfId="773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72" priority="579" operator="lessThan">
      <formula>0.8</formula>
    </cfRule>
    <cfRule type="cellIs" dxfId="771" priority="580" operator="greaterThan">
      <formula>0.8</formula>
    </cfRule>
  </conditionalFormatting>
  <conditionalFormatting sqref="L312">
    <cfRule type="notContainsText" dxfId="770" priority="577" operator="notContains" text="Caida">
      <formula>ISERROR(SEARCH("Caida",L312))</formula>
    </cfRule>
    <cfRule type="containsText" dxfId="769" priority="578" operator="containsText" text="Caida">
      <formula>NOT(ISERROR(SEARCH("Caida",L312)))</formula>
    </cfRule>
  </conditionalFormatting>
  <conditionalFormatting sqref="L313:L314">
    <cfRule type="cellIs" dxfId="768" priority="575" operator="lessThan">
      <formula>0.8</formula>
    </cfRule>
    <cfRule type="cellIs" dxfId="767" priority="576" operator="greaterThan">
      <formula>0.8</formula>
    </cfRule>
  </conditionalFormatting>
  <conditionalFormatting sqref="L313:L314">
    <cfRule type="notContainsText" dxfId="766" priority="573" operator="notContains" text="Caida">
      <formula>ISERROR(SEARCH("Caida",L313))</formula>
    </cfRule>
    <cfRule type="containsText" dxfId="765" priority="574" operator="containsText" text="Caida">
      <formula>NOT(ISERROR(SEARCH("Caida",L313)))</formula>
    </cfRule>
  </conditionalFormatting>
  <conditionalFormatting sqref="L7">
    <cfRule type="cellIs" dxfId="764" priority="571" operator="lessThan">
      <formula>0.8</formula>
    </cfRule>
    <cfRule type="cellIs" dxfId="763" priority="572" operator="greaterThan">
      <formula>0.8</formula>
    </cfRule>
  </conditionalFormatting>
  <conditionalFormatting sqref="L7">
    <cfRule type="notContainsText" dxfId="762" priority="569" operator="notContains" text="Caida">
      <formula>ISERROR(SEARCH("Caida",L7))</formula>
    </cfRule>
    <cfRule type="containsText" dxfId="761" priority="570" operator="containsText" text="Caida">
      <formula>NOT(ISERROR(SEARCH("Caida",L7)))</formula>
    </cfRule>
  </conditionalFormatting>
  <conditionalFormatting sqref="L252">
    <cfRule type="cellIs" dxfId="760" priority="567" operator="lessThan">
      <formula>0.8</formula>
    </cfRule>
    <cfRule type="cellIs" dxfId="759" priority="568" operator="greaterThan">
      <formula>0.8</formula>
    </cfRule>
  </conditionalFormatting>
  <conditionalFormatting sqref="L252">
    <cfRule type="notContainsText" dxfId="758" priority="565" operator="notContains" text="Caida">
      <formula>ISERROR(SEARCH("Caida",L252))</formula>
    </cfRule>
    <cfRule type="containsText" dxfId="757" priority="566" operator="containsText" text="Caida">
      <formula>NOT(ISERROR(SEARCH("Caida",L252)))</formula>
    </cfRule>
  </conditionalFormatting>
  <conditionalFormatting sqref="L253:L257">
    <cfRule type="cellIs" dxfId="756" priority="563" operator="lessThan">
      <formula>0.8</formula>
    </cfRule>
    <cfRule type="cellIs" dxfId="755" priority="564" operator="greaterThan">
      <formula>0.8</formula>
    </cfRule>
  </conditionalFormatting>
  <conditionalFormatting sqref="L253:L257">
    <cfRule type="notContainsText" dxfId="754" priority="561" operator="notContains" text="Caida">
      <formula>ISERROR(SEARCH("Caida",L253))</formula>
    </cfRule>
    <cfRule type="containsText" dxfId="753" priority="562" operator="containsText" text="Caida">
      <formula>NOT(ISERROR(SEARCH("Caida",L253)))</formula>
    </cfRule>
  </conditionalFormatting>
  <conditionalFormatting sqref="L258">
    <cfRule type="cellIs" dxfId="752" priority="559" operator="lessThan">
      <formula>0.8</formula>
    </cfRule>
    <cfRule type="cellIs" dxfId="751" priority="560" operator="greaterThan">
      <formula>0.8</formula>
    </cfRule>
  </conditionalFormatting>
  <conditionalFormatting sqref="L258">
    <cfRule type="notContainsText" dxfId="750" priority="557" operator="notContains" text="Caida">
      <formula>ISERROR(SEARCH("Caida",L258))</formula>
    </cfRule>
    <cfRule type="containsText" dxfId="749" priority="558" operator="containsText" text="Caida">
      <formula>NOT(ISERROR(SEARCH("Caida",L258)))</formula>
    </cfRule>
  </conditionalFormatting>
  <conditionalFormatting sqref="L259">
    <cfRule type="cellIs" dxfId="748" priority="555" operator="lessThan">
      <formula>0.8</formula>
    </cfRule>
    <cfRule type="cellIs" dxfId="747" priority="556" operator="greaterThan">
      <formula>0.8</formula>
    </cfRule>
  </conditionalFormatting>
  <conditionalFormatting sqref="L259">
    <cfRule type="notContainsText" dxfId="746" priority="553" operator="notContains" text="Caida">
      <formula>ISERROR(SEARCH("Caida",L259))</formula>
    </cfRule>
    <cfRule type="containsText" dxfId="745" priority="554" operator="containsText" text="Caida">
      <formula>NOT(ISERROR(SEARCH("Caida",L259)))</formula>
    </cfRule>
  </conditionalFormatting>
  <conditionalFormatting sqref="L260">
    <cfRule type="cellIs" dxfId="744" priority="551" operator="lessThan">
      <formula>0.8</formula>
    </cfRule>
    <cfRule type="cellIs" dxfId="743" priority="552" operator="greaterThan">
      <formula>0.8</formula>
    </cfRule>
  </conditionalFormatting>
  <conditionalFormatting sqref="L260">
    <cfRule type="notContainsText" dxfId="742" priority="549" operator="notContains" text="Caida">
      <formula>ISERROR(SEARCH("Caida",L260))</formula>
    </cfRule>
    <cfRule type="containsText" dxfId="741" priority="550" operator="containsText" text="Caida">
      <formula>NOT(ISERROR(SEARCH("Caida",L260)))</formula>
    </cfRule>
  </conditionalFormatting>
  <conditionalFormatting sqref="L383">
    <cfRule type="cellIs" dxfId="740" priority="547" operator="lessThan">
      <formula>0.8</formula>
    </cfRule>
    <cfRule type="cellIs" dxfId="739" priority="548" operator="greaterThan">
      <formula>0.8</formula>
    </cfRule>
  </conditionalFormatting>
  <conditionalFormatting sqref="L383">
    <cfRule type="notContainsText" dxfId="738" priority="545" operator="notContains" text="Caida">
      <formula>ISERROR(SEARCH("Caida",L383))</formula>
    </cfRule>
    <cfRule type="containsText" dxfId="737" priority="546" operator="containsText" text="Caida">
      <formula>NOT(ISERROR(SEARCH("Caida",L383)))</formula>
    </cfRule>
  </conditionalFormatting>
  <conditionalFormatting sqref="M384">
    <cfRule type="cellIs" dxfId="736" priority="502" operator="lessThan">
      <formula>0.8</formula>
    </cfRule>
    <cfRule type="cellIs" dxfId="735" priority="503" operator="greaterThan">
      <formula>0.8</formula>
    </cfRule>
  </conditionalFormatting>
  <conditionalFormatting sqref="M384">
    <cfRule type="notContainsText" dxfId="734" priority="500" operator="notContains" text="Caida">
      <formula>ISERROR(SEARCH("Caida",M384))</formula>
    </cfRule>
    <cfRule type="containsText" dxfId="733" priority="501" operator="containsText" text="Caida">
      <formula>NOT(ISERROR(SEARCH("Caida",M384)))</formula>
    </cfRule>
  </conditionalFormatting>
  <conditionalFormatting sqref="M73">
    <cfRule type="containsText" dxfId="732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31" priority="538" operator="lessThan">
      <formula>0.8</formula>
    </cfRule>
    <cfRule type="cellIs" dxfId="730" priority="539" operator="greaterThan">
      <formula>0.8</formula>
    </cfRule>
  </conditionalFormatting>
  <conditionalFormatting sqref="M312">
    <cfRule type="notContainsText" dxfId="729" priority="536" operator="notContains" text="Caida">
      <formula>ISERROR(SEARCH("Caida",M312))</formula>
    </cfRule>
    <cfRule type="containsText" dxfId="728" priority="537" operator="containsText" text="Caida">
      <formula>NOT(ISERROR(SEARCH("Caida",M312)))</formula>
    </cfRule>
  </conditionalFormatting>
  <conditionalFormatting sqref="M313:M314">
    <cfRule type="cellIs" dxfId="727" priority="534" operator="lessThan">
      <formula>0.8</formula>
    </cfRule>
    <cfRule type="cellIs" dxfId="726" priority="535" operator="greaterThan">
      <formula>0.8</formula>
    </cfRule>
  </conditionalFormatting>
  <conditionalFormatting sqref="M313:M314">
    <cfRule type="notContainsText" dxfId="725" priority="532" operator="notContains" text="Caida">
      <formula>ISERROR(SEARCH("Caida",M313))</formula>
    </cfRule>
    <cfRule type="containsText" dxfId="724" priority="533" operator="containsText" text="Caida">
      <formula>NOT(ISERROR(SEARCH("Caida",M313)))</formula>
    </cfRule>
  </conditionalFormatting>
  <conditionalFormatting sqref="M7">
    <cfRule type="cellIs" dxfId="723" priority="530" operator="lessThan">
      <formula>0.8</formula>
    </cfRule>
    <cfRule type="cellIs" dxfId="722" priority="531" operator="greaterThan">
      <formula>0.8</formula>
    </cfRule>
  </conditionalFormatting>
  <conditionalFormatting sqref="M7">
    <cfRule type="notContainsText" dxfId="721" priority="528" operator="notContains" text="Caida">
      <formula>ISERROR(SEARCH("Caida",M7))</formula>
    </cfRule>
    <cfRule type="containsText" dxfId="720" priority="529" operator="containsText" text="Caida">
      <formula>NOT(ISERROR(SEARCH("Caida",M7)))</formula>
    </cfRule>
  </conditionalFormatting>
  <conditionalFormatting sqref="M252">
    <cfRule type="cellIs" dxfId="719" priority="526" operator="lessThan">
      <formula>0.8</formula>
    </cfRule>
    <cfRule type="cellIs" dxfId="718" priority="527" operator="greaterThan">
      <formula>0.8</formula>
    </cfRule>
  </conditionalFormatting>
  <conditionalFormatting sqref="M252">
    <cfRule type="notContainsText" dxfId="717" priority="524" operator="notContains" text="Caida">
      <formula>ISERROR(SEARCH("Caida",M252))</formula>
    </cfRule>
    <cfRule type="containsText" dxfId="716" priority="525" operator="containsText" text="Caida">
      <formula>NOT(ISERROR(SEARCH("Caida",M252)))</formula>
    </cfRule>
  </conditionalFormatting>
  <conditionalFormatting sqref="M253:M257">
    <cfRule type="cellIs" dxfId="715" priority="522" operator="lessThan">
      <formula>0.8</formula>
    </cfRule>
    <cfRule type="cellIs" dxfId="714" priority="523" operator="greaterThan">
      <formula>0.8</formula>
    </cfRule>
  </conditionalFormatting>
  <conditionalFormatting sqref="M253:M257">
    <cfRule type="notContainsText" dxfId="713" priority="520" operator="notContains" text="Caida">
      <formula>ISERROR(SEARCH("Caida",M253))</formula>
    </cfRule>
    <cfRule type="containsText" dxfId="712" priority="521" operator="containsText" text="Caida">
      <formula>NOT(ISERROR(SEARCH("Caida",M253)))</formula>
    </cfRule>
  </conditionalFormatting>
  <conditionalFormatting sqref="M258">
    <cfRule type="cellIs" dxfId="711" priority="518" operator="lessThan">
      <formula>0.8</formula>
    </cfRule>
    <cfRule type="cellIs" dxfId="710" priority="519" operator="greaterThan">
      <formula>0.8</formula>
    </cfRule>
  </conditionalFormatting>
  <conditionalFormatting sqref="M258">
    <cfRule type="notContainsText" dxfId="709" priority="516" operator="notContains" text="Caida">
      <formula>ISERROR(SEARCH("Caida",M258))</formula>
    </cfRule>
    <cfRule type="containsText" dxfId="708" priority="517" operator="containsText" text="Caida">
      <formula>NOT(ISERROR(SEARCH("Caida",M258)))</formula>
    </cfRule>
  </conditionalFormatting>
  <conditionalFormatting sqref="M259">
    <cfRule type="cellIs" dxfId="707" priority="514" operator="lessThan">
      <formula>0.8</formula>
    </cfRule>
    <cfRule type="cellIs" dxfId="706" priority="515" operator="greaterThan">
      <formula>0.8</formula>
    </cfRule>
  </conditionalFormatting>
  <conditionalFormatting sqref="M259">
    <cfRule type="notContainsText" dxfId="705" priority="512" operator="notContains" text="Caida">
      <formula>ISERROR(SEARCH("Caida",M259))</formula>
    </cfRule>
    <cfRule type="containsText" dxfId="704" priority="513" operator="containsText" text="Caida">
      <formula>NOT(ISERROR(SEARCH("Caida",M259)))</formula>
    </cfRule>
  </conditionalFormatting>
  <conditionalFormatting sqref="M260">
    <cfRule type="cellIs" dxfId="703" priority="510" operator="lessThan">
      <formula>0.8</formula>
    </cfRule>
    <cfRule type="cellIs" dxfId="702" priority="511" operator="greaterThan">
      <formula>0.8</formula>
    </cfRule>
  </conditionalFormatting>
  <conditionalFormatting sqref="M260">
    <cfRule type="notContainsText" dxfId="701" priority="508" operator="notContains" text="Caida">
      <formula>ISERROR(SEARCH("Caida",M260))</formula>
    </cfRule>
    <cfRule type="containsText" dxfId="700" priority="509" operator="containsText" text="Caida">
      <formula>NOT(ISERROR(SEARCH("Caida",M260)))</formula>
    </cfRule>
  </conditionalFormatting>
  <conditionalFormatting sqref="M383">
    <cfRule type="cellIs" dxfId="699" priority="506" operator="lessThan">
      <formula>0.8</formula>
    </cfRule>
    <cfRule type="cellIs" dxfId="698" priority="507" operator="greaterThan">
      <formula>0.8</formula>
    </cfRule>
  </conditionalFormatting>
  <conditionalFormatting sqref="M383">
    <cfRule type="notContainsText" dxfId="697" priority="504" operator="notContains" text="Caida">
      <formula>ISERROR(SEARCH("Caida",M383))</formula>
    </cfRule>
    <cfRule type="containsText" dxfId="696" priority="505" operator="containsText" text="Caida">
      <formula>NOT(ISERROR(SEARCH("Caida",M383)))</formula>
    </cfRule>
  </conditionalFormatting>
  <conditionalFormatting sqref="N384:P384">
    <cfRule type="cellIs" dxfId="695" priority="461" operator="lessThan">
      <formula>0.8</formula>
    </cfRule>
    <cfRule type="cellIs" dxfId="694" priority="462" operator="greaterThan">
      <formula>0.8</formula>
    </cfRule>
  </conditionalFormatting>
  <conditionalFormatting sqref="N384:P384">
    <cfRule type="notContainsText" dxfId="693" priority="459" operator="notContains" text="Caida">
      <formula>ISERROR(SEARCH("Caida",N384))</formula>
    </cfRule>
    <cfRule type="containsText" dxfId="692" priority="460" operator="containsText" text="Caida">
      <formula>NOT(ISERROR(SEARCH("Caida",N384)))</formula>
    </cfRule>
  </conditionalFormatting>
  <conditionalFormatting sqref="N73:P73">
    <cfRule type="containsText" dxfId="691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90" priority="497" operator="lessThan">
      <formula>0.8</formula>
    </cfRule>
    <cfRule type="cellIs" dxfId="689" priority="498" operator="greaterThan">
      <formula>0.8</formula>
    </cfRule>
  </conditionalFormatting>
  <conditionalFormatting sqref="N312:P312">
    <cfRule type="notContainsText" dxfId="688" priority="495" operator="notContains" text="Caida">
      <formula>ISERROR(SEARCH("Caida",N312))</formula>
    </cfRule>
    <cfRule type="containsText" dxfId="687" priority="496" operator="containsText" text="Caida">
      <formula>NOT(ISERROR(SEARCH("Caida",N312)))</formula>
    </cfRule>
  </conditionalFormatting>
  <conditionalFormatting sqref="N313:P314">
    <cfRule type="cellIs" dxfId="686" priority="493" operator="lessThan">
      <formula>0.8</formula>
    </cfRule>
    <cfRule type="cellIs" dxfId="685" priority="494" operator="greaterThan">
      <formula>0.8</formula>
    </cfRule>
  </conditionalFormatting>
  <conditionalFormatting sqref="N313:P314">
    <cfRule type="notContainsText" dxfId="684" priority="491" operator="notContains" text="Caida">
      <formula>ISERROR(SEARCH("Caida",N313))</formula>
    </cfRule>
    <cfRule type="containsText" dxfId="683" priority="492" operator="containsText" text="Caida">
      <formula>NOT(ISERROR(SEARCH("Caida",N313)))</formula>
    </cfRule>
  </conditionalFormatting>
  <conditionalFormatting sqref="N7:P7">
    <cfRule type="cellIs" dxfId="682" priority="489" operator="lessThan">
      <formula>0.8</formula>
    </cfRule>
    <cfRule type="cellIs" dxfId="681" priority="490" operator="greaterThan">
      <formula>0.8</formula>
    </cfRule>
  </conditionalFormatting>
  <conditionalFormatting sqref="N7:P7">
    <cfRule type="notContainsText" dxfId="680" priority="487" operator="notContains" text="Caida">
      <formula>ISERROR(SEARCH("Caida",N7))</formula>
    </cfRule>
    <cfRule type="containsText" dxfId="679" priority="488" operator="containsText" text="Caida">
      <formula>NOT(ISERROR(SEARCH("Caida",N7)))</formula>
    </cfRule>
  </conditionalFormatting>
  <conditionalFormatting sqref="N252:P252">
    <cfRule type="cellIs" dxfId="678" priority="485" operator="lessThan">
      <formula>0.8</formula>
    </cfRule>
    <cfRule type="cellIs" dxfId="677" priority="486" operator="greaterThan">
      <formula>0.8</formula>
    </cfRule>
  </conditionalFormatting>
  <conditionalFormatting sqref="N252:P252">
    <cfRule type="notContainsText" dxfId="676" priority="483" operator="notContains" text="Caida">
      <formula>ISERROR(SEARCH("Caida",N252))</formula>
    </cfRule>
    <cfRule type="containsText" dxfId="675" priority="484" operator="containsText" text="Caida">
      <formula>NOT(ISERROR(SEARCH("Caida",N252)))</formula>
    </cfRule>
  </conditionalFormatting>
  <conditionalFormatting sqref="N253:P257">
    <cfRule type="cellIs" dxfId="674" priority="481" operator="lessThan">
      <formula>0.8</formula>
    </cfRule>
    <cfRule type="cellIs" dxfId="673" priority="482" operator="greaterThan">
      <formula>0.8</formula>
    </cfRule>
  </conditionalFormatting>
  <conditionalFormatting sqref="N253:P257">
    <cfRule type="notContainsText" dxfId="672" priority="479" operator="notContains" text="Caida">
      <formula>ISERROR(SEARCH("Caida",N253))</formula>
    </cfRule>
    <cfRule type="containsText" dxfId="671" priority="480" operator="containsText" text="Caida">
      <formula>NOT(ISERROR(SEARCH("Caida",N253)))</formula>
    </cfRule>
  </conditionalFormatting>
  <conditionalFormatting sqref="N258:P258">
    <cfRule type="cellIs" dxfId="670" priority="477" operator="lessThan">
      <formula>0.8</formula>
    </cfRule>
    <cfRule type="cellIs" dxfId="669" priority="478" operator="greaterThan">
      <formula>0.8</formula>
    </cfRule>
  </conditionalFormatting>
  <conditionalFormatting sqref="N258:P258">
    <cfRule type="notContainsText" dxfId="668" priority="475" operator="notContains" text="Caida">
      <formula>ISERROR(SEARCH("Caida",N258))</formula>
    </cfRule>
    <cfRule type="containsText" dxfId="667" priority="476" operator="containsText" text="Caida">
      <formula>NOT(ISERROR(SEARCH("Caida",N258)))</formula>
    </cfRule>
  </conditionalFormatting>
  <conditionalFormatting sqref="N259:P259">
    <cfRule type="cellIs" dxfId="666" priority="473" operator="lessThan">
      <formula>0.8</formula>
    </cfRule>
    <cfRule type="cellIs" dxfId="665" priority="474" operator="greaterThan">
      <formula>0.8</formula>
    </cfRule>
  </conditionalFormatting>
  <conditionalFormatting sqref="N259:P259">
    <cfRule type="notContainsText" dxfId="664" priority="471" operator="notContains" text="Caida">
      <formula>ISERROR(SEARCH("Caida",N259))</formula>
    </cfRule>
    <cfRule type="containsText" dxfId="663" priority="472" operator="containsText" text="Caida">
      <formula>NOT(ISERROR(SEARCH("Caida",N259)))</formula>
    </cfRule>
  </conditionalFormatting>
  <conditionalFormatting sqref="N260:P260">
    <cfRule type="cellIs" dxfId="662" priority="469" operator="lessThan">
      <formula>0.8</formula>
    </cfRule>
    <cfRule type="cellIs" dxfId="661" priority="470" operator="greaterThan">
      <formula>0.8</formula>
    </cfRule>
  </conditionalFormatting>
  <conditionalFormatting sqref="N260:P260">
    <cfRule type="notContainsText" dxfId="660" priority="467" operator="notContains" text="Caida">
      <formula>ISERROR(SEARCH("Caida",N260))</formula>
    </cfRule>
    <cfRule type="containsText" dxfId="659" priority="468" operator="containsText" text="Caida">
      <formula>NOT(ISERROR(SEARCH("Caida",N260)))</formula>
    </cfRule>
  </conditionalFormatting>
  <conditionalFormatting sqref="N383:P383">
    <cfRule type="cellIs" dxfId="658" priority="465" operator="lessThan">
      <formula>0.8</formula>
    </cfRule>
    <cfRule type="cellIs" dxfId="657" priority="466" operator="greaterThan">
      <formula>0.8</formula>
    </cfRule>
  </conditionalFormatting>
  <conditionalFormatting sqref="N383:P383">
    <cfRule type="notContainsText" dxfId="656" priority="463" operator="notContains" text="Caida">
      <formula>ISERROR(SEARCH("Caida",N383))</formula>
    </cfRule>
    <cfRule type="containsText" dxfId="655" priority="464" operator="containsText" text="Caida">
      <formula>NOT(ISERROR(SEARCH("Caida",N383)))</formula>
    </cfRule>
  </conditionalFormatting>
  <conditionalFormatting sqref="L106:L108">
    <cfRule type="cellIs" dxfId="654" priority="457" operator="lessThan">
      <formula>0.8</formula>
    </cfRule>
    <cfRule type="cellIs" dxfId="653" priority="458" operator="greaterThan">
      <formula>0.8</formula>
    </cfRule>
  </conditionalFormatting>
  <conditionalFormatting sqref="L106:L108">
    <cfRule type="notContainsText" dxfId="652" priority="455" operator="notContains" text="Caida">
      <formula>ISERROR(SEARCH("Caida",L106))</formula>
    </cfRule>
    <cfRule type="containsText" dxfId="651" priority="456" operator="containsText" text="Caida">
      <formula>NOT(ISERROR(SEARCH("Caida",L106)))</formula>
    </cfRule>
  </conditionalFormatting>
  <conditionalFormatting sqref="M106:M108">
    <cfRule type="cellIs" dxfId="650" priority="453" operator="lessThan">
      <formula>0.8</formula>
    </cfRule>
    <cfRule type="cellIs" dxfId="649" priority="454" operator="greaterThan">
      <formula>0.8</formula>
    </cfRule>
  </conditionalFormatting>
  <conditionalFormatting sqref="M106:M108">
    <cfRule type="notContainsText" dxfId="648" priority="451" operator="notContains" text="Caida">
      <formula>ISERROR(SEARCH("Caida",M106))</formula>
    </cfRule>
    <cfRule type="containsText" dxfId="647" priority="452" operator="containsText" text="Caida">
      <formula>NOT(ISERROR(SEARCH("Caida",M106)))</formula>
    </cfRule>
  </conditionalFormatting>
  <conditionalFormatting sqref="N106:N108">
    <cfRule type="cellIs" dxfId="646" priority="449" operator="lessThan">
      <formula>0.8</formula>
    </cfRule>
    <cfRule type="cellIs" dxfId="645" priority="450" operator="greaterThan">
      <formula>0.8</formula>
    </cfRule>
  </conditionalFormatting>
  <conditionalFormatting sqref="N106:N108">
    <cfRule type="notContainsText" dxfId="644" priority="447" operator="notContains" text="Caida">
      <formula>ISERROR(SEARCH("Caida",N106))</formula>
    </cfRule>
    <cfRule type="containsText" dxfId="643" priority="448" operator="containsText" text="Caida">
      <formula>NOT(ISERROR(SEARCH("Caida",N106)))</formula>
    </cfRule>
  </conditionalFormatting>
  <conditionalFormatting sqref="L406">
    <cfRule type="cellIs" dxfId="642" priority="445" operator="lessThan">
      <formula>0.8</formula>
    </cfRule>
    <cfRule type="cellIs" dxfId="641" priority="446" operator="greaterThan">
      <formula>0.8</formula>
    </cfRule>
  </conditionalFormatting>
  <conditionalFormatting sqref="L406">
    <cfRule type="notContainsText" dxfId="640" priority="443" operator="notContains" text="Caida">
      <formula>ISERROR(SEARCH("Caida",L406))</formula>
    </cfRule>
    <cfRule type="containsText" dxfId="639" priority="444" operator="containsText" text="Caida">
      <formula>NOT(ISERROR(SEARCH("Caida",L406)))</formula>
    </cfRule>
  </conditionalFormatting>
  <conditionalFormatting sqref="M406">
    <cfRule type="cellIs" dxfId="638" priority="441" operator="lessThan">
      <formula>0.8</formula>
    </cfRule>
    <cfRule type="cellIs" dxfId="637" priority="442" operator="greaterThan">
      <formula>0.8</formula>
    </cfRule>
  </conditionalFormatting>
  <conditionalFormatting sqref="M406">
    <cfRule type="notContainsText" dxfId="636" priority="439" operator="notContains" text="Caida">
      <formula>ISERROR(SEARCH("Caida",M406))</formula>
    </cfRule>
    <cfRule type="containsText" dxfId="635" priority="440" operator="containsText" text="Caida">
      <formula>NOT(ISERROR(SEARCH("Caida",M406)))</formula>
    </cfRule>
  </conditionalFormatting>
  <conditionalFormatting sqref="N406:P406">
    <cfRule type="cellIs" dxfId="634" priority="437" operator="lessThan">
      <formula>0.8</formula>
    </cfRule>
    <cfRule type="cellIs" dxfId="633" priority="438" operator="greaterThan">
      <formula>0.8</formula>
    </cfRule>
  </conditionalFormatting>
  <conditionalFormatting sqref="N406:P406">
    <cfRule type="notContainsText" dxfId="632" priority="435" operator="notContains" text="Caida">
      <formula>ISERROR(SEARCH("Caida",N406))</formula>
    </cfRule>
    <cfRule type="containsText" dxfId="631" priority="436" operator="containsText" text="Caida">
      <formula>NOT(ISERROR(SEARCH("Caida",N406)))</formula>
    </cfRule>
  </conditionalFormatting>
  <conditionalFormatting sqref="L407">
    <cfRule type="cellIs" dxfId="630" priority="433" operator="lessThan">
      <formula>0.8</formula>
    </cfRule>
    <cfRule type="cellIs" dxfId="629" priority="434" operator="greaterThan">
      <formula>0.8</formula>
    </cfRule>
  </conditionalFormatting>
  <conditionalFormatting sqref="L407">
    <cfRule type="notContainsText" dxfId="628" priority="431" operator="notContains" text="Caida">
      <formula>ISERROR(SEARCH("Caida",L407))</formula>
    </cfRule>
    <cfRule type="containsText" dxfId="627" priority="432" operator="containsText" text="Caida">
      <formula>NOT(ISERROR(SEARCH("Caida",L407)))</formula>
    </cfRule>
  </conditionalFormatting>
  <conditionalFormatting sqref="M407">
    <cfRule type="cellIs" dxfId="626" priority="429" operator="lessThan">
      <formula>0.8</formula>
    </cfRule>
    <cfRule type="cellIs" dxfId="625" priority="430" operator="greaterThan">
      <formula>0.8</formula>
    </cfRule>
  </conditionalFormatting>
  <conditionalFormatting sqref="M407">
    <cfRule type="notContainsText" dxfId="624" priority="427" operator="notContains" text="Caida">
      <formula>ISERROR(SEARCH("Caida",M407))</formula>
    </cfRule>
    <cfRule type="containsText" dxfId="623" priority="428" operator="containsText" text="Caida">
      <formula>NOT(ISERROR(SEARCH("Caida",M407)))</formula>
    </cfRule>
  </conditionalFormatting>
  <conditionalFormatting sqref="N407:P407">
    <cfRule type="cellIs" dxfId="622" priority="425" operator="lessThan">
      <formula>0.8</formula>
    </cfRule>
    <cfRule type="cellIs" dxfId="621" priority="426" operator="greaterThan">
      <formula>0.8</formula>
    </cfRule>
  </conditionalFormatting>
  <conditionalFormatting sqref="N407:P407">
    <cfRule type="notContainsText" dxfId="620" priority="423" operator="notContains" text="Caida">
      <formula>ISERROR(SEARCH("Caida",N407))</formula>
    </cfRule>
    <cfRule type="containsText" dxfId="619" priority="424" operator="containsText" text="Caida">
      <formula>NOT(ISERROR(SEARCH("Caida",N407)))</formula>
    </cfRule>
  </conditionalFormatting>
  <conditionalFormatting sqref="L408">
    <cfRule type="cellIs" dxfId="618" priority="421" operator="lessThan">
      <formula>0.8</formula>
    </cfRule>
    <cfRule type="cellIs" dxfId="617" priority="422" operator="greaterThan">
      <formula>0.8</formula>
    </cfRule>
  </conditionalFormatting>
  <conditionalFormatting sqref="L408">
    <cfRule type="notContainsText" dxfId="616" priority="419" operator="notContains" text="Caida">
      <formula>ISERROR(SEARCH("Caida",L408))</formula>
    </cfRule>
    <cfRule type="containsText" dxfId="615" priority="420" operator="containsText" text="Caida">
      <formula>NOT(ISERROR(SEARCH("Caida",L408)))</formula>
    </cfRule>
  </conditionalFormatting>
  <conditionalFormatting sqref="M408">
    <cfRule type="cellIs" dxfId="614" priority="417" operator="lessThan">
      <formula>0.8</formula>
    </cfRule>
    <cfRule type="cellIs" dxfId="613" priority="418" operator="greaterThan">
      <formula>0.8</formula>
    </cfRule>
  </conditionalFormatting>
  <conditionalFormatting sqref="M408">
    <cfRule type="notContainsText" dxfId="612" priority="415" operator="notContains" text="Caida">
      <formula>ISERROR(SEARCH("Caida",M408))</formula>
    </cfRule>
    <cfRule type="containsText" dxfId="611" priority="416" operator="containsText" text="Caida">
      <formula>NOT(ISERROR(SEARCH("Caida",M408)))</formula>
    </cfRule>
  </conditionalFormatting>
  <conditionalFormatting sqref="N408:P408">
    <cfRule type="cellIs" dxfId="610" priority="413" operator="lessThan">
      <formula>0.8</formula>
    </cfRule>
    <cfRule type="cellIs" dxfId="609" priority="414" operator="greaterThan">
      <formula>0.8</formula>
    </cfRule>
  </conditionalFormatting>
  <conditionalFormatting sqref="N408:P408">
    <cfRule type="notContainsText" dxfId="608" priority="411" operator="notContains" text="Caida">
      <formula>ISERROR(SEARCH("Caida",N408))</formula>
    </cfRule>
    <cfRule type="containsText" dxfId="607" priority="412" operator="containsText" text="Caida">
      <formula>NOT(ISERROR(SEARCH("Caida",N408)))</formula>
    </cfRule>
  </conditionalFormatting>
  <conditionalFormatting sqref="Q252">
    <cfRule type="cellIs" dxfId="606" priority="384" operator="lessThan">
      <formula>0.8</formula>
    </cfRule>
    <cfRule type="cellIs" dxfId="605" priority="385" operator="greaterThan">
      <formula>0.8</formula>
    </cfRule>
  </conditionalFormatting>
  <conditionalFormatting sqref="Q252">
    <cfRule type="notContainsText" dxfId="604" priority="382" operator="notContains" text="Caida">
      <formula>ISERROR(SEARCH("Caida",Q252))</formula>
    </cfRule>
    <cfRule type="containsText" dxfId="603" priority="383" operator="containsText" text="Caida">
      <formula>NOT(ISERROR(SEARCH("Caida",Q252)))</formula>
    </cfRule>
  </conditionalFormatting>
  <conditionalFormatting sqref="Q253:Q257">
    <cfRule type="cellIs" dxfId="602" priority="380" operator="lessThan">
      <formula>0.8</formula>
    </cfRule>
    <cfRule type="cellIs" dxfId="601" priority="381" operator="greaterThan">
      <formula>0.8</formula>
    </cfRule>
  </conditionalFormatting>
  <conditionalFormatting sqref="Q253:Q257">
    <cfRule type="notContainsText" dxfId="600" priority="378" operator="notContains" text="Caida">
      <formula>ISERROR(SEARCH("Caida",Q253))</formula>
    </cfRule>
    <cfRule type="containsText" dxfId="599" priority="379" operator="containsText" text="Caida">
      <formula>NOT(ISERROR(SEARCH("Caida",Q253)))</formula>
    </cfRule>
  </conditionalFormatting>
  <conditionalFormatting sqref="L409:L411">
    <cfRule type="cellIs" dxfId="598" priority="409" operator="lessThan">
      <formula>0.8</formula>
    </cfRule>
    <cfRule type="cellIs" dxfId="597" priority="410" operator="greaterThan">
      <formula>0.8</formula>
    </cfRule>
  </conditionalFormatting>
  <conditionalFormatting sqref="L409:L411">
    <cfRule type="notContainsText" dxfId="596" priority="407" operator="notContains" text="Caida">
      <formula>ISERROR(SEARCH("Caida",L409))</formula>
    </cfRule>
    <cfRule type="containsText" dxfId="595" priority="408" operator="containsText" text="Caida">
      <formula>NOT(ISERROR(SEARCH("Caida",L409)))</formula>
    </cfRule>
  </conditionalFormatting>
  <conditionalFormatting sqref="M409:M411">
    <cfRule type="cellIs" dxfId="594" priority="405" operator="lessThan">
      <formula>0.8</formula>
    </cfRule>
    <cfRule type="cellIs" dxfId="593" priority="406" operator="greaterThan">
      <formula>0.8</formula>
    </cfRule>
  </conditionalFormatting>
  <conditionalFormatting sqref="M409:M411">
    <cfRule type="notContainsText" dxfId="592" priority="403" operator="notContains" text="Caida">
      <formula>ISERROR(SEARCH("Caida",M409))</formula>
    </cfRule>
    <cfRule type="containsText" dxfId="591" priority="404" operator="containsText" text="Caida">
      <formula>NOT(ISERROR(SEARCH("Caida",M409)))</formula>
    </cfRule>
  </conditionalFormatting>
  <conditionalFormatting sqref="N409:P409">
    <cfRule type="cellIs" dxfId="590" priority="401" operator="lessThan">
      <formula>0.8</formula>
    </cfRule>
    <cfRule type="cellIs" dxfId="589" priority="402" operator="greaterThan">
      <formula>0.8</formula>
    </cfRule>
  </conditionalFormatting>
  <conditionalFormatting sqref="N409:P409">
    <cfRule type="notContainsText" dxfId="588" priority="399" operator="notContains" text="Caida">
      <formula>ISERROR(SEARCH("Caida",N409))</formula>
    </cfRule>
    <cfRule type="containsText" dxfId="587" priority="400" operator="containsText" text="Caida">
      <formula>NOT(ISERROR(SEARCH("Caida",N409)))</formula>
    </cfRule>
  </conditionalFormatting>
  <conditionalFormatting sqref="Q407">
    <cfRule type="cellIs" dxfId="586" priority="348" operator="lessThan">
      <formula>0.8</formula>
    </cfRule>
    <cfRule type="cellIs" dxfId="585" priority="349" operator="greaterThan">
      <formula>0.8</formula>
    </cfRule>
  </conditionalFormatting>
  <conditionalFormatting sqref="Q407">
    <cfRule type="notContainsText" dxfId="584" priority="346" operator="notContains" text="Caida">
      <formula>ISERROR(SEARCH("Caida",Q407))</formula>
    </cfRule>
    <cfRule type="containsText" dxfId="583" priority="347" operator="containsText" text="Caida">
      <formula>NOT(ISERROR(SEARCH("Caida",Q407)))</formula>
    </cfRule>
  </conditionalFormatting>
  <conditionalFormatting sqref="Q408">
    <cfRule type="cellIs" dxfId="582" priority="344" operator="lessThan">
      <formula>0.8</formula>
    </cfRule>
    <cfRule type="cellIs" dxfId="581" priority="345" operator="greaterThan">
      <formula>0.8</formula>
    </cfRule>
  </conditionalFormatting>
  <conditionalFormatting sqref="Q408">
    <cfRule type="notContainsText" dxfId="580" priority="342" operator="notContains" text="Caida">
      <formula>ISERROR(SEARCH("Caida",Q408))</formula>
    </cfRule>
    <cfRule type="containsText" dxfId="579" priority="343" operator="containsText" text="Caida">
      <formula>NOT(ISERROR(SEARCH("Caida",Q408)))</formula>
    </cfRule>
  </conditionalFormatting>
  <conditionalFormatting sqref="Q409:Q411">
    <cfRule type="cellIs" dxfId="578" priority="340" operator="lessThan">
      <formula>0.8</formula>
    </cfRule>
    <cfRule type="cellIs" dxfId="577" priority="341" operator="greaterThan">
      <formula>0.8</formula>
    </cfRule>
  </conditionalFormatting>
  <conditionalFormatting sqref="Q409:Q411">
    <cfRule type="notContainsText" dxfId="576" priority="338" operator="notContains" text="Caida">
      <formula>ISERROR(SEARCH("Caida",Q409))</formula>
    </cfRule>
    <cfRule type="containsText" dxfId="575" priority="339" operator="containsText" text="Caida">
      <formula>NOT(ISERROR(SEARCH("Caida",Q409)))</formula>
    </cfRule>
  </conditionalFormatting>
  <conditionalFormatting sqref="Q384">
    <cfRule type="cellIs" dxfId="574" priority="360" operator="lessThan">
      <formula>0.8</formula>
    </cfRule>
    <cfRule type="cellIs" dxfId="573" priority="361" operator="greaterThan">
      <formula>0.8</formula>
    </cfRule>
  </conditionalFormatting>
  <conditionalFormatting sqref="Q384">
    <cfRule type="notContainsText" dxfId="572" priority="358" operator="notContains" text="Caida">
      <formula>ISERROR(SEARCH("Caida",Q384))</formula>
    </cfRule>
    <cfRule type="containsText" dxfId="571" priority="359" operator="containsText" text="Caida">
      <formula>NOT(ISERROR(SEARCH("Caida",Q384)))</formula>
    </cfRule>
  </conditionalFormatting>
  <conditionalFormatting sqref="Q73">
    <cfRule type="containsText" dxfId="570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9" priority="396" operator="lessThan">
      <formula>0.8</formula>
    </cfRule>
    <cfRule type="cellIs" dxfId="568" priority="397" operator="greaterThan">
      <formula>0.8</formula>
    </cfRule>
  </conditionalFormatting>
  <conditionalFormatting sqref="Q312">
    <cfRule type="notContainsText" dxfId="567" priority="394" operator="notContains" text="Caida">
      <formula>ISERROR(SEARCH("Caida",Q312))</formula>
    </cfRule>
    <cfRule type="containsText" dxfId="566" priority="395" operator="containsText" text="Caida">
      <formula>NOT(ISERROR(SEARCH("Caida",Q312)))</formula>
    </cfRule>
  </conditionalFormatting>
  <conditionalFormatting sqref="Q313:Q314">
    <cfRule type="cellIs" dxfId="565" priority="392" operator="lessThan">
      <formula>0.8</formula>
    </cfRule>
    <cfRule type="cellIs" dxfId="564" priority="393" operator="greaterThan">
      <formula>0.8</formula>
    </cfRule>
  </conditionalFormatting>
  <conditionalFormatting sqref="Q313:Q314">
    <cfRule type="notContainsText" dxfId="563" priority="390" operator="notContains" text="Caida">
      <formula>ISERROR(SEARCH("Caida",Q313))</formula>
    </cfRule>
    <cfRule type="containsText" dxfId="562" priority="391" operator="containsText" text="Caida">
      <formula>NOT(ISERROR(SEARCH("Caida",Q313)))</formula>
    </cfRule>
  </conditionalFormatting>
  <conditionalFormatting sqref="Q7">
    <cfRule type="cellIs" dxfId="561" priority="388" operator="lessThan">
      <formula>0.8</formula>
    </cfRule>
    <cfRule type="cellIs" dxfId="560" priority="389" operator="greaterThan">
      <formula>0.8</formula>
    </cfRule>
  </conditionalFormatting>
  <conditionalFormatting sqref="Q7">
    <cfRule type="notContainsText" dxfId="559" priority="386" operator="notContains" text="Caida">
      <formula>ISERROR(SEARCH("Caida",Q7))</formula>
    </cfRule>
    <cfRule type="containsText" dxfId="558" priority="387" operator="containsText" text="Caida">
      <formula>NOT(ISERROR(SEARCH("Caida",Q7)))</formula>
    </cfRule>
  </conditionalFormatting>
  <conditionalFormatting sqref="Q258">
    <cfRule type="cellIs" dxfId="557" priority="376" operator="lessThan">
      <formula>0.8</formula>
    </cfRule>
    <cfRule type="cellIs" dxfId="556" priority="377" operator="greaterThan">
      <formula>0.8</formula>
    </cfRule>
  </conditionalFormatting>
  <conditionalFormatting sqref="Q258">
    <cfRule type="notContainsText" dxfId="555" priority="374" operator="notContains" text="Caida">
      <formula>ISERROR(SEARCH("Caida",Q258))</formula>
    </cfRule>
    <cfRule type="containsText" dxfId="554" priority="375" operator="containsText" text="Caida">
      <formula>NOT(ISERROR(SEARCH("Caida",Q258)))</formula>
    </cfRule>
  </conditionalFormatting>
  <conditionalFormatting sqref="Q259">
    <cfRule type="cellIs" dxfId="553" priority="372" operator="lessThan">
      <formula>0.8</formula>
    </cfRule>
    <cfRule type="cellIs" dxfId="552" priority="373" operator="greaterThan">
      <formula>0.8</formula>
    </cfRule>
  </conditionalFormatting>
  <conditionalFormatting sqref="Q259">
    <cfRule type="notContainsText" dxfId="551" priority="370" operator="notContains" text="Caida">
      <formula>ISERROR(SEARCH("Caida",Q259))</formula>
    </cfRule>
    <cfRule type="containsText" dxfId="550" priority="371" operator="containsText" text="Caida">
      <formula>NOT(ISERROR(SEARCH("Caida",Q259)))</formula>
    </cfRule>
  </conditionalFormatting>
  <conditionalFormatting sqref="Q260">
    <cfRule type="cellIs" dxfId="549" priority="368" operator="lessThan">
      <formula>0.8</formula>
    </cfRule>
    <cfRule type="cellIs" dxfId="548" priority="369" operator="greaterThan">
      <formula>0.8</formula>
    </cfRule>
  </conditionalFormatting>
  <conditionalFormatting sqref="Q260">
    <cfRule type="notContainsText" dxfId="547" priority="366" operator="notContains" text="Caida">
      <formula>ISERROR(SEARCH("Caida",Q260))</formula>
    </cfRule>
    <cfRule type="containsText" dxfId="546" priority="367" operator="containsText" text="Caida">
      <formula>NOT(ISERROR(SEARCH("Caida",Q260)))</formula>
    </cfRule>
  </conditionalFormatting>
  <conditionalFormatting sqref="Q383">
    <cfRule type="cellIs" dxfId="545" priority="364" operator="lessThan">
      <formula>0.8</formula>
    </cfRule>
    <cfRule type="cellIs" dxfId="544" priority="365" operator="greaterThan">
      <formula>0.8</formula>
    </cfRule>
  </conditionalFormatting>
  <conditionalFormatting sqref="Q383">
    <cfRule type="notContainsText" dxfId="543" priority="362" operator="notContains" text="Caida">
      <formula>ISERROR(SEARCH("Caida",Q383))</formula>
    </cfRule>
    <cfRule type="containsText" dxfId="542" priority="363" operator="containsText" text="Caida">
      <formula>NOT(ISERROR(SEARCH("Caida",Q383)))</formula>
    </cfRule>
  </conditionalFormatting>
  <conditionalFormatting sqref="Q106:Q108">
    <cfRule type="cellIs" dxfId="541" priority="356" operator="lessThan">
      <formula>0.8</formula>
    </cfRule>
    <cfRule type="cellIs" dxfId="540" priority="357" operator="greaterThan">
      <formula>0.8</formula>
    </cfRule>
  </conditionalFormatting>
  <conditionalFormatting sqref="Q106:Q108">
    <cfRule type="notContainsText" dxfId="539" priority="354" operator="notContains" text="Caida">
      <formula>ISERROR(SEARCH("Caida",Q106))</formula>
    </cfRule>
    <cfRule type="containsText" dxfId="538" priority="355" operator="containsText" text="Caida">
      <formula>NOT(ISERROR(SEARCH("Caida",Q106)))</formula>
    </cfRule>
  </conditionalFormatting>
  <conditionalFormatting sqref="Q406">
    <cfRule type="cellIs" dxfId="537" priority="352" operator="lessThan">
      <formula>0.8</formula>
    </cfRule>
    <cfRule type="cellIs" dxfId="536" priority="353" operator="greaterThan">
      <formula>0.8</formula>
    </cfRule>
  </conditionalFormatting>
  <conditionalFormatting sqref="Q406">
    <cfRule type="notContainsText" dxfId="535" priority="350" operator="notContains" text="Caida">
      <formula>ISERROR(SEARCH("Caida",Q406))</formula>
    </cfRule>
    <cfRule type="containsText" dxfId="534" priority="351" operator="containsText" text="Caida">
      <formula>NOT(ISERROR(SEARCH("Caida",Q406)))</formula>
    </cfRule>
  </conditionalFormatting>
  <conditionalFormatting sqref="R73:T73 W73:AD73 AF73">
    <cfRule type="containsText" dxfId="533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32" priority="335" operator="lessThan">
      <formula>0.8</formula>
    </cfRule>
    <cfRule type="cellIs" dxfId="531" priority="336" operator="greaterThan">
      <formula>0.8</formula>
    </cfRule>
  </conditionalFormatting>
  <conditionalFormatting sqref="R7:T7 W7:AD7 AF7">
    <cfRule type="notContainsText" dxfId="530" priority="333" operator="notContains" text="Caida">
      <formula>ISERROR(SEARCH("Caida",R7))</formula>
    </cfRule>
    <cfRule type="containsText" dxfId="529" priority="334" operator="containsText" text="Caida">
      <formula>NOT(ISERROR(SEARCH("Caida",R7)))</formula>
    </cfRule>
  </conditionalFormatting>
  <conditionalFormatting sqref="R106:T108">
    <cfRule type="cellIs" dxfId="528" priority="331" operator="lessThan">
      <formula>0.8</formula>
    </cfRule>
    <cfRule type="cellIs" dxfId="527" priority="332" operator="greaterThan">
      <formula>0.8</formula>
    </cfRule>
  </conditionalFormatting>
  <conditionalFormatting sqref="R106:T108">
    <cfRule type="notContainsText" dxfId="526" priority="329" operator="notContains" text="Caida">
      <formula>ISERROR(SEARCH("Caida",R106))</formula>
    </cfRule>
    <cfRule type="containsText" dxfId="525" priority="330" operator="containsText" text="Caida">
      <formula>NOT(ISERROR(SEARCH("Caida",R106)))</formula>
    </cfRule>
  </conditionalFormatting>
  <conditionalFormatting sqref="E429 E431:E1048576 E1:E411">
    <cfRule type="containsText" dxfId="524" priority="327" operator="containsText" text="fija">
      <formula>NOT(ISERROR(SEARCH("fija",E1)))</formula>
    </cfRule>
    <cfRule type="containsText" dxfId="523" priority="328" operator="containsText" text="domo">
      <formula>NOT(ISERROR(SEARCH("domo",E1)))</formula>
    </cfRule>
  </conditionalFormatting>
  <conditionalFormatting sqref="AG73:AO73">
    <cfRule type="containsText" dxfId="522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21" priority="324" operator="lessThan">
      <formula>0.8</formula>
    </cfRule>
    <cfRule type="cellIs" dxfId="520" priority="325" operator="greaterThan">
      <formula>0.8</formula>
    </cfRule>
  </conditionalFormatting>
  <conditionalFormatting sqref="AG7:AO7">
    <cfRule type="notContainsText" dxfId="519" priority="322" operator="notContains" text="Caida">
      <formula>ISERROR(SEARCH("Caida",AG7))</formula>
    </cfRule>
    <cfRule type="containsText" dxfId="518" priority="323" operator="containsText" text="Caida">
      <formula>NOT(ISERROR(SEARCH("Caida",AG7)))</formula>
    </cfRule>
  </conditionalFormatting>
  <conditionalFormatting sqref="AG106:AL107">
    <cfRule type="cellIs" dxfId="517" priority="320" operator="lessThan">
      <formula>0.8</formula>
    </cfRule>
    <cfRule type="cellIs" dxfId="516" priority="321" operator="greaterThan">
      <formula>0.8</formula>
    </cfRule>
  </conditionalFormatting>
  <conditionalFormatting sqref="AG106:AL107">
    <cfRule type="notContainsText" dxfId="515" priority="318" operator="notContains" text="Caida">
      <formula>ISERROR(SEARCH("Caida",AG106))</formula>
    </cfRule>
    <cfRule type="containsText" dxfId="514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13" priority="317" operator="equal">
      <formula>"APAGADO"</formula>
    </cfRule>
  </conditionalFormatting>
  <conditionalFormatting sqref="O106:O108">
    <cfRule type="cellIs" dxfId="512" priority="315" operator="lessThan">
      <formula>0.8</formula>
    </cfRule>
    <cfRule type="cellIs" dxfId="511" priority="316" operator="greaterThan">
      <formula>0.8</formula>
    </cfRule>
  </conditionalFormatting>
  <conditionalFormatting sqref="O106:O108">
    <cfRule type="notContainsText" dxfId="510" priority="313" operator="notContains" text="Caida">
      <formula>ISERROR(SEARCH("Caida",O106))</formula>
    </cfRule>
    <cfRule type="containsText" dxfId="509" priority="314" operator="containsText" text="Caida">
      <formula>NOT(ISERROR(SEARCH("Caida",O106)))</formula>
    </cfRule>
  </conditionalFormatting>
  <conditionalFormatting sqref="P106:P108">
    <cfRule type="cellIs" dxfId="508" priority="311" operator="lessThan">
      <formula>0.8</formula>
    </cfRule>
    <cfRule type="cellIs" dxfId="507" priority="312" operator="greaterThan">
      <formula>0.8</formula>
    </cfRule>
  </conditionalFormatting>
  <conditionalFormatting sqref="P106:P108">
    <cfRule type="notContainsText" dxfId="506" priority="309" operator="notContains" text="Caida">
      <formula>ISERROR(SEARCH("Caida",P106))</formula>
    </cfRule>
    <cfRule type="containsText" dxfId="505" priority="310" operator="containsText" text="Caida">
      <formula>NOT(ISERROR(SEARCH("Caida",P106)))</formula>
    </cfRule>
  </conditionalFormatting>
  <conditionalFormatting sqref="F429 F431:F1048576 F1:F411">
    <cfRule type="cellIs" dxfId="504" priority="308" operator="equal">
      <formula>"PTP A FO"</formula>
    </cfRule>
  </conditionalFormatting>
  <conditionalFormatting sqref="N410:P411">
    <cfRule type="cellIs" dxfId="503" priority="306" operator="lessThan">
      <formula>0.8</formula>
    </cfRule>
    <cfRule type="cellIs" dxfId="502" priority="307" operator="greaterThan">
      <formula>0.8</formula>
    </cfRule>
  </conditionalFormatting>
  <conditionalFormatting sqref="N410:P411">
    <cfRule type="notContainsText" dxfId="501" priority="304" operator="notContains" text="Caida">
      <formula>ISERROR(SEARCH("Caida",N410))</formula>
    </cfRule>
    <cfRule type="containsText" dxfId="500" priority="305" operator="containsText" text="Caida">
      <formula>NOT(ISERROR(SEARCH("Caida",N410)))</formula>
    </cfRule>
  </conditionalFormatting>
  <conditionalFormatting sqref="K73">
    <cfRule type="containsText" dxfId="499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98" priority="301" operator="lessThan">
      <formula>0.8</formula>
    </cfRule>
    <cfRule type="cellIs" dxfId="497" priority="302" operator="greaterThan">
      <formula>0.8</formula>
    </cfRule>
  </conditionalFormatting>
  <conditionalFormatting sqref="K7">
    <cfRule type="notContainsText" dxfId="496" priority="299" operator="notContains" text="Caida">
      <formula>ISERROR(SEARCH("Caida",K7))</formula>
    </cfRule>
    <cfRule type="containsText" dxfId="495" priority="300" operator="containsText" text="Caida">
      <formula>NOT(ISERROR(SEARCH("Caida",K7)))</formula>
    </cfRule>
  </conditionalFormatting>
  <conditionalFormatting sqref="K106:K107">
    <cfRule type="cellIs" dxfId="494" priority="297" operator="lessThan">
      <formula>0.8</formula>
    </cfRule>
    <cfRule type="cellIs" dxfId="493" priority="298" operator="greaterThan">
      <formula>0.8</formula>
    </cfRule>
  </conditionalFormatting>
  <conditionalFormatting sqref="K106:K107">
    <cfRule type="notContainsText" dxfId="492" priority="295" operator="notContains" text="Caida">
      <formula>ISERROR(SEARCH("Caida",K106))</formula>
    </cfRule>
    <cfRule type="containsText" dxfId="491" priority="296" operator="containsText" text="Caida">
      <formula>NOT(ISERROR(SEARCH("Caida",K106)))</formula>
    </cfRule>
  </conditionalFormatting>
  <conditionalFormatting sqref="AN106:AN107">
    <cfRule type="cellIs" dxfId="490" priority="293" operator="lessThan">
      <formula>0.8</formula>
    </cfRule>
    <cfRule type="cellIs" dxfId="489" priority="294" operator="greaterThan">
      <formula>0.8</formula>
    </cfRule>
  </conditionalFormatting>
  <conditionalFormatting sqref="AN106:AN107">
    <cfRule type="notContainsText" dxfId="488" priority="291" operator="notContains" text="Caida">
      <formula>ISERROR(SEARCH("Caida",AN106))</formula>
    </cfRule>
    <cfRule type="containsText" dxfId="487" priority="292" operator="containsText" text="Caida">
      <formula>NOT(ISERROR(SEARCH("Caida",AN106)))</formula>
    </cfRule>
  </conditionalFormatting>
  <conditionalFormatting sqref="W106:AB108">
    <cfRule type="cellIs" dxfId="486" priority="289" operator="lessThan">
      <formula>0.8</formula>
    </cfRule>
    <cfRule type="cellIs" dxfId="485" priority="290" operator="greaterThan">
      <formula>0.8</formula>
    </cfRule>
  </conditionalFormatting>
  <conditionalFormatting sqref="W106:AB108">
    <cfRule type="notContainsText" dxfId="484" priority="287" operator="notContains" text="Caida">
      <formula>ISERROR(SEARCH("Caida",W106))</formula>
    </cfRule>
    <cfRule type="containsText" dxfId="483" priority="288" operator="containsText" text="Caida">
      <formula>NOT(ISERROR(SEARCH("Caida",W106)))</formula>
    </cfRule>
  </conditionalFormatting>
  <conditionalFormatting sqref="AB3 AM5:AM1048576 U5:AF1048576">
    <cfRule type="cellIs" dxfId="482" priority="286" operator="equal">
      <formula>"apagado"</formula>
    </cfRule>
  </conditionalFormatting>
  <conditionalFormatting sqref="AA3">
    <cfRule type="cellIs" dxfId="481" priority="285" operator="equal">
      <formula>"apagado"</formula>
    </cfRule>
  </conditionalFormatting>
  <conditionalFormatting sqref="Z3">
    <cfRule type="cellIs" dxfId="480" priority="284" operator="equal">
      <formula>"apagado"</formula>
    </cfRule>
  </conditionalFormatting>
  <conditionalFormatting sqref="Y3">
    <cfRule type="cellIs" dxfId="479" priority="283" operator="equal">
      <formula>"apagado"</formula>
    </cfRule>
  </conditionalFormatting>
  <conditionalFormatting sqref="X3">
    <cfRule type="cellIs" dxfId="478" priority="282" operator="equal">
      <formula>"apagado"</formula>
    </cfRule>
  </conditionalFormatting>
  <conditionalFormatting sqref="W3">
    <cfRule type="cellIs" dxfId="477" priority="281" operator="equal">
      <formula>"apagado"</formula>
    </cfRule>
  </conditionalFormatting>
  <conditionalFormatting sqref="V3">
    <cfRule type="cellIs" dxfId="476" priority="280" operator="equal">
      <formula>"apagado"</formula>
    </cfRule>
  </conditionalFormatting>
  <conditionalFormatting sqref="U3">
    <cfRule type="cellIs" dxfId="475" priority="279" operator="equal">
      <formula>"apagado"</formula>
    </cfRule>
  </conditionalFormatting>
  <conditionalFormatting sqref="AC106:AC108">
    <cfRule type="cellIs" dxfId="474" priority="277" operator="lessThan">
      <formula>0.8</formula>
    </cfRule>
    <cfRule type="cellIs" dxfId="473" priority="278" operator="greaterThan">
      <formula>0.8</formula>
    </cfRule>
  </conditionalFormatting>
  <conditionalFormatting sqref="AC106:AC108">
    <cfRule type="notContainsText" dxfId="472" priority="275" operator="notContains" text="Caida">
      <formula>ISERROR(SEARCH("Caida",AC106))</formula>
    </cfRule>
    <cfRule type="containsText" dxfId="471" priority="276" operator="containsText" text="Caida">
      <formula>NOT(ISERROR(SEARCH("Caida",AC106)))</formula>
    </cfRule>
  </conditionalFormatting>
  <conditionalFormatting sqref="AC3">
    <cfRule type="cellIs" dxfId="470" priority="274" operator="equal">
      <formula>"apagado"</formula>
    </cfRule>
  </conditionalFormatting>
  <conditionalFormatting sqref="AD106:AD108">
    <cfRule type="cellIs" dxfId="469" priority="272" operator="lessThan">
      <formula>0.8</formula>
    </cfRule>
    <cfRule type="cellIs" dxfId="468" priority="273" operator="greaterThan">
      <formula>0.8</formula>
    </cfRule>
  </conditionalFormatting>
  <conditionalFormatting sqref="AD106:AD108">
    <cfRule type="notContainsText" dxfId="467" priority="270" operator="notContains" text="Caida">
      <formula>ISERROR(SEARCH("Caida",AD106))</formula>
    </cfRule>
    <cfRule type="containsText" dxfId="466" priority="271" operator="containsText" text="Caida">
      <formula>NOT(ISERROR(SEARCH("Caida",AD106)))</formula>
    </cfRule>
  </conditionalFormatting>
  <conditionalFormatting sqref="AD3">
    <cfRule type="cellIs" dxfId="465" priority="269" operator="equal">
      <formula>"apagado"</formula>
    </cfRule>
  </conditionalFormatting>
  <conditionalFormatting sqref="AE3">
    <cfRule type="cellIs" dxfId="464" priority="268" operator="equal">
      <formula>"apagado"</formula>
    </cfRule>
  </conditionalFormatting>
  <conditionalFormatting sqref="AF106:AF108">
    <cfRule type="cellIs" dxfId="463" priority="266" operator="lessThan">
      <formula>0.8</formula>
    </cfRule>
    <cfRule type="cellIs" dxfId="462" priority="267" operator="greaterThan">
      <formula>0.8</formula>
    </cfRule>
  </conditionalFormatting>
  <conditionalFormatting sqref="AF106:AF108">
    <cfRule type="notContainsText" dxfId="461" priority="264" operator="notContains" text="Caida">
      <formula>ISERROR(SEARCH("Caida",AF106))</formula>
    </cfRule>
    <cfRule type="containsText" dxfId="460" priority="265" operator="containsText" text="Caida">
      <formula>NOT(ISERROR(SEARCH("Caida",AF106)))</formula>
    </cfRule>
  </conditionalFormatting>
  <conditionalFormatting sqref="AF3">
    <cfRule type="cellIs" dxfId="459" priority="263" operator="equal">
      <formula>"apagado"</formula>
    </cfRule>
  </conditionalFormatting>
  <conditionalFormatting sqref="AM106:AM107">
    <cfRule type="cellIs" dxfId="458" priority="261" operator="lessThan">
      <formula>0.8</formula>
    </cfRule>
    <cfRule type="cellIs" dxfId="457" priority="262" operator="greaterThan">
      <formula>0.8</formula>
    </cfRule>
  </conditionalFormatting>
  <conditionalFormatting sqref="AM106:AM107">
    <cfRule type="notContainsText" dxfId="456" priority="259" operator="notContains" text="Caida">
      <formula>ISERROR(SEARCH("Caida",AM106))</formula>
    </cfRule>
    <cfRule type="containsText" dxfId="455" priority="260" operator="containsText" text="Caida">
      <formula>NOT(ISERROR(SEARCH("Caida",AM106)))</formula>
    </cfRule>
  </conditionalFormatting>
  <conditionalFormatting sqref="AM14">
    <cfRule type="cellIs" dxfId="454" priority="254" operator="equal">
      <formula>"apagado"</formula>
    </cfRule>
    <cfRule type="cellIs" dxfId="453" priority="257" operator="lessThan">
      <formula>0.8</formula>
    </cfRule>
    <cfRule type="cellIs" dxfId="452" priority="258" operator="greaterThan">
      <formula>0.8</formula>
    </cfRule>
  </conditionalFormatting>
  <conditionalFormatting sqref="AM14">
    <cfRule type="notContainsText" dxfId="451" priority="255" operator="notContains" text="Caida">
      <formula>ISERROR(SEARCH("Caida",AM14))</formula>
    </cfRule>
    <cfRule type="containsText" dxfId="450" priority="256" operator="containsText" text="Caida">
      <formula>NOT(ISERROR(SEARCH("Caida",AM14)))</formula>
    </cfRule>
  </conditionalFormatting>
  <conditionalFormatting sqref="AM3">
    <cfRule type="cellIs" dxfId="449" priority="253" operator="equal">
      <formula>"apagado"</formula>
    </cfRule>
  </conditionalFormatting>
  <conditionalFormatting sqref="U73">
    <cfRule type="containsText" dxfId="448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47" priority="250" operator="lessThan">
      <formula>0.8</formula>
    </cfRule>
    <cfRule type="cellIs" dxfId="446" priority="251" operator="greaterThan">
      <formula>0.8</formula>
    </cfRule>
  </conditionalFormatting>
  <conditionalFormatting sqref="U7">
    <cfRule type="notContainsText" dxfId="445" priority="248" operator="notContains" text="Caida">
      <formula>ISERROR(SEARCH("Caida",U7))</formula>
    </cfRule>
    <cfRule type="containsText" dxfId="444" priority="249" operator="containsText" text="Caida">
      <formula>NOT(ISERROR(SEARCH("Caida",U7)))</formula>
    </cfRule>
  </conditionalFormatting>
  <conditionalFormatting sqref="U106:U108">
    <cfRule type="cellIs" dxfId="443" priority="246" operator="lessThan">
      <formula>0.8</formula>
    </cfRule>
    <cfRule type="cellIs" dxfId="442" priority="247" operator="greaterThan">
      <formula>0.8</formula>
    </cfRule>
  </conditionalFormatting>
  <conditionalFormatting sqref="U106:U108">
    <cfRule type="notContainsText" dxfId="441" priority="244" operator="notContains" text="Caida">
      <formula>ISERROR(SEARCH("Caida",U106))</formula>
    </cfRule>
    <cfRule type="containsText" dxfId="440" priority="245" operator="containsText" text="Caida">
      <formula>NOT(ISERROR(SEARCH("Caida",U106)))</formula>
    </cfRule>
  </conditionalFormatting>
  <conditionalFormatting sqref="V73">
    <cfRule type="containsText" dxfId="439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38" priority="241" operator="lessThan">
      <formula>0.8</formula>
    </cfRule>
    <cfRule type="cellIs" dxfId="437" priority="242" operator="greaterThan">
      <formula>0.8</formula>
    </cfRule>
  </conditionalFormatting>
  <conditionalFormatting sqref="V7">
    <cfRule type="notContainsText" dxfId="436" priority="239" operator="notContains" text="Caida">
      <formula>ISERROR(SEARCH("Caida",V7))</formula>
    </cfRule>
    <cfRule type="containsText" dxfId="435" priority="240" operator="containsText" text="Caida">
      <formula>NOT(ISERROR(SEARCH("Caida",V7)))</formula>
    </cfRule>
  </conditionalFormatting>
  <conditionalFormatting sqref="V106:V108">
    <cfRule type="cellIs" dxfId="434" priority="237" operator="lessThan">
      <formula>0.8</formula>
    </cfRule>
    <cfRule type="cellIs" dxfId="433" priority="238" operator="greaterThan">
      <formula>0.8</formula>
    </cfRule>
  </conditionalFormatting>
  <conditionalFormatting sqref="V106:V108">
    <cfRule type="notContainsText" dxfId="432" priority="235" operator="notContains" text="Caida">
      <formula>ISERROR(SEARCH("Caida",V106))</formula>
    </cfRule>
    <cfRule type="containsText" dxfId="431" priority="236" operator="containsText" text="Caida">
      <formula>NOT(ISERROR(SEARCH("Caida",V106)))</formula>
    </cfRule>
  </conditionalFormatting>
  <conditionalFormatting sqref="AD107">
    <cfRule type="cellIs" dxfId="430" priority="233" operator="lessThan">
      <formula>0.8</formula>
    </cfRule>
    <cfRule type="cellIs" dxfId="429" priority="234" operator="greaterThan">
      <formula>0.8</formula>
    </cfRule>
  </conditionalFormatting>
  <conditionalFormatting sqref="AD107">
    <cfRule type="notContainsText" dxfId="428" priority="231" operator="notContains" text="Caida">
      <formula>ISERROR(SEARCH("Caida",AD107))</formula>
    </cfRule>
    <cfRule type="containsText" dxfId="427" priority="232" operator="containsText" text="Caida">
      <formula>NOT(ISERROR(SEARCH("Caida",AD107)))</formula>
    </cfRule>
  </conditionalFormatting>
  <conditionalFormatting sqref="AD109">
    <cfRule type="cellIs" dxfId="426" priority="229" operator="lessThan">
      <formula>0.8</formula>
    </cfRule>
    <cfRule type="cellIs" dxfId="425" priority="230" operator="greaterThan">
      <formula>0.8</formula>
    </cfRule>
  </conditionalFormatting>
  <conditionalFormatting sqref="AD109">
    <cfRule type="notContainsText" dxfId="424" priority="227" operator="notContains" text="Caida">
      <formula>ISERROR(SEARCH("Caida",AD109))</formula>
    </cfRule>
    <cfRule type="containsText" dxfId="423" priority="228" operator="containsText" text="Caida">
      <formula>NOT(ISERROR(SEARCH("Caida",AD109)))</formula>
    </cfRule>
  </conditionalFormatting>
  <conditionalFormatting sqref="AD112:AD113">
    <cfRule type="cellIs" dxfId="422" priority="225" operator="lessThan">
      <formula>0.8</formula>
    </cfRule>
    <cfRule type="cellIs" dxfId="421" priority="226" operator="greaterThan">
      <formula>0.8</formula>
    </cfRule>
  </conditionalFormatting>
  <conditionalFormatting sqref="AD112:AD113">
    <cfRule type="notContainsText" dxfId="420" priority="223" operator="notContains" text="Caida">
      <formula>ISERROR(SEARCH("Caida",AD112))</formula>
    </cfRule>
    <cfRule type="containsText" dxfId="419" priority="224" operator="containsText" text="Caida">
      <formula>NOT(ISERROR(SEARCH("Caida",AD112)))</formula>
    </cfRule>
  </conditionalFormatting>
  <conditionalFormatting sqref="AD129">
    <cfRule type="cellIs" dxfId="418" priority="221" operator="lessThan">
      <formula>0.8</formula>
    </cfRule>
    <cfRule type="cellIs" dxfId="417" priority="222" operator="greaterThan">
      <formula>0.8</formula>
    </cfRule>
  </conditionalFormatting>
  <conditionalFormatting sqref="AD129">
    <cfRule type="notContainsText" dxfId="416" priority="219" operator="notContains" text="Caida">
      <formula>ISERROR(SEARCH("Caida",AD129))</formula>
    </cfRule>
    <cfRule type="containsText" dxfId="415" priority="220" operator="containsText" text="Caida">
      <formula>NOT(ISERROR(SEARCH("Caida",AD129)))</formula>
    </cfRule>
  </conditionalFormatting>
  <conditionalFormatting sqref="AD130:AD131">
    <cfRule type="cellIs" dxfId="414" priority="217" operator="lessThan">
      <formula>0.8</formula>
    </cfRule>
    <cfRule type="cellIs" dxfId="413" priority="218" operator="greaterThan">
      <formula>0.8</formula>
    </cfRule>
  </conditionalFormatting>
  <conditionalFormatting sqref="AD130:AD131">
    <cfRule type="notContainsText" dxfId="412" priority="215" operator="notContains" text="Caida">
      <formula>ISERROR(SEARCH("Caida",AD130))</formula>
    </cfRule>
    <cfRule type="containsText" dxfId="411" priority="216" operator="containsText" text="Caida">
      <formula>NOT(ISERROR(SEARCH("Caida",AD130)))</formula>
    </cfRule>
  </conditionalFormatting>
  <conditionalFormatting sqref="AD135:AD139">
    <cfRule type="cellIs" dxfId="410" priority="213" operator="lessThan">
      <formula>0.8</formula>
    </cfRule>
    <cfRule type="cellIs" dxfId="409" priority="214" operator="greaterThan">
      <formula>0.8</formula>
    </cfRule>
  </conditionalFormatting>
  <conditionalFormatting sqref="AD135:AD139">
    <cfRule type="notContainsText" dxfId="408" priority="211" operator="notContains" text="Caida">
      <formula>ISERROR(SEARCH("Caida",AD135))</formula>
    </cfRule>
    <cfRule type="containsText" dxfId="407" priority="212" operator="containsText" text="Caida">
      <formula>NOT(ISERROR(SEARCH("Caida",AD135)))</formula>
    </cfRule>
  </conditionalFormatting>
  <conditionalFormatting sqref="AD140">
    <cfRule type="cellIs" dxfId="406" priority="209" operator="lessThan">
      <formula>0.8</formula>
    </cfRule>
    <cfRule type="cellIs" dxfId="405" priority="210" operator="greaterThan">
      <formula>0.8</formula>
    </cfRule>
  </conditionalFormatting>
  <conditionalFormatting sqref="AD140">
    <cfRule type="notContainsText" dxfId="404" priority="207" operator="notContains" text="Caida">
      <formula>ISERROR(SEARCH("Caida",AD140))</formula>
    </cfRule>
    <cfRule type="containsText" dxfId="403" priority="208" operator="containsText" text="Caida">
      <formula>NOT(ISERROR(SEARCH("Caida",AD140)))</formula>
    </cfRule>
  </conditionalFormatting>
  <conditionalFormatting sqref="AD144">
    <cfRule type="cellIs" dxfId="402" priority="205" operator="lessThan">
      <formula>0.8</formula>
    </cfRule>
    <cfRule type="cellIs" dxfId="401" priority="206" operator="greaterThan">
      <formula>0.8</formula>
    </cfRule>
  </conditionalFormatting>
  <conditionalFormatting sqref="AD144">
    <cfRule type="notContainsText" dxfId="400" priority="203" operator="notContains" text="Caida">
      <formula>ISERROR(SEARCH("Caida",AD144))</formula>
    </cfRule>
    <cfRule type="containsText" dxfId="399" priority="204" operator="containsText" text="Caida">
      <formula>NOT(ISERROR(SEARCH("Caida",AD144)))</formula>
    </cfRule>
  </conditionalFormatting>
  <conditionalFormatting sqref="AD146">
    <cfRule type="cellIs" dxfId="398" priority="201" operator="lessThan">
      <formula>0.8</formula>
    </cfRule>
    <cfRule type="cellIs" dxfId="397" priority="202" operator="greaterThan">
      <formula>0.8</formula>
    </cfRule>
  </conditionalFormatting>
  <conditionalFormatting sqref="AD146">
    <cfRule type="notContainsText" dxfId="396" priority="199" operator="notContains" text="Caida">
      <formula>ISERROR(SEARCH("Caida",AD146))</formula>
    </cfRule>
    <cfRule type="containsText" dxfId="395" priority="200" operator="containsText" text="Caida">
      <formula>NOT(ISERROR(SEARCH("Caida",AD146)))</formula>
    </cfRule>
  </conditionalFormatting>
  <conditionalFormatting sqref="AD161">
    <cfRule type="cellIs" dxfId="394" priority="197" operator="lessThan">
      <formula>0.8</formula>
    </cfRule>
    <cfRule type="cellIs" dxfId="393" priority="198" operator="greaterThan">
      <formula>0.8</formula>
    </cfRule>
  </conditionalFormatting>
  <conditionalFormatting sqref="AD161">
    <cfRule type="notContainsText" dxfId="392" priority="195" operator="notContains" text="Caida">
      <formula>ISERROR(SEARCH("Caida",AD161))</formula>
    </cfRule>
    <cfRule type="containsText" dxfId="391" priority="196" operator="containsText" text="Caida">
      <formula>NOT(ISERROR(SEARCH("Caida",AD161)))</formula>
    </cfRule>
  </conditionalFormatting>
  <conditionalFormatting sqref="AD162:AD164">
    <cfRule type="cellIs" dxfId="390" priority="193" operator="lessThan">
      <formula>0.8</formula>
    </cfRule>
    <cfRule type="cellIs" dxfId="389" priority="194" operator="greaterThan">
      <formula>0.8</formula>
    </cfRule>
  </conditionalFormatting>
  <conditionalFormatting sqref="AD162:AD164">
    <cfRule type="notContainsText" dxfId="388" priority="191" operator="notContains" text="Caida">
      <formula>ISERROR(SEARCH("Caida",AD162))</formula>
    </cfRule>
    <cfRule type="containsText" dxfId="387" priority="192" operator="containsText" text="Caida">
      <formula>NOT(ISERROR(SEARCH("Caida",AD162)))</formula>
    </cfRule>
  </conditionalFormatting>
  <conditionalFormatting sqref="AD165">
    <cfRule type="cellIs" dxfId="386" priority="189" operator="lessThan">
      <formula>0.8</formula>
    </cfRule>
    <cfRule type="cellIs" dxfId="385" priority="190" operator="greaterThan">
      <formula>0.8</formula>
    </cfRule>
  </conditionalFormatting>
  <conditionalFormatting sqref="AD165">
    <cfRule type="notContainsText" dxfId="384" priority="187" operator="notContains" text="Caida">
      <formula>ISERROR(SEARCH("Caida",AD165))</formula>
    </cfRule>
    <cfRule type="containsText" dxfId="383" priority="188" operator="containsText" text="Caida">
      <formula>NOT(ISERROR(SEARCH("Caida",AD165)))</formula>
    </cfRule>
  </conditionalFormatting>
  <conditionalFormatting sqref="AD184">
    <cfRule type="cellIs" dxfId="382" priority="185" operator="lessThan">
      <formula>0.8</formula>
    </cfRule>
    <cfRule type="cellIs" dxfId="381" priority="186" operator="greaterThan">
      <formula>0.8</formula>
    </cfRule>
  </conditionalFormatting>
  <conditionalFormatting sqref="AD184">
    <cfRule type="notContainsText" dxfId="380" priority="183" operator="notContains" text="Caida">
      <formula>ISERROR(SEARCH("Caida",AD184))</formula>
    </cfRule>
    <cfRule type="containsText" dxfId="379" priority="184" operator="containsText" text="Caida">
      <formula>NOT(ISERROR(SEARCH("Caida",AD184)))</formula>
    </cfRule>
  </conditionalFormatting>
  <conditionalFormatting sqref="AD185">
    <cfRule type="cellIs" dxfId="378" priority="181" operator="lessThan">
      <formula>0.8</formula>
    </cfRule>
    <cfRule type="cellIs" dxfId="377" priority="182" operator="greaterThan">
      <formula>0.8</formula>
    </cfRule>
  </conditionalFormatting>
  <conditionalFormatting sqref="AD185">
    <cfRule type="notContainsText" dxfId="376" priority="179" operator="notContains" text="Caida">
      <formula>ISERROR(SEARCH("Caida",AD185))</formula>
    </cfRule>
    <cfRule type="containsText" dxfId="375" priority="180" operator="containsText" text="Caida">
      <formula>NOT(ISERROR(SEARCH("Caida",AD185)))</formula>
    </cfRule>
  </conditionalFormatting>
  <conditionalFormatting sqref="AD187">
    <cfRule type="cellIs" dxfId="374" priority="177" operator="lessThan">
      <formula>0.8</formula>
    </cfRule>
    <cfRule type="cellIs" dxfId="373" priority="178" operator="greaterThan">
      <formula>0.8</formula>
    </cfRule>
  </conditionalFormatting>
  <conditionalFormatting sqref="AD187">
    <cfRule type="notContainsText" dxfId="372" priority="175" operator="notContains" text="Caida">
      <formula>ISERROR(SEARCH("Caida",AD187))</formula>
    </cfRule>
    <cfRule type="containsText" dxfId="371" priority="176" operator="containsText" text="Caida">
      <formula>NOT(ISERROR(SEARCH("Caida",AD187)))</formula>
    </cfRule>
  </conditionalFormatting>
  <conditionalFormatting sqref="AD200">
    <cfRule type="cellIs" dxfId="370" priority="173" operator="lessThan">
      <formula>0.8</formula>
    </cfRule>
    <cfRule type="cellIs" dxfId="369" priority="174" operator="greaterThan">
      <formula>0.8</formula>
    </cfRule>
  </conditionalFormatting>
  <conditionalFormatting sqref="AD200">
    <cfRule type="notContainsText" dxfId="368" priority="171" operator="notContains" text="Caida">
      <formula>ISERROR(SEARCH("Caida",AD200))</formula>
    </cfRule>
    <cfRule type="containsText" dxfId="367" priority="172" operator="containsText" text="Caida">
      <formula>NOT(ISERROR(SEARCH("Caida",AD200)))</formula>
    </cfRule>
  </conditionalFormatting>
  <conditionalFormatting sqref="AD211">
    <cfRule type="cellIs" dxfId="366" priority="169" operator="lessThan">
      <formula>0.8</formula>
    </cfRule>
    <cfRule type="cellIs" dxfId="365" priority="170" operator="greaterThan">
      <formula>0.8</formula>
    </cfRule>
  </conditionalFormatting>
  <conditionalFormatting sqref="AD211">
    <cfRule type="notContainsText" dxfId="364" priority="167" operator="notContains" text="Caida">
      <formula>ISERROR(SEARCH("Caida",AD211))</formula>
    </cfRule>
    <cfRule type="containsText" dxfId="363" priority="168" operator="containsText" text="Caida">
      <formula>NOT(ISERROR(SEARCH("Caida",AD211)))</formula>
    </cfRule>
  </conditionalFormatting>
  <conditionalFormatting sqref="AD212:AD213">
    <cfRule type="cellIs" dxfId="362" priority="165" operator="lessThan">
      <formula>0.8</formula>
    </cfRule>
    <cfRule type="cellIs" dxfId="361" priority="166" operator="greaterThan">
      <formula>0.8</formula>
    </cfRule>
  </conditionalFormatting>
  <conditionalFormatting sqref="AD212:AD213">
    <cfRule type="notContainsText" dxfId="360" priority="163" operator="notContains" text="Caida">
      <formula>ISERROR(SEARCH("Caida",AD212))</formula>
    </cfRule>
    <cfRule type="containsText" dxfId="359" priority="164" operator="containsText" text="Caida">
      <formula>NOT(ISERROR(SEARCH("Caida",AD212)))</formula>
    </cfRule>
  </conditionalFormatting>
  <conditionalFormatting sqref="AD219">
    <cfRule type="cellIs" dxfId="358" priority="161" operator="lessThan">
      <formula>0.8</formula>
    </cfRule>
    <cfRule type="cellIs" dxfId="357" priority="162" operator="greaterThan">
      <formula>0.8</formula>
    </cfRule>
  </conditionalFormatting>
  <conditionalFormatting sqref="AD219">
    <cfRule type="notContainsText" dxfId="356" priority="159" operator="notContains" text="Caida">
      <formula>ISERROR(SEARCH("Caida",AD219))</formula>
    </cfRule>
    <cfRule type="containsText" dxfId="355" priority="160" operator="containsText" text="Caida">
      <formula>NOT(ISERROR(SEARCH("Caida",AD219)))</formula>
    </cfRule>
  </conditionalFormatting>
  <conditionalFormatting sqref="AD227">
    <cfRule type="cellIs" dxfId="354" priority="157" operator="lessThan">
      <formula>0.8</formula>
    </cfRule>
    <cfRule type="cellIs" dxfId="353" priority="158" operator="greaterThan">
      <formula>0.8</formula>
    </cfRule>
  </conditionalFormatting>
  <conditionalFormatting sqref="AD227">
    <cfRule type="notContainsText" dxfId="352" priority="155" operator="notContains" text="Caida">
      <formula>ISERROR(SEARCH("Caida",AD227))</formula>
    </cfRule>
    <cfRule type="containsText" dxfId="351" priority="156" operator="containsText" text="Caida">
      <formula>NOT(ISERROR(SEARCH("Caida",AD227)))</formula>
    </cfRule>
  </conditionalFormatting>
  <conditionalFormatting sqref="AD232">
    <cfRule type="cellIs" dxfId="350" priority="153" operator="lessThan">
      <formula>0.8</formula>
    </cfRule>
    <cfRule type="cellIs" dxfId="349" priority="154" operator="greaterThan">
      <formula>0.8</formula>
    </cfRule>
  </conditionalFormatting>
  <conditionalFormatting sqref="AD232">
    <cfRule type="notContainsText" dxfId="348" priority="151" operator="notContains" text="Caida">
      <formula>ISERROR(SEARCH("Caida",AD232))</formula>
    </cfRule>
    <cfRule type="containsText" dxfId="347" priority="152" operator="containsText" text="Caida">
      <formula>NOT(ISERROR(SEARCH("Caida",AD232)))</formula>
    </cfRule>
  </conditionalFormatting>
  <conditionalFormatting sqref="AD233">
    <cfRule type="cellIs" dxfId="346" priority="149" operator="lessThan">
      <formula>0.8</formula>
    </cfRule>
    <cfRule type="cellIs" dxfId="345" priority="150" operator="greaterThan">
      <formula>0.8</formula>
    </cfRule>
  </conditionalFormatting>
  <conditionalFormatting sqref="AD233">
    <cfRule type="notContainsText" dxfId="344" priority="147" operator="notContains" text="Caida">
      <formula>ISERROR(SEARCH("Caida",AD233))</formula>
    </cfRule>
    <cfRule type="containsText" dxfId="343" priority="148" operator="containsText" text="Caida">
      <formula>NOT(ISERROR(SEARCH("Caida",AD233)))</formula>
    </cfRule>
  </conditionalFormatting>
  <conditionalFormatting sqref="AD398">
    <cfRule type="cellIs" dxfId="342" priority="146" operator="equal">
      <formula>"apagado"</formula>
    </cfRule>
  </conditionalFormatting>
  <conditionalFormatting sqref="AD403">
    <cfRule type="cellIs" dxfId="341" priority="145" operator="equal">
      <formula>"apagado"</formula>
    </cfRule>
  </conditionalFormatting>
  <conditionalFormatting sqref="AD399">
    <cfRule type="cellIs" dxfId="340" priority="144" operator="equal">
      <formula>"apagado"</formula>
    </cfRule>
  </conditionalFormatting>
  <conditionalFormatting sqref="AD400">
    <cfRule type="cellIs" dxfId="339" priority="143" operator="equal">
      <formula>"apagado"</formula>
    </cfRule>
  </conditionalFormatting>
  <conditionalFormatting sqref="AD227">
    <cfRule type="cellIs" dxfId="338" priority="142" operator="equal">
      <formula>"apagado"</formula>
    </cfRule>
  </conditionalFormatting>
  <conditionalFormatting sqref="AD232">
    <cfRule type="cellIs" dxfId="337" priority="141" operator="equal">
      <formula>"apagado"</formula>
    </cfRule>
  </conditionalFormatting>
  <conditionalFormatting sqref="AD233">
    <cfRule type="cellIs" dxfId="336" priority="140" operator="equal">
      <formula>"apagado"</formula>
    </cfRule>
  </conditionalFormatting>
  <conditionalFormatting sqref="AD219">
    <cfRule type="cellIs" dxfId="335" priority="139" operator="equal">
      <formula>"apagado"</formula>
    </cfRule>
  </conditionalFormatting>
  <conditionalFormatting sqref="AD212:AD213">
    <cfRule type="cellIs" dxfId="334" priority="138" operator="equal">
      <formula>"apagado"</formula>
    </cfRule>
  </conditionalFormatting>
  <conditionalFormatting sqref="AD211">
    <cfRule type="cellIs" dxfId="333" priority="137" operator="equal">
      <formula>"apagado"</formula>
    </cfRule>
  </conditionalFormatting>
  <conditionalFormatting sqref="AD200">
    <cfRule type="cellIs" dxfId="332" priority="136" operator="equal">
      <formula>"apagado"</formula>
    </cfRule>
  </conditionalFormatting>
  <conditionalFormatting sqref="AD187">
    <cfRule type="cellIs" dxfId="331" priority="135" operator="equal">
      <formula>"apagado"</formula>
    </cfRule>
  </conditionalFormatting>
  <conditionalFormatting sqref="AD184">
    <cfRule type="cellIs" dxfId="330" priority="134" operator="equal">
      <formula>"apagado"</formula>
    </cfRule>
  </conditionalFormatting>
  <conditionalFormatting sqref="AD185">
    <cfRule type="cellIs" dxfId="329" priority="133" operator="equal">
      <formula>"apagado"</formula>
    </cfRule>
  </conditionalFormatting>
  <conditionalFormatting sqref="AD161">
    <cfRule type="cellIs" dxfId="328" priority="132" operator="equal">
      <formula>"apagado"</formula>
    </cfRule>
  </conditionalFormatting>
  <conditionalFormatting sqref="AD162:AD164">
    <cfRule type="cellIs" dxfId="327" priority="131" operator="equal">
      <formula>"apagado"</formula>
    </cfRule>
  </conditionalFormatting>
  <conditionalFormatting sqref="AD165">
    <cfRule type="cellIs" dxfId="326" priority="130" operator="equal">
      <formula>"apagado"</formula>
    </cfRule>
  </conditionalFormatting>
  <conditionalFormatting sqref="AD144">
    <cfRule type="cellIs" dxfId="325" priority="129" operator="equal">
      <formula>"apagado"</formula>
    </cfRule>
  </conditionalFormatting>
  <conditionalFormatting sqref="AD146">
    <cfRule type="cellIs" dxfId="324" priority="128" operator="equal">
      <formula>"apagado"</formula>
    </cfRule>
  </conditionalFormatting>
  <conditionalFormatting sqref="AD129">
    <cfRule type="cellIs" dxfId="323" priority="127" operator="equal">
      <formula>"apagado"</formula>
    </cfRule>
  </conditionalFormatting>
  <conditionalFormatting sqref="AD130:AD131">
    <cfRule type="cellIs" dxfId="322" priority="126" operator="equal">
      <formula>"apagado"</formula>
    </cfRule>
  </conditionalFormatting>
  <conditionalFormatting sqref="AD135:AD139">
    <cfRule type="cellIs" dxfId="321" priority="125" operator="equal">
      <formula>"apagado"</formula>
    </cfRule>
  </conditionalFormatting>
  <conditionalFormatting sqref="AD140">
    <cfRule type="cellIs" dxfId="320" priority="124" operator="equal">
      <formula>"apagado"</formula>
    </cfRule>
  </conditionalFormatting>
  <conditionalFormatting sqref="AD112:AD113">
    <cfRule type="cellIs" dxfId="319" priority="123" operator="equal">
      <formula>"apagado"</formula>
    </cfRule>
  </conditionalFormatting>
  <conditionalFormatting sqref="AD107">
    <cfRule type="cellIs" dxfId="318" priority="121" operator="lessThan">
      <formula>0.8</formula>
    </cfRule>
    <cfRule type="cellIs" dxfId="317" priority="122" operator="greaterThan">
      <formula>0.8</formula>
    </cfRule>
  </conditionalFormatting>
  <conditionalFormatting sqref="AD107">
    <cfRule type="notContainsText" dxfId="316" priority="119" operator="notContains" text="Caida">
      <formula>ISERROR(SEARCH("Caida",AD107))</formula>
    </cfRule>
    <cfRule type="containsText" dxfId="315" priority="120" operator="containsText" text="Caida">
      <formula>NOT(ISERROR(SEARCH("Caida",AD107)))</formula>
    </cfRule>
  </conditionalFormatting>
  <conditionalFormatting sqref="AD107">
    <cfRule type="cellIs" dxfId="314" priority="118" operator="equal">
      <formula>"apagado"</formula>
    </cfRule>
  </conditionalFormatting>
  <conditionalFormatting sqref="AD109">
    <cfRule type="cellIs" dxfId="313" priority="117" operator="equal">
      <formula>"apagado"</formula>
    </cfRule>
  </conditionalFormatting>
  <conditionalFormatting sqref="E412:E418">
    <cfRule type="containsText" dxfId="312" priority="115" operator="containsText" text="fija">
      <formula>NOT(ISERROR(SEARCH("fija",E412)))</formula>
    </cfRule>
    <cfRule type="containsText" dxfId="311" priority="116" operator="containsText" text="domo">
      <formula>NOT(ISERROR(SEARCH("domo",E412)))</formula>
    </cfRule>
  </conditionalFormatting>
  <conditionalFormatting sqref="F412:F418">
    <cfRule type="cellIs" dxfId="310" priority="114" operator="equal">
      <formula>"PTP A FO"</formula>
    </cfRule>
  </conditionalFormatting>
  <conditionalFormatting sqref="F1:F1048576">
    <cfRule type="cellIs" dxfId="309" priority="112" operator="equal">
      <formula>$F$10</formula>
    </cfRule>
    <cfRule type="cellIs" dxfId="308" priority="113" operator="equal">
      <formula>"PTP A FO"</formula>
    </cfRule>
  </conditionalFormatting>
  <conditionalFormatting sqref="E1:E1048576">
    <cfRule type="cellIs" dxfId="307" priority="111" operator="equal">
      <formula>$E$7</formula>
    </cfRule>
  </conditionalFormatting>
  <conditionalFormatting sqref="D354:D355 D163:D164 C1:C1048576">
    <cfRule type="cellIs" dxfId="306" priority="109" operator="equal">
      <formula>$C$215</formula>
    </cfRule>
    <cfRule type="cellIs" dxfId="305" priority="110" operator="equal">
      <formula>$C$203</formula>
    </cfRule>
  </conditionalFormatting>
  <conditionalFormatting sqref="AE73">
    <cfRule type="containsText" dxfId="304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303" priority="106" operator="lessThan">
      <formula>0.8</formula>
    </cfRule>
    <cfRule type="cellIs" dxfId="302" priority="107" operator="greaterThan">
      <formula>0.8</formula>
    </cfRule>
  </conditionalFormatting>
  <conditionalFormatting sqref="AE7">
    <cfRule type="notContainsText" dxfId="301" priority="104" operator="notContains" text="Caida">
      <formula>ISERROR(SEARCH("Caida",AE7))</formula>
    </cfRule>
    <cfRule type="containsText" dxfId="300" priority="105" operator="containsText" text="Caida">
      <formula>NOT(ISERROR(SEARCH("Caida",AE7)))</formula>
    </cfRule>
  </conditionalFormatting>
  <conditionalFormatting sqref="AE106:AE108">
    <cfRule type="cellIs" dxfId="299" priority="102" operator="lessThan">
      <formula>0.8</formula>
    </cfRule>
    <cfRule type="cellIs" dxfId="298" priority="103" operator="greaterThan">
      <formula>0.8</formula>
    </cfRule>
  </conditionalFormatting>
  <conditionalFormatting sqref="AE106:AE108">
    <cfRule type="notContainsText" dxfId="297" priority="100" operator="notContains" text="Caida">
      <formula>ISERROR(SEARCH("Caida",AE106))</formula>
    </cfRule>
    <cfRule type="containsText" dxfId="296" priority="101" operator="containsText" text="Caida">
      <formula>NOT(ISERROR(SEARCH("Caida",AE106)))</formula>
    </cfRule>
  </conditionalFormatting>
  <conditionalFormatting sqref="AA87">
    <cfRule type="cellIs" dxfId="295" priority="99" operator="equal">
      <formula>"apagado"</formula>
    </cfRule>
  </conditionalFormatting>
  <conditionalFormatting sqref="AB109">
    <cfRule type="cellIs" dxfId="294" priority="97" operator="lessThan">
      <formula>0.8</formula>
    </cfRule>
    <cfRule type="cellIs" dxfId="293" priority="98" operator="greaterThan">
      <formula>0.8</formula>
    </cfRule>
  </conditionalFormatting>
  <conditionalFormatting sqref="AB109">
    <cfRule type="notContainsText" dxfId="292" priority="95" operator="notContains" text="Caida">
      <formula>ISERROR(SEARCH("Caida",AB109))</formula>
    </cfRule>
    <cfRule type="containsText" dxfId="291" priority="96" operator="containsText" text="Caida">
      <formula>NOT(ISERROR(SEARCH("Caida",AB109)))</formula>
    </cfRule>
  </conditionalFormatting>
  <conditionalFormatting sqref="AB109">
    <cfRule type="cellIs" dxfId="290" priority="94" operator="equal">
      <formula>"apagado"</formula>
    </cfRule>
  </conditionalFormatting>
  <conditionalFormatting sqref="AB145">
    <cfRule type="cellIs" dxfId="289" priority="93" operator="equal">
      <formula>"apagado"</formula>
    </cfRule>
  </conditionalFormatting>
  <conditionalFormatting sqref="AB177">
    <cfRule type="cellIs" dxfId="288" priority="92" operator="equal">
      <formula>"apagado"</formula>
    </cfRule>
  </conditionalFormatting>
  <conditionalFormatting sqref="AB179">
    <cfRule type="cellIs" dxfId="287" priority="91" operator="equal">
      <formula>"apagado"</formula>
    </cfRule>
  </conditionalFormatting>
  <conditionalFormatting sqref="AB184">
    <cfRule type="cellIs" dxfId="286" priority="90" operator="equal">
      <formula>"apagado"</formula>
    </cfRule>
  </conditionalFormatting>
  <conditionalFormatting sqref="AB187">
    <cfRule type="cellIs" dxfId="285" priority="89" operator="equal">
      <formula>"apagado"</formula>
    </cfRule>
  </conditionalFormatting>
  <conditionalFormatting sqref="AB88">
    <cfRule type="cellIs" dxfId="284" priority="87" operator="lessThan">
      <formula>0.8</formula>
    </cfRule>
    <cfRule type="cellIs" dxfId="283" priority="88" operator="greaterThan">
      <formula>0.8</formula>
    </cfRule>
  </conditionalFormatting>
  <conditionalFormatting sqref="AB88">
    <cfRule type="notContainsText" dxfId="282" priority="85" operator="notContains" text="Caida">
      <formula>ISERROR(SEARCH("Caida",AB88))</formula>
    </cfRule>
    <cfRule type="containsText" dxfId="281" priority="86" operator="containsText" text="Caida">
      <formula>NOT(ISERROR(SEARCH("Caida",AB88)))</formula>
    </cfRule>
  </conditionalFormatting>
  <conditionalFormatting sqref="AB88">
    <cfRule type="cellIs" dxfId="280" priority="84" operator="equal">
      <formula>"apagado"</formula>
    </cfRule>
  </conditionalFormatting>
  <conditionalFormatting sqref="AB211">
    <cfRule type="cellIs" dxfId="279" priority="83" operator="equal">
      <formula>"apagado"</formula>
    </cfRule>
  </conditionalFormatting>
  <conditionalFormatting sqref="AB282">
    <cfRule type="cellIs" dxfId="278" priority="82" operator="equal">
      <formula>"apagado"</formula>
    </cfRule>
  </conditionalFormatting>
  <conditionalFormatting sqref="AB283">
    <cfRule type="cellIs" dxfId="277" priority="81" operator="equal">
      <formula>"apagado"</formula>
    </cfRule>
  </conditionalFormatting>
  <conditionalFormatting sqref="AB321">
    <cfRule type="cellIs" dxfId="276" priority="80" operator="equal">
      <formula>"apagado"</formula>
    </cfRule>
  </conditionalFormatting>
  <conditionalFormatting sqref="AB322">
    <cfRule type="cellIs" dxfId="275" priority="79" operator="equal">
      <formula>"apagado"</formula>
    </cfRule>
  </conditionalFormatting>
  <conditionalFormatting sqref="AB319">
    <cfRule type="cellIs" dxfId="274" priority="78" operator="equal">
      <formula>"apagado"</formula>
    </cfRule>
  </conditionalFormatting>
  <conditionalFormatting sqref="AB320:AB322">
    <cfRule type="cellIs" dxfId="273" priority="77" operator="equal">
      <formula>"apagado"</formula>
    </cfRule>
  </conditionalFormatting>
  <conditionalFormatting sqref="AB347">
    <cfRule type="cellIs" dxfId="272" priority="76" operator="equal">
      <formula>"apagado"</formula>
    </cfRule>
  </conditionalFormatting>
  <conditionalFormatting sqref="AB358">
    <cfRule type="cellIs" dxfId="271" priority="75" operator="equal">
      <formula>"apagado"</formula>
    </cfRule>
  </conditionalFormatting>
  <conditionalFormatting sqref="AB359">
    <cfRule type="cellIs" dxfId="270" priority="74" operator="equal">
      <formula>"apagado"</formula>
    </cfRule>
  </conditionalFormatting>
  <conditionalFormatting sqref="AB376">
    <cfRule type="cellIs" dxfId="269" priority="73" operator="equal">
      <formula>"apagado"</formula>
    </cfRule>
  </conditionalFormatting>
  <conditionalFormatting sqref="AB392">
    <cfRule type="cellIs" dxfId="268" priority="72" operator="equal">
      <formula>"apagado"</formula>
    </cfRule>
  </conditionalFormatting>
  <conditionalFormatting sqref="AB393:AB396">
    <cfRule type="cellIs" dxfId="267" priority="71" operator="equal">
      <formula>"apagado"</formula>
    </cfRule>
  </conditionalFormatting>
  <conditionalFormatting sqref="AB399">
    <cfRule type="cellIs" dxfId="266" priority="70" operator="equal">
      <formula>"apagado"</formula>
    </cfRule>
  </conditionalFormatting>
  <conditionalFormatting sqref="AB400">
    <cfRule type="cellIs" dxfId="265" priority="69" operator="equal">
      <formula>"apagado"</formula>
    </cfRule>
  </conditionalFormatting>
  <conditionalFormatting sqref="AB408">
    <cfRule type="cellIs" dxfId="264" priority="68" operator="equal">
      <formula>"apagado"</formula>
    </cfRule>
  </conditionalFormatting>
  <conditionalFormatting sqref="AB234">
    <cfRule type="cellIs" dxfId="263" priority="67" operator="equal">
      <formula>"apagado"</formula>
    </cfRule>
  </conditionalFormatting>
  <conditionalFormatting sqref="AB235">
    <cfRule type="cellIs" dxfId="262" priority="66" operator="equal">
      <formula>"apagado"</formula>
    </cfRule>
  </conditionalFormatting>
  <conditionalFormatting sqref="AB236">
    <cfRule type="cellIs" dxfId="261" priority="65" operator="equal">
      <formula>"apagado"</formula>
    </cfRule>
  </conditionalFormatting>
  <conditionalFormatting sqref="AB237">
    <cfRule type="cellIs" dxfId="260" priority="64" operator="equal">
      <formula>"apagado"</formula>
    </cfRule>
  </conditionalFormatting>
  <conditionalFormatting sqref="AB245">
    <cfRule type="cellIs" dxfId="259" priority="63" operator="equal">
      <formula>"apagado"</formula>
    </cfRule>
  </conditionalFormatting>
  <conditionalFormatting sqref="AB238">
    <cfRule type="cellIs" dxfId="258" priority="62" operator="equal">
      <formula>"apagado"</formula>
    </cfRule>
  </conditionalFormatting>
  <conditionalFormatting sqref="AB231">
    <cfRule type="cellIs" dxfId="257" priority="61" operator="equal">
      <formula>"apagado"</formula>
    </cfRule>
  </conditionalFormatting>
  <conditionalFormatting sqref="E432:E434">
    <cfRule type="containsText" dxfId="256" priority="59" operator="containsText" text="fija">
      <formula>NOT(ISERROR(SEARCH("fija",E432)))</formula>
    </cfRule>
    <cfRule type="containsText" dxfId="255" priority="60" operator="containsText" text="domo">
      <formula>NOT(ISERROR(SEARCH("domo",E432)))</formula>
    </cfRule>
  </conditionalFormatting>
  <conditionalFormatting sqref="E420">
    <cfRule type="containsText" dxfId="254" priority="58" operator="containsText" text="Radio">
      <formula>NOT(ISERROR(SEARCH("Radio",E420)))</formula>
    </cfRule>
  </conditionalFormatting>
  <conditionalFormatting sqref="E420">
    <cfRule type="containsText" dxfId="253" priority="56" operator="containsText" text="fija">
      <formula>NOT(ISERROR(SEARCH("fija",E420)))</formula>
    </cfRule>
    <cfRule type="containsText" dxfId="252" priority="57" operator="containsText" text="domo">
      <formula>NOT(ISERROR(SEARCH("domo",E420)))</formula>
    </cfRule>
  </conditionalFormatting>
  <conditionalFormatting sqref="E420">
    <cfRule type="containsText" dxfId="251" priority="54" operator="containsText" text="fija">
      <formula>NOT(ISERROR(SEARCH("fija",E420)))</formula>
    </cfRule>
    <cfRule type="containsText" dxfId="250" priority="55" operator="containsText" text="domo">
      <formula>NOT(ISERROR(SEARCH("domo",E420)))</formula>
    </cfRule>
  </conditionalFormatting>
  <conditionalFormatting sqref="E421">
    <cfRule type="containsText" dxfId="249" priority="53" operator="containsText" text="Radio">
      <formula>NOT(ISERROR(SEARCH("Radio",E421)))</formula>
    </cfRule>
  </conditionalFormatting>
  <conditionalFormatting sqref="E421">
    <cfRule type="containsText" dxfId="248" priority="51" operator="containsText" text="fija">
      <formula>NOT(ISERROR(SEARCH("fija",E421)))</formula>
    </cfRule>
    <cfRule type="containsText" dxfId="247" priority="52" operator="containsText" text="domo">
      <formula>NOT(ISERROR(SEARCH("domo",E421)))</formula>
    </cfRule>
  </conditionalFormatting>
  <conditionalFormatting sqref="E421">
    <cfRule type="containsText" dxfId="246" priority="49" operator="containsText" text="fija">
      <formula>NOT(ISERROR(SEARCH("fija",E421)))</formula>
    </cfRule>
    <cfRule type="containsText" dxfId="245" priority="50" operator="containsText" text="domo">
      <formula>NOT(ISERROR(SEARCH("domo",E421)))</formula>
    </cfRule>
  </conditionalFormatting>
  <conditionalFormatting sqref="E424">
    <cfRule type="containsText" dxfId="244" priority="48" operator="containsText" text="Radio">
      <formula>NOT(ISERROR(SEARCH("Radio",E424)))</formula>
    </cfRule>
  </conditionalFormatting>
  <conditionalFormatting sqref="E424">
    <cfRule type="containsText" dxfId="243" priority="46" operator="containsText" text="fija">
      <formula>NOT(ISERROR(SEARCH("fija",E424)))</formula>
    </cfRule>
    <cfRule type="containsText" dxfId="242" priority="47" operator="containsText" text="domo">
      <formula>NOT(ISERROR(SEARCH("domo",E424)))</formula>
    </cfRule>
  </conditionalFormatting>
  <conditionalFormatting sqref="E424">
    <cfRule type="containsText" dxfId="241" priority="44" operator="containsText" text="fija">
      <formula>NOT(ISERROR(SEARCH("fija",E424)))</formula>
    </cfRule>
    <cfRule type="containsText" dxfId="240" priority="45" operator="containsText" text="domo">
      <formula>NOT(ISERROR(SEARCH("domo",E424)))</formula>
    </cfRule>
  </conditionalFormatting>
  <conditionalFormatting sqref="E425">
    <cfRule type="containsText" dxfId="239" priority="43" operator="containsText" text="Radio">
      <formula>NOT(ISERROR(SEARCH("Radio",E425)))</formula>
    </cfRule>
  </conditionalFormatting>
  <conditionalFormatting sqref="E425">
    <cfRule type="containsText" dxfId="238" priority="41" operator="containsText" text="fija">
      <formula>NOT(ISERROR(SEARCH("fija",E425)))</formula>
    </cfRule>
    <cfRule type="containsText" dxfId="237" priority="42" operator="containsText" text="domo">
      <formula>NOT(ISERROR(SEARCH("domo",E425)))</formula>
    </cfRule>
  </conditionalFormatting>
  <conditionalFormatting sqref="E425">
    <cfRule type="containsText" dxfId="236" priority="39" operator="containsText" text="fija">
      <formula>NOT(ISERROR(SEARCH("fija",E425)))</formula>
    </cfRule>
    <cfRule type="containsText" dxfId="235" priority="40" operator="containsText" text="domo">
      <formula>NOT(ISERROR(SEARCH("domo",E425)))</formula>
    </cfRule>
  </conditionalFormatting>
  <conditionalFormatting sqref="E426">
    <cfRule type="containsText" dxfId="234" priority="38" operator="containsText" text="Radio">
      <formula>NOT(ISERROR(SEARCH("Radio",E426)))</formula>
    </cfRule>
  </conditionalFormatting>
  <conditionalFormatting sqref="E426">
    <cfRule type="containsText" dxfId="233" priority="36" operator="containsText" text="fija">
      <formula>NOT(ISERROR(SEARCH("fija",E426)))</formula>
    </cfRule>
    <cfRule type="containsText" dxfId="232" priority="37" operator="containsText" text="domo">
      <formula>NOT(ISERROR(SEARCH("domo",E426)))</formula>
    </cfRule>
  </conditionalFormatting>
  <conditionalFormatting sqref="E426">
    <cfRule type="containsText" dxfId="231" priority="34" operator="containsText" text="fija">
      <formula>NOT(ISERROR(SEARCH("fija",E426)))</formula>
    </cfRule>
    <cfRule type="containsText" dxfId="230" priority="35" operator="containsText" text="domo">
      <formula>NOT(ISERROR(SEARCH("domo",E426)))</formula>
    </cfRule>
  </conditionalFormatting>
  <conditionalFormatting sqref="E427">
    <cfRule type="containsText" dxfId="229" priority="33" operator="containsText" text="Radio">
      <formula>NOT(ISERROR(SEARCH("Radio",E427)))</formula>
    </cfRule>
  </conditionalFormatting>
  <conditionalFormatting sqref="E427">
    <cfRule type="containsText" dxfId="228" priority="31" operator="containsText" text="fija">
      <formula>NOT(ISERROR(SEARCH("fija",E427)))</formula>
    </cfRule>
    <cfRule type="containsText" dxfId="227" priority="32" operator="containsText" text="domo">
      <formula>NOT(ISERROR(SEARCH("domo",E427)))</formula>
    </cfRule>
  </conditionalFormatting>
  <conditionalFormatting sqref="E427">
    <cfRule type="containsText" dxfId="226" priority="29" operator="containsText" text="fija">
      <formula>NOT(ISERROR(SEARCH("fija",E427)))</formula>
    </cfRule>
    <cfRule type="containsText" dxfId="225" priority="30" operator="containsText" text="domo">
      <formula>NOT(ISERROR(SEARCH("domo",E427)))</formula>
    </cfRule>
  </conditionalFormatting>
  <conditionalFormatting sqref="AO106:AO107">
    <cfRule type="cellIs" dxfId="224" priority="27" operator="lessThan">
      <formula>0.8</formula>
    </cfRule>
    <cfRule type="cellIs" dxfId="223" priority="28" operator="greaterThan">
      <formula>0.8</formula>
    </cfRule>
  </conditionalFormatting>
  <conditionalFormatting sqref="AO106:AO107">
    <cfRule type="notContainsText" dxfId="222" priority="25" operator="notContains" text="Caida">
      <formula>ISERROR(SEARCH("Caida",AO106))</formula>
    </cfRule>
    <cfRule type="containsText" dxfId="221" priority="26" operator="containsText" text="Caida">
      <formula>NOT(ISERROR(SEARCH("Caida",AO106)))</formula>
    </cfRule>
  </conditionalFormatting>
  <conditionalFormatting sqref="AL410">
    <cfRule type="cellIs" dxfId="220" priority="23" operator="lessThan">
      <formula>0.8</formula>
    </cfRule>
    <cfRule type="cellIs" dxfId="219" priority="24" operator="greaterThan">
      <formula>0.8</formula>
    </cfRule>
  </conditionalFormatting>
  <conditionalFormatting sqref="AL411">
    <cfRule type="cellIs" dxfId="218" priority="21" operator="lessThan">
      <formula>0.8</formula>
    </cfRule>
    <cfRule type="cellIs" dxfId="217" priority="22" operator="greaterThan">
      <formula>0.8</formula>
    </cfRule>
  </conditionalFormatting>
  <conditionalFormatting sqref="AL423">
    <cfRule type="cellIs" dxfId="216" priority="19" operator="lessThan">
      <formula>0.8</formula>
    </cfRule>
    <cfRule type="cellIs" dxfId="215" priority="20" operator="greaterThan">
      <formula>0.8</formula>
    </cfRule>
  </conditionalFormatting>
  <conditionalFormatting sqref="AL410">
    <cfRule type="cellIs" dxfId="214" priority="18" operator="equal">
      <formula>"apagado"</formula>
    </cfRule>
  </conditionalFormatting>
  <conditionalFormatting sqref="AL411">
    <cfRule type="cellIs" dxfId="213" priority="17" operator="equal">
      <formula>"apagado"</formula>
    </cfRule>
  </conditionalFormatting>
  <conditionalFormatting sqref="AH107">
    <cfRule type="cellIs" dxfId="212" priority="15" operator="lessThan">
      <formula>0.8</formula>
    </cfRule>
    <cfRule type="cellIs" dxfId="211" priority="16" operator="greaterThan">
      <formula>0.8</formula>
    </cfRule>
  </conditionalFormatting>
  <conditionalFormatting sqref="AH107">
    <cfRule type="notContainsText" dxfId="210" priority="13" operator="notContains" text="Caida">
      <formula>ISERROR(SEARCH("Caida",AH107))</formula>
    </cfRule>
    <cfRule type="containsText" dxfId="209" priority="14" operator="containsText" text="Caida">
      <formula>NOT(ISERROR(SEARCH("Caida",AH107)))</formula>
    </cfRule>
  </conditionalFormatting>
  <conditionalFormatting sqref="AI107">
    <cfRule type="cellIs" dxfId="208" priority="11" operator="lessThan">
      <formula>0.8</formula>
    </cfRule>
    <cfRule type="cellIs" dxfId="207" priority="12" operator="greaterThan">
      <formula>0.8</formula>
    </cfRule>
  </conditionalFormatting>
  <conditionalFormatting sqref="AI107">
    <cfRule type="notContainsText" dxfId="206" priority="9" operator="notContains" text="Caida">
      <formula>ISERROR(SEARCH("Caida",AI107))</formula>
    </cfRule>
    <cfRule type="containsText" dxfId="205" priority="10" operator="containsText" text="Caida">
      <formula>NOT(ISERROR(SEARCH("Caida",AI107)))</formula>
    </cfRule>
  </conditionalFormatting>
  <conditionalFormatting sqref="AK107">
    <cfRule type="cellIs" dxfId="204" priority="7" operator="lessThan">
      <formula>0.8</formula>
    </cfRule>
    <cfRule type="cellIs" dxfId="203" priority="8" operator="greaterThan">
      <formula>0.8</formula>
    </cfRule>
  </conditionalFormatting>
  <conditionalFormatting sqref="AK107">
    <cfRule type="notContainsText" dxfId="202" priority="5" operator="notContains" text="Caida">
      <formula>ISERROR(SEARCH("Caida",AK107))</formula>
    </cfRule>
    <cfRule type="containsText" dxfId="201" priority="6" operator="containsText" text="Caida">
      <formula>NOT(ISERROR(SEARCH("Caida",AK107)))</formula>
    </cfRule>
  </conditionalFormatting>
  <conditionalFormatting sqref="AL107">
    <cfRule type="cellIs" dxfId="200" priority="3" operator="lessThan">
      <formula>0.8</formula>
    </cfRule>
    <cfRule type="cellIs" dxfId="199" priority="4" operator="greaterThan">
      <formula>0.8</formula>
    </cfRule>
  </conditionalFormatting>
  <conditionalFormatting sqref="AL107">
    <cfRule type="notContainsText" dxfId="198" priority="1" operator="notContains" text="Caida">
      <formula>ISERROR(SEARCH("Caida",AL107))</formula>
    </cfRule>
    <cfRule type="containsText" dxfId="197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10" workbookViewId="0">
      <selection activeCell="B24" sqref="B24"/>
    </sheetView>
  </sheetViews>
  <sheetFormatPr baseColWidth="10" defaultRowHeight="14.4" x14ac:dyDescent="0.3"/>
  <cols>
    <col min="1" max="1" width="26" bestFit="1" customWidth="1"/>
    <col min="4" max="4" width="32.33203125" bestFit="1" customWidth="1"/>
    <col min="6" max="6" width="17.44140625" bestFit="1" customWidth="1"/>
    <col min="7" max="7" width="13.6640625" bestFit="1" customWidth="1"/>
  </cols>
  <sheetData>
    <row r="9" spans="1:7" ht="15" thickBot="1" x14ac:dyDescent="0.35"/>
    <row r="10" spans="1:7" ht="43.8" thickTop="1" x14ac:dyDescent="0.3">
      <c r="A10" s="128" t="s">
        <v>7</v>
      </c>
      <c r="B10" s="129" t="s">
        <v>8</v>
      </c>
      <c r="C10" s="130" t="s">
        <v>1155</v>
      </c>
      <c r="D10" s="131" t="s">
        <v>9</v>
      </c>
      <c r="E10" s="129" t="s">
        <v>10</v>
      </c>
      <c r="F10" s="129" t="s">
        <v>11</v>
      </c>
      <c r="G10" s="132"/>
    </row>
    <row r="11" spans="1:7" x14ac:dyDescent="0.3">
      <c r="A11" s="83" t="s">
        <v>52</v>
      </c>
      <c r="B11" s="83" t="s">
        <v>1016</v>
      </c>
      <c r="C11" s="83" t="s">
        <v>1156</v>
      </c>
      <c r="D11" s="83" t="s">
        <v>47</v>
      </c>
      <c r="E11" s="133" t="s">
        <v>19</v>
      </c>
      <c r="F11" s="133" t="s">
        <v>20</v>
      </c>
      <c r="G11" s="83" t="s">
        <v>686</v>
      </c>
    </row>
    <row r="12" spans="1:7" x14ac:dyDescent="0.3">
      <c r="A12" s="83" t="s">
        <v>52</v>
      </c>
      <c r="B12" s="83" t="s">
        <v>1017</v>
      </c>
      <c r="C12" s="83" t="s">
        <v>1156</v>
      </c>
      <c r="D12" s="83" t="s">
        <v>157</v>
      </c>
      <c r="E12" s="133" t="s">
        <v>46</v>
      </c>
      <c r="F12" s="133" t="s">
        <v>28</v>
      </c>
      <c r="G12" s="83" t="s">
        <v>1152</v>
      </c>
    </row>
    <row r="13" spans="1:7" x14ac:dyDescent="0.3">
      <c r="A13" s="83" t="s">
        <v>52</v>
      </c>
      <c r="B13" s="83" t="s">
        <v>158</v>
      </c>
      <c r="C13" s="83" t="s">
        <v>1156</v>
      </c>
      <c r="D13" s="83" t="s">
        <v>157</v>
      </c>
      <c r="E13" s="133" t="s">
        <v>46</v>
      </c>
      <c r="F13" s="133" t="s">
        <v>28</v>
      </c>
      <c r="G13" s="83" t="s">
        <v>698</v>
      </c>
    </row>
    <row r="14" spans="1:7" x14ac:dyDescent="0.3">
      <c r="A14" s="83" t="s">
        <v>171</v>
      </c>
      <c r="B14" s="83" t="s">
        <v>172</v>
      </c>
      <c r="C14" s="83" t="s">
        <v>1156</v>
      </c>
      <c r="D14" s="83" t="s">
        <v>173</v>
      </c>
      <c r="E14" s="133" t="s">
        <v>19</v>
      </c>
      <c r="F14" s="133" t="s">
        <v>20</v>
      </c>
      <c r="G14" s="83" t="s">
        <v>711</v>
      </c>
    </row>
    <row r="15" spans="1:7" x14ac:dyDescent="0.3">
      <c r="A15" s="83" t="s">
        <v>267</v>
      </c>
      <c r="B15" s="83" t="s">
        <v>268</v>
      </c>
      <c r="C15" s="83" t="s">
        <v>1156</v>
      </c>
      <c r="D15" s="83" t="s">
        <v>269</v>
      </c>
      <c r="E15" s="133" t="s">
        <v>19</v>
      </c>
      <c r="F15" s="133" t="s">
        <v>1148</v>
      </c>
      <c r="G15" s="83" t="s">
        <v>763</v>
      </c>
    </row>
    <row r="16" spans="1:7" x14ac:dyDescent="0.3">
      <c r="A16" s="83" t="s">
        <v>313</v>
      </c>
      <c r="B16" s="83" t="s">
        <v>330</v>
      </c>
      <c r="C16" s="83" t="s">
        <v>1156</v>
      </c>
      <c r="D16" s="83" t="s">
        <v>331</v>
      </c>
      <c r="E16" s="133" t="s">
        <v>15</v>
      </c>
      <c r="F16" s="133" t="s">
        <v>28</v>
      </c>
      <c r="G16" s="83" t="s">
        <v>798</v>
      </c>
    </row>
    <row r="17" spans="1:7" x14ac:dyDescent="0.3">
      <c r="A17" s="83" t="s">
        <v>187</v>
      </c>
      <c r="B17" s="83" t="s">
        <v>1065</v>
      </c>
      <c r="C17" s="83" t="s">
        <v>1156</v>
      </c>
      <c r="D17" s="83" t="s">
        <v>1066</v>
      </c>
      <c r="E17" s="133" t="s">
        <v>73</v>
      </c>
      <c r="F17" s="133" t="s">
        <v>28</v>
      </c>
      <c r="G17" s="83"/>
    </row>
    <row r="18" spans="1:7" x14ac:dyDescent="0.3">
      <c r="A18" s="83" t="s">
        <v>267</v>
      </c>
      <c r="B18" s="83" t="s">
        <v>1096</v>
      </c>
      <c r="C18" s="83" t="s">
        <v>1156</v>
      </c>
      <c r="D18" s="83" t="s">
        <v>341</v>
      </c>
      <c r="E18" s="133" t="s">
        <v>73</v>
      </c>
      <c r="F18" s="133" t="s">
        <v>28</v>
      </c>
      <c r="G18" s="83" t="s">
        <v>804</v>
      </c>
    </row>
    <row r="19" spans="1:7" x14ac:dyDescent="0.3">
      <c r="A19" s="83" t="s">
        <v>267</v>
      </c>
      <c r="B19" s="83" t="s">
        <v>1097</v>
      </c>
      <c r="C19" s="83" t="s">
        <v>1156</v>
      </c>
      <c r="D19" s="83" t="s">
        <v>341</v>
      </c>
      <c r="E19" s="133" t="s">
        <v>73</v>
      </c>
      <c r="F19" s="133" t="s">
        <v>28</v>
      </c>
      <c r="G19" s="83" t="s">
        <v>805</v>
      </c>
    </row>
    <row r="20" spans="1:7" x14ac:dyDescent="0.3">
      <c r="A20" s="83" t="s">
        <v>389</v>
      </c>
      <c r="B20" s="83" t="s">
        <v>390</v>
      </c>
      <c r="C20" s="83" t="s">
        <v>1156</v>
      </c>
      <c r="D20" s="83" t="s">
        <v>391</v>
      </c>
      <c r="E20" s="133" t="s">
        <v>19</v>
      </c>
      <c r="F20" s="133" t="s">
        <v>28</v>
      </c>
      <c r="G20" s="83" t="s">
        <v>837</v>
      </c>
    </row>
    <row r="21" spans="1:7" x14ac:dyDescent="0.3">
      <c r="A21" s="83" t="s">
        <v>521</v>
      </c>
      <c r="B21" s="83" t="s">
        <v>542</v>
      </c>
      <c r="C21" s="83" t="s">
        <v>1156</v>
      </c>
      <c r="D21" s="83" t="s">
        <v>1163</v>
      </c>
      <c r="E21" s="133"/>
      <c r="F21" s="133" t="s">
        <v>1149</v>
      </c>
      <c r="G21" s="83" t="s">
        <v>923</v>
      </c>
    </row>
    <row r="22" spans="1:7" x14ac:dyDescent="0.3">
      <c r="A22" s="83" t="s">
        <v>521</v>
      </c>
      <c r="B22" s="83" t="s">
        <v>552</v>
      </c>
      <c r="C22" s="83" t="s">
        <v>1156</v>
      </c>
      <c r="D22" s="83" t="s">
        <v>553</v>
      </c>
      <c r="E22" s="133" t="s">
        <v>73</v>
      </c>
      <c r="F22" s="133" t="s">
        <v>28</v>
      </c>
      <c r="G22" s="83" t="s">
        <v>699</v>
      </c>
    </row>
    <row r="23" spans="1:7" x14ac:dyDescent="0.3">
      <c r="A23" s="83" t="s">
        <v>521</v>
      </c>
      <c r="B23" s="83" t="s">
        <v>554</v>
      </c>
      <c r="C23" s="83" t="s">
        <v>1156</v>
      </c>
      <c r="D23" s="83" t="s">
        <v>553</v>
      </c>
      <c r="E23" s="133" t="s">
        <v>73</v>
      </c>
      <c r="F23" s="133" t="s">
        <v>28</v>
      </c>
      <c r="G23" s="83" t="s">
        <v>939</v>
      </c>
    </row>
    <row r="24" spans="1:7" x14ac:dyDescent="0.3">
      <c r="A24" s="83" t="s">
        <v>313</v>
      </c>
      <c r="B24" s="83" t="s">
        <v>321</v>
      </c>
      <c r="C24" s="83" t="s">
        <v>1156</v>
      </c>
      <c r="D24" s="83" t="s">
        <v>322</v>
      </c>
      <c r="E24" s="133" t="s">
        <v>19</v>
      </c>
      <c r="F24" s="133" t="s">
        <v>20</v>
      </c>
      <c r="G24" s="83" t="s">
        <v>794</v>
      </c>
    </row>
    <row r="25" spans="1:7" x14ac:dyDescent="0.3">
      <c r="F25" s="39"/>
    </row>
    <row r="26" spans="1:7" x14ac:dyDescent="0.3">
      <c r="F26" s="39"/>
    </row>
    <row r="27" spans="1:7" x14ac:dyDescent="0.3">
      <c r="F27" s="39"/>
    </row>
    <row r="28" spans="1:7" x14ac:dyDescent="0.3">
      <c r="F28" s="39"/>
    </row>
    <row r="29" spans="1:7" x14ac:dyDescent="0.3">
      <c r="F29" s="39"/>
    </row>
    <row r="30" spans="1:7" x14ac:dyDescent="0.3">
      <c r="F30" s="39"/>
    </row>
    <row r="31" spans="1:7" x14ac:dyDescent="0.3">
      <c r="F31" s="39"/>
    </row>
    <row r="32" spans="1:7" x14ac:dyDescent="0.3">
      <c r="F32" s="39"/>
    </row>
    <row r="33" spans="1:6" x14ac:dyDescent="0.3">
      <c r="F33" s="39"/>
    </row>
    <row r="35" spans="1:6" x14ac:dyDescent="0.3">
      <c r="A35" t="s">
        <v>1314</v>
      </c>
    </row>
    <row r="37" spans="1:6" x14ac:dyDescent="0.3">
      <c r="A37" t="s">
        <v>1308</v>
      </c>
    </row>
    <row r="39" spans="1:6" x14ac:dyDescent="0.3">
      <c r="A39" t="s">
        <v>1309</v>
      </c>
      <c r="D39" t="s">
        <v>1310</v>
      </c>
    </row>
    <row r="41" spans="1:6" x14ac:dyDescent="0.3">
      <c r="D41" t="s">
        <v>1311</v>
      </c>
    </row>
  </sheetData>
  <conditionalFormatting sqref="E10:G10">
    <cfRule type="containsText" dxfId="196" priority="451" operator="containsText" text="Radio">
      <formula>NOT(ISERROR(SEARCH("Radio",E10)))</formula>
    </cfRule>
  </conditionalFormatting>
  <conditionalFormatting sqref="E10">
    <cfRule type="containsText" dxfId="195" priority="449" operator="containsText" text="fija">
      <formula>NOT(ISERROR(SEARCH("fija",E10)))</formula>
    </cfRule>
    <cfRule type="containsText" dxfId="194" priority="450" operator="containsText" text="domo">
      <formula>NOT(ISERROR(SEARCH("domo",E10)))</formula>
    </cfRule>
  </conditionalFormatting>
  <conditionalFormatting sqref="F10">
    <cfRule type="cellIs" dxfId="193" priority="448" operator="equal">
      <formula>"PTP A FO"</formula>
    </cfRule>
  </conditionalFormatting>
  <conditionalFormatting sqref="F10">
    <cfRule type="cellIs" dxfId="192" priority="446" operator="equal">
      <formula>$F$19</formula>
    </cfRule>
    <cfRule type="cellIs" dxfId="191" priority="447" operator="equal">
      <formula>"PTP A FO"</formula>
    </cfRule>
  </conditionalFormatting>
  <conditionalFormatting sqref="E10">
    <cfRule type="cellIs" dxfId="190" priority="445" operator="equal">
      <formula>$E$16</formula>
    </cfRule>
  </conditionalFormatting>
  <conditionalFormatting sqref="C10">
    <cfRule type="cellIs" dxfId="189" priority="443" operator="equal">
      <formula>$C$224</formula>
    </cfRule>
    <cfRule type="cellIs" dxfId="188" priority="444" operator="equal">
      <formula>$C$212</formula>
    </cfRule>
  </conditionalFormatting>
  <conditionalFormatting sqref="F32:G33">
    <cfRule type="containsText" dxfId="187" priority="190" operator="containsText" text="Radio">
      <formula>NOT(ISERROR(SEARCH("Radio",F32)))</formula>
    </cfRule>
  </conditionalFormatting>
  <conditionalFormatting sqref="F32:F33">
    <cfRule type="cellIs" dxfId="186" priority="187" operator="equal">
      <formula>"PTP A FO"</formula>
    </cfRule>
  </conditionalFormatting>
  <conditionalFormatting sqref="F32:F33">
    <cfRule type="cellIs" dxfId="185" priority="185" operator="equal">
      <formula>$F$10</formula>
    </cfRule>
    <cfRule type="cellIs" dxfId="184" priority="186" operator="equal">
      <formula>"PTP A FO"</formula>
    </cfRule>
  </conditionalFormatting>
  <conditionalFormatting sqref="F29:G29">
    <cfRule type="containsText" dxfId="183" priority="64" operator="containsText" text="Radio">
      <formula>NOT(ISERROR(SEARCH("Radio",F29)))</formula>
    </cfRule>
  </conditionalFormatting>
  <conditionalFormatting sqref="F29">
    <cfRule type="cellIs" dxfId="182" priority="61" operator="equal">
      <formula>"PTP A FO"</formula>
    </cfRule>
  </conditionalFormatting>
  <conditionalFormatting sqref="F29">
    <cfRule type="cellIs" dxfId="181" priority="59" operator="equal">
      <formula>$F$10</formula>
    </cfRule>
    <cfRule type="cellIs" dxfId="180" priority="60" operator="equal">
      <formula>"PTP A FO"</formula>
    </cfRule>
  </conditionalFormatting>
  <conditionalFormatting sqref="F30:G31">
    <cfRule type="containsText" dxfId="179" priority="55" operator="containsText" text="Radio">
      <formula>NOT(ISERROR(SEARCH("Radio",F30)))</formula>
    </cfRule>
  </conditionalFormatting>
  <conditionalFormatting sqref="F30:F31">
    <cfRule type="cellIs" dxfId="178" priority="52" operator="equal">
      <formula>"PTP A FO"</formula>
    </cfRule>
  </conditionalFormatting>
  <conditionalFormatting sqref="F30:F31">
    <cfRule type="cellIs" dxfId="177" priority="50" operator="equal">
      <formula>$F$10</formula>
    </cfRule>
    <cfRule type="cellIs" dxfId="176" priority="51" operator="equal">
      <formula>"PTP A FO"</formula>
    </cfRule>
  </conditionalFormatting>
  <conditionalFormatting sqref="F25:G28">
    <cfRule type="containsText" dxfId="175" priority="33" operator="containsText" text="Radio">
      <formula>NOT(ISERROR(SEARCH("Radio",F25)))</formula>
    </cfRule>
  </conditionalFormatting>
  <conditionalFormatting sqref="F25:F28">
    <cfRule type="cellIs" dxfId="174" priority="30" operator="equal">
      <formula>"PTP A FO"</formula>
    </cfRule>
  </conditionalFormatting>
  <conditionalFormatting sqref="F25:F28">
    <cfRule type="cellIs" dxfId="173" priority="28" operator="equal">
      <formula>$F$10</formula>
    </cfRule>
    <cfRule type="cellIs" dxfId="172" priority="29" operator="equal">
      <formula>"PTP A FO"</formula>
    </cfRule>
  </conditionalFormatting>
  <conditionalFormatting sqref="E11:G23">
    <cfRule type="containsText" dxfId="171" priority="24" operator="containsText" text="Radio">
      <formula>NOT(ISERROR(SEARCH("Radio",E11)))</formula>
    </cfRule>
  </conditionalFormatting>
  <conditionalFormatting sqref="E11:E23">
    <cfRule type="containsText" dxfId="170" priority="22" operator="containsText" text="fija">
      <formula>NOT(ISERROR(SEARCH("fija",E11)))</formula>
    </cfRule>
    <cfRule type="containsText" dxfId="169" priority="23" operator="containsText" text="domo">
      <formula>NOT(ISERROR(SEARCH("domo",E11)))</formula>
    </cfRule>
  </conditionalFormatting>
  <conditionalFormatting sqref="F11:F23">
    <cfRule type="cellIs" dxfId="168" priority="21" operator="equal">
      <formula>"PTP A FO"</formula>
    </cfRule>
  </conditionalFormatting>
  <conditionalFormatting sqref="F11:F23">
    <cfRule type="cellIs" dxfId="167" priority="19" operator="equal">
      <formula>$F$10</formula>
    </cfRule>
    <cfRule type="cellIs" dxfId="166" priority="20" operator="equal">
      <formula>"PTP A FO"</formula>
    </cfRule>
  </conditionalFormatting>
  <conditionalFormatting sqref="E11:E23">
    <cfRule type="cellIs" dxfId="165" priority="18" operator="equal">
      <formula>$E$7</formula>
    </cfRule>
  </conditionalFormatting>
  <conditionalFormatting sqref="C11:C23">
    <cfRule type="cellIs" dxfId="164" priority="16" operator="equal">
      <formula>$C$215</formula>
    </cfRule>
    <cfRule type="cellIs" dxfId="163" priority="17" operator="equal">
      <formula>$C$203</formula>
    </cfRule>
  </conditionalFormatting>
  <conditionalFormatting sqref="E24:G24">
    <cfRule type="containsText" dxfId="162" priority="9" operator="containsText" text="Radio">
      <formula>NOT(ISERROR(SEARCH("Radio",E24)))</formula>
    </cfRule>
  </conditionalFormatting>
  <conditionalFormatting sqref="E24">
    <cfRule type="containsText" dxfId="161" priority="7" operator="containsText" text="fija">
      <formula>NOT(ISERROR(SEARCH("fija",E24)))</formula>
    </cfRule>
    <cfRule type="containsText" dxfId="160" priority="8" operator="containsText" text="domo">
      <formula>NOT(ISERROR(SEARCH("domo",E24)))</formula>
    </cfRule>
  </conditionalFormatting>
  <conditionalFormatting sqref="F24">
    <cfRule type="cellIs" dxfId="159" priority="6" operator="equal">
      <formula>"PTP A FO"</formula>
    </cfRule>
  </conditionalFormatting>
  <conditionalFormatting sqref="F24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24">
    <cfRule type="cellIs" dxfId="156" priority="3" operator="equal">
      <formula>$E$7</formula>
    </cfRule>
  </conditionalFormatting>
  <conditionalFormatting sqref="C24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:AJ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3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3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3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3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3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3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3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3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3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3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3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3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3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3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3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3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3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3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3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3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3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3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3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3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3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3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3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3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3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3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3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3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3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3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3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3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3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3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3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3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3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3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3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3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3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3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3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3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3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3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3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3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3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3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3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3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3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3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3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3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3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3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3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3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3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3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3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3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3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3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3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3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3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3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3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3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3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3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3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3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3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3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3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3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3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3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3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3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3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3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3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3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3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3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3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3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3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3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3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3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3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3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3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3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3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3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3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3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3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3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3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3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3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3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3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3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3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3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3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3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3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3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3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3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3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3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3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3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3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3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3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3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3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3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3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3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3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3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3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3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3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3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3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3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3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3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3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3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3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3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3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3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3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3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3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3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3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3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3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3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3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3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3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3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3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3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3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3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3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3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3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3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3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3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3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3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3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3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3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3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3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3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3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3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3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3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3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3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3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3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3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3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3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3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3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3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3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3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3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3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3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3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3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3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3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3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3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3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3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3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3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3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3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3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3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3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3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3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3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3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3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3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3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3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3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3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3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3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3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3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3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3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3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3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3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3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3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3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3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3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3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3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3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3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3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3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3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3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3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3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3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3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3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3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3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3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3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3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3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3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3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3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3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3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3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3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3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3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3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3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3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3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3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3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3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3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3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3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3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3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3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3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3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3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3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3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3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3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3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3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3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3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3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3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3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3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3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3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3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3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3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3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3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3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3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3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3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3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3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3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3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3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3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3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3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3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3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3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3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3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3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3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3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3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3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3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3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3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3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3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3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3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3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3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3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3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3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3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3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3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3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3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3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3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3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3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3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3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3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3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3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3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3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3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3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3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3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3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3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3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3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3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3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3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3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3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3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>
        <f>'RESUMEN TOTAL'!T392</f>
        <v>0</v>
      </c>
      <c r="P389">
        <f>'RESUMEN TOTAL'!U392</f>
        <v>0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>
        <f>'RESUMEN TOTAL'!Y392</f>
        <v>0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3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>
        <f>'RESUMEN TOTAL'!T393</f>
        <v>0</v>
      </c>
      <c r="P390">
        <f>'RESUMEN TOTAL'!U393</f>
        <v>0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>
        <f>'RESUMEN TOTAL'!Y393</f>
        <v>0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3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3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3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>
        <f>'RESUMEN TOTAL'!AC396</f>
        <v>0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3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3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3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3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3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3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3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3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3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3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3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3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3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3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3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3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3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3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3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3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3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3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3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>
        <f>'RESUMEN TOTAL'!T419</f>
        <v>0</v>
      </c>
      <c r="P416">
        <f>'RESUMEN TOTAL'!U419</f>
        <v>0</v>
      </c>
      <c r="Q416">
        <f>'RESUMEN TOTAL'!V419</f>
        <v>0</v>
      </c>
      <c r="R416">
        <f>'RESUMEN TOTAL'!W419</f>
        <v>0</v>
      </c>
      <c r="S416">
        <f>'RESUMEN TOTAL'!X419</f>
        <v>0</v>
      </c>
      <c r="T416">
        <f>'RESUMEN TOTAL'!Y419</f>
        <v>0</v>
      </c>
      <c r="U416">
        <f>'RESUMEN TOTAL'!Z419</f>
        <v>0</v>
      </c>
      <c r="V416">
        <f>'RESUMEN TOTAL'!AA419</f>
        <v>0</v>
      </c>
      <c r="W416">
        <f>'RESUMEN TOTAL'!AB419</f>
        <v>0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3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3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3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3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3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3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3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3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3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3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3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3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3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3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3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3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3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3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3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3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3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3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3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3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3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3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3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3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3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3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3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3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3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3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3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3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3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3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3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3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3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3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3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3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3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3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3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3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3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3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3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3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3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3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3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3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3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3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3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3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3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3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3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3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3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3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3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3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3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3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3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3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3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3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3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3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3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3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3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3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3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3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3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3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3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3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3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3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3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3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3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3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3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3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3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3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3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3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3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3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3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3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3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3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3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3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3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3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3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3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3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3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3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3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3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3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3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3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3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3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3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3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3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3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3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3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3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3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3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3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3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3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3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3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3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3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3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3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3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3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3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3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3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3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3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3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3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3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3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3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3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3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3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3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3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3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3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3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3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3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3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3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3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3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3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3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3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3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3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3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3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3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3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3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3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3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3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3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3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3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3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3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3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3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3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3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3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3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3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3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3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3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3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3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3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3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3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3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3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3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3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3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3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3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3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3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3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3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3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3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3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3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3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3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3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3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3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3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3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3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3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3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3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3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3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3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3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3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3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3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3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3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3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3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3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3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3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3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3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3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3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3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3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3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3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3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3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3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3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3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3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3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3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3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3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3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3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3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3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3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3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3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3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3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3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3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3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3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3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3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3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3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3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3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3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3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3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3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3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3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3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3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3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3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3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3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3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3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3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3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3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3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3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3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3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3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3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3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3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3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3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3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3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3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3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3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3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3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983</v>
      </c>
      <c r="D1" s="37">
        <f>COUNTIFS(E4:E400,"=Fibra Optica")</f>
        <v>267</v>
      </c>
    </row>
    <row r="2" spans="1:35" ht="21" x14ac:dyDescent="0.4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G24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1158</v>
      </c>
      <c r="D1" s="38"/>
    </row>
    <row r="2" spans="1:35" ht="21" x14ac:dyDescent="0.4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K2" sqref="K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984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3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abSelected="1" topLeftCell="A13" workbookViewId="0">
      <selection activeCell="G52" sqref="G52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5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999</v>
      </c>
      <c r="D1" s="69" t="s">
        <v>1000</v>
      </c>
    </row>
    <row r="2" spans="1:13" ht="15.6" thickTop="1" thickBot="1" x14ac:dyDescent="0.35">
      <c r="A2" s="70" t="s">
        <v>996</v>
      </c>
      <c r="B2" s="71">
        <v>436</v>
      </c>
      <c r="C2" s="72"/>
      <c r="D2" s="73"/>
      <c r="E2" s="137"/>
      <c r="F2" s="134"/>
    </row>
    <row r="3" spans="1:13" ht="15" customHeight="1" thickTop="1" x14ac:dyDescent="0.3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8"/>
      <c r="F3" s="135"/>
      <c r="G3" s="78"/>
      <c r="H3" s="79"/>
      <c r="I3" s="79"/>
      <c r="J3" s="79"/>
      <c r="K3" s="80"/>
      <c r="L3" s="81"/>
      <c r="M3" s="142"/>
    </row>
    <row r="4" spans="1:13" x14ac:dyDescent="0.3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38"/>
      <c r="F4" s="135"/>
      <c r="G4" s="82"/>
      <c r="H4" s="83"/>
      <c r="I4" s="83"/>
      <c r="J4" s="83"/>
      <c r="K4" s="84"/>
      <c r="L4" s="85"/>
      <c r="M4" s="143"/>
    </row>
    <row r="5" spans="1:13" x14ac:dyDescent="0.3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38"/>
      <c r="F5" s="135"/>
      <c r="G5" s="82"/>
      <c r="H5" s="83"/>
      <c r="I5" s="83"/>
      <c r="J5" s="83"/>
      <c r="K5" s="84"/>
      <c r="L5" s="85"/>
      <c r="M5" s="143"/>
    </row>
    <row r="6" spans="1:13" ht="15" thickBot="1" x14ac:dyDescent="0.35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9"/>
      <c r="F6" s="136"/>
      <c r="G6" s="82"/>
      <c r="H6" s="83"/>
      <c r="I6" s="83"/>
      <c r="J6" s="83"/>
      <c r="K6" s="84"/>
      <c r="L6" s="85"/>
      <c r="M6" s="143"/>
    </row>
    <row r="7" spans="1:13" ht="15" customHeight="1" thickTop="1" x14ac:dyDescent="0.3">
      <c r="A7" s="70" t="s">
        <v>996</v>
      </c>
      <c r="B7" s="71">
        <v>436</v>
      </c>
      <c r="C7" s="72"/>
      <c r="D7" s="73"/>
      <c r="E7" s="137">
        <v>44929</v>
      </c>
      <c r="F7" s="47"/>
      <c r="G7" s="82"/>
      <c r="H7" s="83"/>
      <c r="I7" s="83"/>
      <c r="J7" s="83"/>
      <c r="K7" s="84"/>
      <c r="L7" s="85"/>
      <c r="M7" s="143"/>
    </row>
    <row r="8" spans="1:13" ht="15" thickBot="1" x14ac:dyDescent="0.35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8"/>
      <c r="G8" s="90"/>
      <c r="H8" s="91"/>
      <c r="I8" s="91"/>
      <c r="J8" s="91"/>
      <c r="K8" s="92"/>
      <c r="L8" s="93"/>
      <c r="M8" s="145"/>
    </row>
    <row r="9" spans="1:13" ht="15.6" thickTop="1" thickBot="1" x14ac:dyDescent="0.35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38"/>
      <c r="G9" s="39"/>
      <c r="K9" s="94"/>
      <c r="M9" s="95"/>
    </row>
    <row r="10" spans="1:13" ht="15" thickTop="1" x14ac:dyDescent="0.3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38"/>
      <c r="G10" s="96"/>
      <c r="H10" s="97"/>
      <c r="I10" s="97"/>
      <c r="J10" s="97"/>
      <c r="K10" s="98"/>
      <c r="L10" s="99"/>
      <c r="M10" s="142"/>
    </row>
    <row r="11" spans="1:13" ht="15" thickBot="1" x14ac:dyDescent="0.35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9"/>
      <c r="G11" s="100"/>
      <c r="K11" s="94"/>
      <c r="L11" s="101"/>
      <c r="M11" s="143"/>
    </row>
    <row r="12" spans="1:13" ht="15" thickTop="1" x14ac:dyDescent="0.3">
      <c r="A12" s="70" t="s">
        <v>996</v>
      </c>
      <c r="B12" s="71">
        <v>436</v>
      </c>
      <c r="C12" s="72"/>
      <c r="D12" s="73"/>
      <c r="E12" s="137">
        <v>44930</v>
      </c>
      <c r="G12" s="100"/>
      <c r="K12" s="94"/>
      <c r="L12" s="101"/>
      <c r="M12" s="143"/>
    </row>
    <row r="13" spans="1:13" x14ac:dyDescent="0.3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8"/>
      <c r="G13" s="100"/>
      <c r="K13" s="94"/>
      <c r="L13" s="101"/>
      <c r="M13" s="143"/>
    </row>
    <row r="14" spans="1:13" x14ac:dyDescent="0.3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38"/>
      <c r="G14" s="100"/>
      <c r="K14" s="94"/>
      <c r="L14" s="101"/>
      <c r="M14" s="143"/>
    </row>
    <row r="15" spans="1:13" ht="15" customHeight="1" thickBot="1" x14ac:dyDescent="0.35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38"/>
      <c r="G15" s="102"/>
      <c r="H15" s="103"/>
      <c r="I15" s="103"/>
      <c r="J15" s="103"/>
      <c r="K15" s="103"/>
      <c r="L15" s="104"/>
      <c r="M15" s="144"/>
    </row>
    <row r="16" spans="1:13" ht="15.6" thickTop="1" thickBot="1" x14ac:dyDescent="0.35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9"/>
      <c r="G16" s="105"/>
      <c r="H16" s="106"/>
      <c r="I16" s="106"/>
      <c r="J16" s="106"/>
      <c r="K16" s="107"/>
      <c r="L16" s="108"/>
      <c r="M16" s="142"/>
    </row>
    <row r="17" spans="1:14" ht="15" thickTop="1" x14ac:dyDescent="0.3">
      <c r="A17" s="70" t="s">
        <v>996</v>
      </c>
      <c r="B17" s="71">
        <v>436</v>
      </c>
      <c r="C17" s="72"/>
      <c r="D17" s="73"/>
      <c r="E17" s="137">
        <v>44931</v>
      </c>
      <c r="G17" s="109"/>
      <c r="K17" s="94"/>
      <c r="L17" s="110"/>
      <c r="M17" s="143"/>
    </row>
    <row r="18" spans="1:14" x14ac:dyDescent="0.3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8"/>
      <c r="G18" s="109"/>
      <c r="K18" s="94"/>
      <c r="L18" s="110"/>
      <c r="M18" s="143"/>
    </row>
    <row r="19" spans="1:14" x14ac:dyDescent="0.3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38"/>
      <c r="G19" s="109"/>
      <c r="K19" s="94"/>
      <c r="L19" s="110"/>
      <c r="M19" s="143"/>
    </row>
    <row r="20" spans="1:14" x14ac:dyDescent="0.3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38"/>
      <c r="G20" s="109"/>
      <c r="K20" s="94"/>
      <c r="L20" s="110"/>
      <c r="M20" s="143"/>
    </row>
    <row r="21" spans="1:14" ht="15" thickBot="1" x14ac:dyDescent="0.35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9"/>
      <c r="G21" s="102"/>
      <c r="H21" s="103"/>
      <c r="I21" s="103"/>
      <c r="J21" s="103"/>
      <c r="K21" s="103"/>
      <c r="L21" s="104"/>
      <c r="M21" s="144"/>
    </row>
    <row r="22" spans="1:14" ht="15" thickTop="1" x14ac:dyDescent="0.3">
      <c r="A22" s="70" t="s">
        <v>996</v>
      </c>
      <c r="B22" s="71">
        <v>436</v>
      </c>
      <c r="C22" s="72"/>
      <c r="D22" s="73"/>
      <c r="E22" s="137">
        <v>44932</v>
      </c>
    </row>
    <row r="23" spans="1:14" ht="15" thickBot="1" x14ac:dyDescent="0.35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38"/>
    </row>
    <row r="24" spans="1:14" ht="15" thickTop="1" x14ac:dyDescent="0.3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38"/>
      <c r="G24" s="96"/>
      <c r="H24" s="97"/>
      <c r="I24" s="97"/>
      <c r="J24" s="97"/>
      <c r="K24" s="98"/>
      <c r="L24" s="99"/>
      <c r="M24" s="142"/>
    </row>
    <row r="25" spans="1:14" x14ac:dyDescent="0.3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38"/>
      <c r="G25" s="100"/>
      <c r="K25" s="94"/>
      <c r="L25" s="101"/>
      <c r="M25" s="143"/>
    </row>
    <row r="26" spans="1:14" ht="15" thickBot="1" x14ac:dyDescent="0.35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39"/>
      <c r="G26" s="100"/>
      <c r="K26" s="94"/>
      <c r="L26" s="101"/>
      <c r="M26" s="143"/>
    </row>
    <row r="27" spans="1:14" ht="15" thickTop="1" x14ac:dyDescent="0.3">
      <c r="A27" s="70" t="s">
        <v>996</v>
      </c>
      <c r="B27" s="71">
        <v>436</v>
      </c>
      <c r="C27" s="72"/>
      <c r="D27" s="73"/>
      <c r="E27" s="137">
        <v>44935</v>
      </c>
      <c r="G27" s="100"/>
      <c r="K27" s="94"/>
      <c r="L27" s="101"/>
      <c r="M27" s="143"/>
    </row>
    <row r="28" spans="1:14" x14ac:dyDescent="0.3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38"/>
      <c r="G28" s="100"/>
      <c r="K28" s="94"/>
      <c r="L28" s="101"/>
      <c r="M28" s="143"/>
    </row>
    <row r="29" spans="1:14" ht="15" thickBot="1" x14ac:dyDescent="0.35">
      <c r="A29" s="74" t="s">
        <v>998</v>
      </c>
      <c r="B29" s="147">
        <v>1</v>
      </c>
      <c r="C29" s="76">
        <f>C28-B29</f>
        <v>20</v>
      </c>
      <c r="D29" s="77">
        <f>C29/B27</f>
        <v>4.5871559633027525E-2</v>
      </c>
      <c r="E29" s="138"/>
      <c r="G29" s="102"/>
      <c r="H29" s="103"/>
      <c r="I29" s="103"/>
      <c r="J29" s="103"/>
      <c r="K29" s="103"/>
      <c r="L29" s="104"/>
      <c r="M29" s="144"/>
    </row>
    <row r="30" spans="1:14" ht="15.6" thickTop="1" thickBot="1" x14ac:dyDescent="0.35">
      <c r="A30" s="74" t="s">
        <v>997</v>
      </c>
      <c r="B30" s="147">
        <v>1</v>
      </c>
      <c r="C30" s="76">
        <f>C29-B30</f>
        <v>19</v>
      </c>
      <c r="D30" s="77">
        <f>C30/B27</f>
        <v>4.3577981651376149E-2</v>
      </c>
      <c r="E30" s="138"/>
    </row>
    <row r="31" spans="1:14" ht="15.6" thickTop="1" thickBot="1" x14ac:dyDescent="0.35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39"/>
      <c r="G31" s="105"/>
      <c r="H31" s="111"/>
      <c r="I31" s="106"/>
      <c r="J31" s="106"/>
      <c r="K31" s="106"/>
      <c r="L31" s="107"/>
      <c r="M31" s="108"/>
      <c r="N31" s="140"/>
    </row>
    <row r="32" spans="1:14" ht="15" thickTop="1" x14ac:dyDescent="0.3">
      <c r="A32" s="70" t="s">
        <v>996</v>
      </c>
      <c r="B32" s="71">
        <v>436</v>
      </c>
      <c r="C32" s="72"/>
      <c r="D32" s="73"/>
      <c r="E32" s="137">
        <v>44936</v>
      </c>
      <c r="G32" s="109"/>
      <c r="H32" s="39"/>
      <c r="L32" s="94"/>
      <c r="M32" s="110"/>
      <c r="N32" s="141"/>
    </row>
    <row r="33" spans="1:14" ht="15" thickBot="1" x14ac:dyDescent="0.35">
      <c r="A33" s="74" t="s">
        <v>6</v>
      </c>
      <c r="B33" s="75">
        <f>'RESUMEN TOTAL'!T3</f>
        <v>0</v>
      </c>
      <c r="C33" s="76">
        <f>B33</f>
        <v>0</v>
      </c>
      <c r="D33" s="77">
        <f>C33/B32</f>
        <v>0</v>
      </c>
      <c r="E33" s="138"/>
      <c r="G33" s="112"/>
      <c r="H33" s="113"/>
      <c r="I33" s="103"/>
      <c r="J33" s="103"/>
      <c r="K33" s="103"/>
      <c r="L33" s="114"/>
      <c r="M33" s="104"/>
      <c r="N33" s="141"/>
    </row>
    <row r="34" spans="1:14" ht="15" thickTop="1" x14ac:dyDescent="0.3">
      <c r="A34" s="74" t="s">
        <v>998</v>
      </c>
      <c r="B34" s="147">
        <v>0</v>
      </c>
      <c r="C34" s="76">
        <f>C33-B34</f>
        <v>0</v>
      </c>
      <c r="D34" s="77">
        <f>C34/B32</f>
        <v>0</v>
      </c>
      <c r="E34" s="138"/>
      <c r="G34" s="39"/>
      <c r="K34" s="94"/>
    </row>
    <row r="35" spans="1:14" x14ac:dyDescent="0.3">
      <c r="A35" s="74" t="s">
        <v>997</v>
      </c>
      <c r="B35" s="147">
        <v>1</v>
      </c>
      <c r="C35" s="76">
        <f>C34-B35</f>
        <v>-1</v>
      </c>
      <c r="D35" s="77">
        <f>C35/B32</f>
        <v>-2.2935779816513763E-3</v>
      </c>
      <c r="E35" s="138"/>
      <c r="G35" s="39"/>
      <c r="K35" s="94"/>
    </row>
    <row r="36" spans="1:14" ht="15" thickBot="1" x14ac:dyDescent="0.35">
      <c r="A36" s="86" t="s">
        <v>16</v>
      </c>
      <c r="B36" s="87">
        <f>'APAGADOS RADIO'!O2</f>
        <v>0</v>
      </c>
      <c r="C36" s="88">
        <f>C35-B36</f>
        <v>-1</v>
      </c>
      <c r="D36" s="77">
        <f>C36/B32</f>
        <v>-2.2935779816513763E-3</v>
      </c>
      <c r="E36" s="139"/>
      <c r="G36" s="39"/>
      <c r="K36" s="94"/>
    </row>
    <row r="37" spans="1:14" ht="15" thickTop="1" x14ac:dyDescent="0.3">
      <c r="A37" s="70" t="s">
        <v>996</v>
      </c>
      <c r="B37" s="71">
        <v>436</v>
      </c>
      <c r="C37" s="72"/>
      <c r="D37" s="73"/>
      <c r="E37" s="137">
        <v>44937</v>
      </c>
      <c r="G37" s="39"/>
      <c r="K37" s="94"/>
    </row>
    <row r="38" spans="1:14" x14ac:dyDescent="0.3">
      <c r="A38" s="74" t="s">
        <v>6</v>
      </c>
      <c r="B38" s="75">
        <f>'RESUMEN TOTAL'!U3</f>
        <v>0</v>
      </c>
      <c r="C38" s="76">
        <f>B38</f>
        <v>0</v>
      </c>
      <c r="D38" s="77">
        <f>C38/B37</f>
        <v>0</v>
      </c>
      <c r="E38" s="138"/>
      <c r="G38" s="39"/>
      <c r="K38" s="94"/>
      <c r="L38" s="21"/>
    </row>
    <row r="39" spans="1:14" ht="15" thickBot="1" x14ac:dyDescent="0.35">
      <c r="A39" s="74" t="s">
        <v>998</v>
      </c>
      <c r="B39" s="147">
        <v>0</v>
      </c>
      <c r="C39" s="76">
        <f>C38-B39</f>
        <v>0</v>
      </c>
      <c r="D39" s="77">
        <f>C39/B37</f>
        <v>0</v>
      </c>
      <c r="E39" s="138"/>
    </row>
    <row r="40" spans="1:14" ht="15" thickTop="1" x14ac:dyDescent="0.3">
      <c r="A40" s="74" t="s">
        <v>997</v>
      </c>
      <c r="B40" s="147">
        <v>1</v>
      </c>
      <c r="C40" s="76">
        <f>C39-B40</f>
        <v>-1</v>
      </c>
      <c r="D40" s="77">
        <f>C40/B37</f>
        <v>-2.2935779816513763E-3</v>
      </c>
      <c r="E40" s="138"/>
      <c r="G40" s="96"/>
      <c r="H40" s="97"/>
      <c r="I40" s="97"/>
      <c r="J40" s="97"/>
      <c r="K40" s="98"/>
      <c r="L40" s="99"/>
      <c r="M40" s="142"/>
    </row>
    <row r="41" spans="1:14" ht="15" thickBot="1" x14ac:dyDescent="0.35">
      <c r="A41" s="86" t="s">
        <v>16</v>
      </c>
      <c r="B41" s="87">
        <f>'APAGADOS RADIO'!P2</f>
        <v>0</v>
      </c>
      <c r="C41" s="88">
        <f>C40-B41</f>
        <v>-1</v>
      </c>
      <c r="D41" s="77">
        <f>C41/B37</f>
        <v>-2.2935779816513763E-3</v>
      </c>
      <c r="E41" s="139"/>
      <c r="G41" s="100"/>
      <c r="K41" s="94"/>
      <c r="L41" s="101"/>
      <c r="M41" s="143"/>
    </row>
    <row r="42" spans="1:14" ht="15" customHeight="1" thickTop="1" x14ac:dyDescent="0.3">
      <c r="A42" s="70" t="s">
        <v>996</v>
      </c>
      <c r="B42" s="71">
        <v>436</v>
      </c>
      <c r="C42" s="72"/>
      <c r="D42" s="73"/>
      <c r="E42" s="137">
        <v>44938</v>
      </c>
      <c r="G42" s="100"/>
      <c r="K42" s="94"/>
      <c r="L42" s="101"/>
      <c r="M42" s="143"/>
    </row>
    <row r="43" spans="1:14" x14ac:dyDescent="0.3">
      <c r="A43" s="74" t="s">
        <v>6</v>
      </c>
      <c r="B43" s="146">
        <f>'RESUMEN TOTAL'!V3</f>
        <v>0</v>
      </c>
      <c r="C43" s="76">
        <f>B43</f>
        <v>0</v>
      </c>
      <c r="D43" s="77">
        <f>C43/B42</f>
        <v>0</v>
      </c>
      <c r="E43" s="138"/>
      <c r="G43" s="100"/>
      <c r="K43" s="94"/>
      <c r="L43" s="101"/>
      <c r="M43" s="143"/>
    </row>
    <row r="44" spans="1:14" x14ac:dyDescent="0.3">
      <c r="A44" s="74" t="s">
        <v>998</v>
      </c>
      <c r="B44" s="147">
        <v>0</v>
      </c>
      <c r="C44" s="76">
        <f>C43-B44</f>
        <v>0</v>
      </c>
      <c r="D44" s="77">
        <f>C44/B42</f>
        <v>0</v>
      </c>
      <c r="E44" s="138"/>
      <c r="G44" s="100"/>
      <c r="K44" s="94"/>
      <c r="L44" s="101"/>
      <c r="M44" s="143"/>
    </row>
    <row r="45" spans="1:14" ht="15" thickBot="1" x14ac:dyDescent="0.35">
      <c r="A45" s="74" t="s">
        <v>997</v>
      </c>
      <c r="B45" s="147">
        <v>1</v>
      </c>
      <c r="C45" s="76">
        <f>C44-B45</f>
        <v>-1</v>
      </c>
      <c r="D45" s="77">
        <f>C45/B42</f>
        <v>-2.2935779816513763E-3</v>
      </c>
      <c r="E45" s="138"/>
      <c r="G45" s="102"/>
      <c r="H45" s="103"/>
      <c r="I45" s="103"/>
      <c r="J45" s="103"/>
      <c r="K45" s="103"/>
      <c r="L45" s="104"/>
      <c r="M45" s="144"/>
    </row>
    <row r="46" spans="1:14" ht="15.6" thickTop="1" thickBot="1" x14ac:dyDescent="0.35">
      <c r="A46" s="86" t="s">
        <v>16</v>
      </c>
      <c r="B46" s="87">
        <f>'APAGADOS RADIO'!Q2</f>
        <v>0</v>
      </c>
      <c r="C46" s="88">
        <f>C45-B46</f>
        <v>-1</v>
      </c>
      <c r="D46" s="77">
        <f>C46/B42</f>
        <v>-2.2935779816513763E-3</v>
      </c>
      <c r="E46" s="139"/>
    </row>
    <row r="47" spans="1:14" ht="15" thickTop="1" x14ac:dyDescent="0.3">
      <c r="A47" s="70" t="s">
        <v>996</v>
      </c>
      <c r="B47" s="71">
        <v>436</v>
      </c>
      <c r="C47" s="72"/>
      <c r="D47" s="73"/>
      <c r="E47" s="137">
        <v>44939</v>
      </c>
      <c r="G47" s="39"/>
      <c r="K47" s="94"/>
    </row>
    <row r="48" spans="1:14" x14ac:dyDescent="0.3">
      <c r="A48" s="74" t="s">
        <v>6</v>
      </c>
      <c r="B48" s="146">
        <f>'RESUMEN TOTAL'!W3</f>
        <v>0</v>
      </c>
      <c r="C48" s="76">
        <f>B48</f>
        <v>0</v>
      </c>
      <c r="D48" s="77">
        <f>C48/B47</f>
        <v>0</v>
      </c>
      <c r="E48" s="138"/>
      <c r="G48" s="39"/>
      <c r="K48" s="94"/>
    </row>
    <row r="49" spans="1:11" x14ac:dyDescent="0.3">
      <c r="A49" s="74" t="s">
        <v>998</v>
      </c>
      <c r="B49" s="147">
        <v>0</v>
      </c>
      <c r="C49" s="76">
        <f>C48-B49</f>
        <v>0</v>
      </c>
      <c r="D49" s="77">
        <f>C49/B47</f>
        <v>0</v>
      </c>
      <c r="E49" s="138"/>
      <c r="G49" s="39"/>
      <c r="K49" s="94"/>
    </row>
    <row r="50" spans="1:11" x14ac:dyDescent="0.3">
      <c r="A50" s="74" t="s">
        <v>997</v>
      </c>
      <c r="B50" s="147">
        <v>1</v>
      </c>
      <c r="C50" s="76">
        <f>C49-B50</f>
        <v>-1</v>
      </c>
      <c r="D50" s="77">
        <f>C50/B47</f>
        <v>-2.2935779816513763E-3</v>
      </c>
      <c r="E50" s="138"/>
      <c r="G50" s="39"/>
      <c r="K50" s="94"/>
    </row>
    <row r="51" spans="1:11" ht="15" thickBot="1" x14ac:dyDescent="0.35">
      <c r="A51" s="86" t="s">
        <v>16</v>
      </c>
      <c r="B51" s="87">
        <f>'APAGADOS RADIO'!R2</f>
        <v>0</v>
      </c>
      <c r="C51" s="88">
        <f>C50-B51</f>
        <v>-1</v>
      </c>
      <c r="D51" s="77">
        <f>C51/B47</f>
        <v>-2.2935779816513763E-3</v>
      </c>
      <c r="E51" s="139"/>
      <c r="G51" s="39"/>
      <c r="K51" s="94"/>
    </row>
    <row r="52" spans="1:11" ht="15" thickTop="1" x14ac:dyDescent="0.3">
      <c r="A52" s="70" t="s">
        <v>996</v>
      </c>
      <c r="B52" s="71"/>
      <c r="C52" s="72"/>
      <c r="D52" s="73"/>
      <c r="E52" s="137"/>
      <c r="G52" s="39"/>
      <c r="K52" s="94"/>
    </row>
    <row r="53" spans="1:11" x14ac:dyDescent="0.3">
      <c r="A53" s="74" t="s">
        <v>6</v>
      </c>
      <c r="B53" s="75"/>
      <c r="C53" s="76"/>
      <c r="D53" s="77"/>
      <c r="E53" s="138"/>
      <c r="G53" s="39"/>
      <c r="K53" s="94"/>
    </row>
    <row r="54" spans="1:11" x14ac:dyDescent="0.3">
      <c r="A54" s="74" t="s">
        <v>998</v>
      </c>
      <c r="B54" s="75"/>
      <c r="C54" s="76"/>
      <c r="D54" s="77"/>
      <c r="E54" s="138"/>
    </row>
    <row r="55" spans="1:11" x14ac:dyDescent="0.3">
      <c r="A55" s="74" t="s">
        <v>997</v>
      </c>
      <c r="B55" s="75"/>
      <c r="C55" s="76"/>
      <c r="D55" s="77"/>
      <c r="E55" s="138"/>
    </row>
    <row r="56" spans="1:11" ht="15" thickBot="1" x14ac:dyDescent="0.35">
      <c r="A56" s="86" t="s">
        <v>16</v>
      </c>
      <c r="B56" s="87"/>
      <c r="C56" s="88"/>
      <c r="D56" s="77"/>
      <c r="E56" s="139"/>
    </row>
    <row r="57" spans="1:11" ht="15" thickTop="1" x14ac:dyDescent="0.3">
      <c r="A57" s="70" t="s">
        <v>996</v>
      </c>
      <c r="B57" s="71"/>
      <c r="C57" s="72"/>
      <c r="D57" s="73"/>
      <c r="E57" s="137"/>
    </row>
    <row r="58" spans="1:11" x14ac:dyDescent="0.3">
      <c r="A58" s="74" t="s">
        <v>6</v>
      </c>
      <c r="B58" s="75"/>
      <c r="C58" s="76"/>
      <c r="D58" s="77"/>
      <c r="E58" s="138"/>
    </row>
    <row r="59" spans="1:11" x14ac:dyDescent="0.3">
      <c r="A59" s="74" t="s">
        <v>998</v>
      </c>
      <c r="B59" s="75"/>
      <c r="C59" s="76"/>
      <c r="D59" s="77"/>
      <c r="E59" s="138"/>
    </row>
    <row r="60" spans="1:11" x14ac:dyDescent="0.3">
      <c r="A60" s="74" t="s">
        <v>997</v>
      </c>
      <c r="B60" s="75"/>
      <c r="C60" s="76"/>
      <c r="D60" s="77"/>
      <c r="E60" s="138"/>
    </row>
    <row r="61" spans="1:11" ht="15" thickBot="1" x14ac:dyDescent="0.35">
      <c r="A61" s="86" t="s">
        <v>16</v>
      </c>
      <c r="B61" s="87"/>
      <c r="C61" s="88"/>
      <c r="D61" s="77"/>
      <c r="E61" s="139"/>
    </row>
    <row r="62" spans="1:11" ht="15" thickTop="1" x14ac:dyDescent="0.3">
      <c r="A62" s="70" t="s">
        <v>996</v>
      </c>
      <c r="B62" s="71"/>
      <c r="C62" s="72"/>
      <c r="D62" s="73"/>
      <c r="E62" s="137"/>
    </row>
    <row r="63" spans="1:11" x14ac:dyDescent="0.3">
      <c r="A63" s="74" t="s">
        <v>6</v>
      </c>
      <c r="B63" s="75"/>
      <c r="C63" s="76"/>
      <c r="D63" s="77"/>
      <c r="E63" s="138"/>
    </row>
    <row r="64" spans="1:11" x14ac:dyDescent="0.3">
      <c r="A64" s="74" t="s">
        <v>998</v>
      </c>
      <c r="B64" s="75"/>
      <c r="C64" s="76"/>
      <c r="D64" s="77"/>
      <c r="E64" s="138"/>
    </row>
    <row r="65" spans="1:5" x14ac:dyDescent="0.3">
      <c r="A65" s="74" t="s">
        <v>997</v>
      </c>
      <c r="B65" s="75"/>
      <c r="C65" s="76"/>
      <c r="D65" s="77"/>
      <c r="E65" s="138"/>
    </row>
    <row r="66" spans="1:5" ht="15" thickBot="1" x14ac:dyDescent="0.35">
      <c r="A66" s="86" t="s">
        <v>16</v>
      </c>
      <c r="B66" s="87"/>
      <c r="C66" s="88"/>
      <c r="D66" s="89"/>
      <c r="E66" s="139"/>
    </row>
    <row r="67" spans="1:5" ht="15" thickTop="1" x14ac:dyDescent="0.3">
      <c r="A67" s="70" t="s">
        <v>996</v>
      </c>
      <c r="B67" s="71"/>
      <c r="C67" s="72"/>
      <c r="D67" s="73"/>
      <c r="E67" s="137"/>
    </row>
    <row r="68" spans="1:5" x14ac:dyDescent="0.3">
      <c r="A68" s="74" t="s">
        <v>6</v>
      </c>
      <c r="B68" s="75"/>
      <c r="C68" s="76"/>
      <c r="D68" s="77"/>
      <c r="E68" s="138"/>
    </row>
    <row r="69" spans="1:5" x14ac:dyDescent="0.3">
      <c r="A69" s="74" t="s">
        <v>998</v>
      </c>
      <c r="B69" s="75"/>
      <c r="C69" s="76"/>
      <c r="D69" s="77"/>
      <c r="E69" s="138"/>
    </row>
    <row r="70" spans="1:5" x14ac:dyDescent="0.3">
      <c r="A70" s="74" t="s">
        <v>997</v>
      </c>
      <c r="B70" s="75"/>
      <c r="C70" s="76"/>
      <c r="D70" s="77"/>
      <c r="E70" s="138"/>
    </row>
    <row r="71" spans="1:5" ht="15" thickBot="1" x14ac:dyDescent="0.35">
      <c r="A71" s="86" t="s">
        <v>16</v>
      </c>
      <c r="B71" s="87"/>
      <c r="C71" s="88"/>
      <c r="D71" s="89"/>
      <c r="E71" s="139"/>
    </row>
    <row r="72" spans="1:5" ht="15" thickTop="1" x14ac:dyDescent="0.3">
      <c r="A72" s="70" t="s">
        <v>996</v>
      </c>
      <c r="B72" s="71"/>
      <c r="C72" s="72"/>
      <c r="D72" s="73"/>
      <c r="E72" s="137"/>
    </row>
    <row r="73" spans="1:5" x14ac:dyDescent="0.3">
      <c r="A73" s="74" t="s">
        <v>6</v>
      </c>
      <c r="B73" s="75"/>
      <c r="C73" s="76"/>
      <c r="D73" s="77"/>
      <c r="E73" s="138"/>
    </row>
    <row r="74" spans="1:5" x14ac:dyDescent="0.3">
      <c r="A74" s="74" t="s">
        <v>998</v>
      </c>
      <c r="B74" s="75"/>
      <c r="C74" s="76"/>
      <c r="D74" s="77"/>
      <c r="E74" s="138"/>
    </row>
    <row r="75" spans="1:5" x14ac:dyDescent="0.3">
      <c r="A75" s="74" t="s">
        <v>997</v>
      </c>
      <c r="B75" s="75"/>
      <c r="C75" s="76"/>
      <c r="D75" s="77"/>
      <c r="E75" s="138"/>
    </row>
    <row r="76" spans="1:5" ht="15" thickBot="1" x14ac:dyDescent="0.35">
      <c r="A76" s="86" t="s">
        <v>16</v>
      </c>
      <c r="B76" s="87"/>
      <c r="C76" s="88"/>
      <c r="D76" s="89"/>
      <c r="E76" s="139"/>
    </row>
    <row r="77" spans="1:5" ht="15" thickTop="1" x14ac:dyDescent="0.3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4.4" x14ac:dyDescent="0.3"/>
  <cols>
    <col min="5" max="5" width="17.6640625" bestFit="1" customWidth="1"/>
  </cols>
  <sheetData>
    <row r="2" spans="2:9" ht="15" thickBot="1" x14ac:dyDescent="0.35"/>
    <row r="3" spans="2:9" ht="15.6" thickTop="1" thickBot="1" x14ac:dyDescent="0.35">
      <c r="B3" s="53"/>
      <c r="C3" s="57" t="s">
        <v>1165</v>
      </c>
      <c r="D3" s="48">
        <v>44931</v>
      </c>
      <c r="G3" s="53"/>
      <c r="H3" s="57" t="s">
        <v>1165</v>
      </c>
      <c r="I3" s="48">
        <v>44928</v>
      </c>
    </row>
    <row r="4" spans="2:9" ht="15" thickTop="1" x14ac:dyDescent="0.3">
      <c r="B4" s="65" t="s">
        <v>1156</v>
      </c>
      <c r="C4" s="54">
        <f>COUNTIFS('RESUMEN TOTAL'!C5:C504,"=BONOMO")</f>
        <v>228</v>
      </c>
      <c r="D4" s="61">
        <v>16</v>
      </c>
      <c r="F4" t="s">
        <v>1313</v>
      </c>
      <c r="G4" s="65" t="s">
        <v>1156</v>
      </c>
      <c r="H4" s="54">
        <v>228</v>
      </c>
      <c r="I4" s="61">
        <v>10</v>
      </c>
    </row>
    <row r="5" spans="2:9" ht="15" thickBot="1" x14ac:dyDescent="0.35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" thickTop="1" x14ac:dyDescent="0.3">
      <c r="B6" s="64" t="s">
        <v>1157</v>
      </c>
      <c r="C6" s="54">
        <f>COUNTIFS('RESUMEN TOTAL'!C5:C504,"=COSEIDI")</f>
        <v>207</v>
      </c>
      <c r="D6" s="63">
        <v>9</v>
      </c>
      <c r="E6" t="s">
        <v>1307</v>
      </c>
      <c r="F6" t="s">
        <v>1312</v>
      </c>
      <c r="G6" s="64" t="s">
        <v>1157</v>
      </c>
      <c r="H6" s="54">
        <v>207</v>
      </c>
      <c r="I6" s="63">
        <v>6</v>
      </c>
    </row>
    <row r="7" spans="2:9" ht="15" thickBot="1" x14ac:dyDescent="0.35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" thickTop="1" x14ac:dyDescent="0.3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3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3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3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3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3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3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3">
      <c r="A8" s="18">
        <f>'APAGADOS RADIO'!L3</f>
        <v>44933</v>
      </c>
    </row>
    <row r="9" spans="1:7" x14ac:dyDescent="0.3">
      <c r="A9" s="18">
        <f>'APAGADOS RADIO'!M3</f>
        <v>44934</v>
      </c>
    </row>
    <row r="10" spans="1:7" x14ac:dyDescent="0.3">
      <c r="A10" s="18">
        <f>'APAGADOS RADIO'!N3</f>
        <v>44935</v>
      </c>
    </row>
    <row r="11" spans="1:7" x14ac:dyDescent="0.3">
      <c r="A11" s="18">
        <f>'APAGADOS RADIO'!O3</f>
        <v>44936</v>
      </c>
    </row>
    <row r="12" spans="1:7" x14ac:dyDescent="0.3">
      <c r="A12" s="18">
        <f>'APAGADOS RADIO'!P3</f>
        <v>44937</v>
      </c>
    </row>
    <row r="13" spans="1:7" x14ac:dyDescent="0.3">
      <c r="A13" s="18">
        <f>'APAGADOS RADIO'!Q3</f>
        <v>44938</v>
      </c>
    </row>
    <row r="14" spans="1:7" x14ac:dyDescent="0.3">
      <c r="A14" s="18">
        <f>'APAGADOS RADIO'!R3</f>
        <v>44939</v>
      </c>
    </row>
    <row r="15" spans="1:7" x14ac:dyDescent="0.3">
      <c r="A15" s="18">
        <f>'APAGADOS RADIO'!S3</f>
        <v>44940</v>
      </c>
    </row>
    <row r="16" spans="1:7" x14ac:dyDescent="0.3">
      <c r="A16" s="18">
        <f>'APAGADOS RADIO'!T3</f>
        <v>44941</v>
      </c>
    </row>
    <row r="17" spans="1:1" x14ac:dyDescent="0.3">
      <c r="A17" s="18">
        <f>'APAGADOS RADIO'!U3</f>
        <v>44942</v>
      </c>
    </row>
    <row r="18" spans="1:1" x14ac:dyDescent="0.3">
      <c r="A18" s="18">
        <f>'APAGADOS RADIO'!V3</f>
        <v>44943</v>
      </c>
    </row>
    <row r="19" spans="1:1" x14ac:dyDescent="0.3">
      <c r="A19" s="18">
        <f>'APAGADOS RADIO'!W3</f>
        <v>44944</v>
      </c>
    </row>
    <row r="20" spans="1:1" x14ac:dyDescent="0.3">
      <c r="A20" s="18">
        <f>'APAGADOS RADIO'!X3</f>
        <v>44945</v>
      </c>
    </row>
    <row r="21" spans="1:1" x14ac:dyDescent="0.3">
      <c r="A21" s="18">
        <f>'APAGADOS RADIO'!Y3</f>
        <v>44946</v>
      </c>
    </row>
    <row r="22" spans="1:1" x14ac:dyDescent="0.3">
      <c r="A22" s="18">
        <f>'APAGADOS RADIO'!Z3</f>
        <v>44947</v>
      </c>
    </row>
    <row r="23" spans="1:1" x14ac:dyDescent="0.3">
      <c r="A23" s="18">
        <f>'APAGADOS RADIO'!AA3</f>
        <v>44948</v>
      </c>
    </row>
    <row r="24" spans="1:1" x14ac:dyDescent="0.3">
      <c r="A24" s="18">
        <f>'APAGADOS RADIO'!AB3</f>
        <v>44949</v>
      </c>
    </row>
    <row r="25" spans="1:1" x14ac:dyDescent="0.3">
      <c r="A25" s="18">
        <f>'APAGADOS RADIO'!AC3</f>
        <v>44950</v>
      </c>
    </row>
    <row r="26" spans="1:1" x14ac:dyDescent="0.3">
      <c r="A26" s="18">
        <f>'APAGADOS RADIO'!AD3</f>
        <v>44951</v>
      </c>
    </row>
    <row r="27" spans="1:1" x14ac:dyDescent="0.3">
      <c r="A27" s="18">
        <f>'APAGADOS RADIO'!AE3</f>
        <v>44952</v>
      </c>
    </row>
    <row r="28" spans="1:1" x14ac:dyDescent="0.3">
      <c r="A28" s="18">
        <f>'APAGADOS RADIO'!AF3</f>
        <v>44953</v>
      </c>
    </row>
    <row r="29" spans="1:1" x14ac:dyDescent="0.3">
      <c r="A29" s="18">
        <f>'APAGADOS RADIO'!AG3</f>
        <v>44954</v>
      </c>
    </row>
    <row r="30" spans="1:1" x14ac:dyDescent="0.3">
      <c r="A30" s="18">
        <f>'APAGADOS RADIO'!AH3</f>
        <v>44955</v>
      </c>
    </row>
    <row r="31" spans="1:1" x14ac:dyDescent="0.3">
      <c r="A31" s="18">
        <f>'APAGADOS RADIO'!AI3</f>
        <v>44956</v>
      </c>
    </row>
    <row r="32" spans="1:1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1165</v>
      </c>
    </row>
    <row r="2" spans="1:36" ht="15.6" thickTop="1" thickBot="1" x14ac:dyDescent="0.35">
      <c r="A2" s="65" t="s">
        <v>1156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5.6" thickTop="1" thickBot="1" x14ac:dyDescent="0.35">
      <c r="A3" s="55"/>
      <c r="B3" s="56"/>
      <c r="D3" s="51" t="s">
        <v>1156</v>
      </c>
      <c r="E3" s="58" t="s">
        <v>1166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5.6" thickTop="1" thickBot="1" x14ac:dyDescent="0.35">
      <c r="A4" s="64" t="s">
        <v>1157</v>
      </c>
      <c r="B4" s="54">
        <f>COUNTIFS('RESUMEN TOTAL'!C5:C503,"=COSEIDI")</f>
        <v>207</v>
      </c>
      <c r="D4" s="52"/>
      <c r="E4" s="50" t="s">
        <v>1168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0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5.6" thickTop="1" thickBot="1" x14ac:dyDescent="0.35">
      <c r="A5" s="55"/>
      <c r="B5" s="56"/>
      <c r="D5" s="51" t="s">
        <v>1157</v>
      </c>
      <c r="E5" s="62" t="s">
        <v>1167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0</v>
      </c>
      <c r="P5" s="63">
        <f>COUNTIFS('RESUMEN TOTAL'!C10:C424, "=COSEIDI",'RESUMEN TOTAL'!U10:U424,"=APAGADO")</f>
        <v>0</v>
      </c>
      <c r="Q5" s="63">
        <f>COUNTIFS('RESUMEN TOTAL'!C10:C424, "=COSEIDI",'RESUMEN TOTAL'!V10:V424,"=APAGADO")</f>
        <v>0</v>
      </c>
      <c r="R5" s="63">
        <f>COUNTIFS('RESUMEN TOTAL'!C10:C424, "=COSEIDI",'RESUMEN TOTAL'!W10:W424,"=APAGADO")</f>
        <v>0</v>
      </c>
      <c r="S5" s="63">
        <f>COUNTIFS('RESUMEN TOTAL'!C10:C424, "=COSEIDI",'RESUMEN TOTAL'!X10:X424,"=APAGADO")</f>
        <v>0</v>
      </c>
      <c r="T5" s="63">
        <f>COUNTIFS('RESUMEN TOTAL'!C10:C424, "=COSEIDI",'RESUMEN TOTAL'!Y10:Y424,"=APAGADO")</f>
        <v>0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5.6" thickTop="1" thickBot="1" x14ac:dyDescent="0.35">
      <c r="D6" s="52"/>
      <c r="E6" s="50" t="s">
        <v>1169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0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2023-01-09T10:21:39Z</cp:lastPrinted>
  <dcterms:created xsi:type="dcterms:W3CDTF">2022-01-21T13:32:57Z</dcterms:created>
  <dcterms:modified xsi:type="dcterms:W3CDTF">2023-01-09T13:44:10Z</dcterms:modified>
</cp:coreProperties>
</file>