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13_ncr:1_{63287B63-1752-45FB-8B9A-E699B5386EEB}" xr6:coauthVersionLast="47" xr6:coauthVersionMax="47" xr10:uidLastSave="{00000000-0000-0000-0000-000000000000}"/>
  <bookViews>
    <workbookView xWindow="-120" yWindow="-120" windowWidth="20730" windowHeight="1116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5" i="24" l="1"/>
  <c r="J34" i="24"/>
  <c r="J33" i="24"/>
  <c r="J381" i="2"/>
  <c r="I381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381" i="2" l="1"/>
  <c r="AJ126" i="9"/>
  <c r="AJ3" i="26"/>
  <c r="AJ2" i="26"/>
  <c r="AI126" i="9"/>
  <c r="AI1" i="9" s="1"/>
  <c r="K544" i="2"/>
  <c r="K545" i="2"/>
  <c r="K269" i="2"/>
  <c r="K270" i="2"/>
  <c r="K127" i="2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J49" i="24"/>
  <c r="J48" i="24"/>
  <c r="J47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H190" i="24"/>
  <c r="J189" i="24"/>
  <c r="J14" i="24"/>
  <c r="G34" i="14"/>
  <c r="H7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AH2" i="11" l="1"/>
  <c r="B32" i="14"/>
  <c r="E32" i="14" s="1"/>
  <c r="D38" i="24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Z6" i="25"/>
  <c r="AA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0"/>
  <c r="AJ22" i="10"/>
  <c r="AP1" i="2"/>
  <c r="AP3" i="2"/>
  <c r="AJ2" i="21"/>
  <c r="AJ23" i="21"/>
  <c r="AJ1" i="9"/>
  <c r="AJ23" i="9"/>
  <c r="AJ22" i="8"/>
  <c r="AP25" i="2"/>
  <c r="AJ22" i="11"/>
  <c r="AJ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<sst xmlns="http://schemas.openxmlformats.org/spreadsheetml/2006/main" count="5010" uniqueCount="1607">
  <si>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</si>
  <si>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</si>
  <si>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</si>
  <si>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</si>
  <si>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</si>
  <si>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</si>
  <si>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</si>
  <si>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</si>
  <si>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</si>
  <si>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</si>
  <si>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</si>
  <si>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</si>
  <si>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</si>
  <si>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</si>
  <si>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</si>
  <si>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</si>
  <si>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</si>
  <si>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</si>
  <si>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</si>
  <si>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</si>
  <si>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</si>
  <si>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</si>
  <si>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</si>
  <si>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</si>
  <si>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</si>
  <si>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</si>
  <si>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</si>
  <si>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</si>
  <si>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</si>
  <si>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</si>
  <si>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</si>
  <si>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</si>
  <si>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</si>
  <si>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</si>
  <si>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</si>
  <si>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</si>
  <si>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</si>
  <si>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</si>
  <si>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</si>
  <si>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</si>
  <si>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</si>
  <si>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</si>
  <si>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</si>
  <si>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</si>
  <si>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</si>
  <si>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</si>
  <si>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</si>
  <si>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</si>
  <si>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</si>
  <si>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</si>
  <si>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</si>
  <si>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</si>
  <si>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</si>
  <si>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</si>
  <si>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</si>
  <si>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</si>
  <si>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</si>
  <si>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</si>
  <si>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</si>
  <si>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</si>
  <si>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</si>
  <si>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</si>
  <si>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</si>
  <si>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</si>
  <si>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</si>
  <si>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</si>
  <si>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</si>
  <si>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</si>
  <si>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</si>
  <si>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</si>
  <si>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</si>
  <si>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</si>
  <si>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</si>
  <si>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</si>
  <si>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</si>
  <si>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</si>
  <si>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</si>
  <si>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</si>
  <si>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</si>
  <si>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</si>
  <si>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</si>
  <si>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</si>
  <si>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</si>
  <si>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</si>
  <si>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</si>
  <si>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</si>
  <si>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</si>
  <si>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</si>
  <si>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</si>
  <si>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</si>
  <si>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</si>
  <si>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</si>
  <si>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</si>
  <si>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</si>
  <si>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</si>
  <si>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</si>
  <si>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</si>
  <si>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</si>
  <si>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</si>
  <si>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</si>
  <si>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</si>
  <si>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</si>
  <si>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</si>
  <si>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</si>
  <si>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</si>
  <si>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</si>
  <si>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</si>
  <si>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</si>
  <si>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</si>
  <si>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</si>
  <si>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</si>
  <si>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</si>
  <si>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</si>
  <si>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</si>
  <si>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</si>
  <si>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</si>
  <si>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</si>
  <si>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</si>
  <si>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</si>
  <si>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</si>
  <si>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</si>
  <si>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</si>
  <si>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</si>
  <si>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</si>
  <si>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</si>
  <si>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</si>
  <si>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</si>
  <si>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</si>
  <si>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</si>
  <si>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</si>
  <si>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</si>
  <si>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</si>
  <si>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</si>
  <si>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</si>
  <si>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</si>
  <si>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</si>
  <si>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</si>
  <si>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</si>
  <si>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</si>
  <si>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</si>
  <si>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</si>
  <si>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</si>
  <si>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</si>
  <si>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</si>
  <si>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</si>
  <si>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</si>
  <si>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</si>
  <si>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</si>
  <si>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</si>
  <si>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</si>
  <si>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</si>
  <si>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</si>
  <si>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</si>
  <si>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</si>
  <si>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</si>
  <si>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</si>
  <si>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</si>
  <si>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</si>
  <si>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</si>
  <si>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</si>
  <si>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</si>
  <si>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</si>
  <si>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</si>
  <si>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</si>
  <si>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</si>
  <si>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</si>
  <si>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</si>
  <si>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</si>
  <si>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</si>
  <si>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</si>
  <si>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</si>
  <si>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</si>
  <si>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</si>
  <si>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</si>
  <si>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</si>
  <si>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</si>
  <si>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</si>
  <si>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</si>
  <si>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</si>
  <si>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</si>
  <si>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</si>
  <si>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</si>
  <si>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</si>
  <si>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</si>
  <si>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</si>
  <si>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</si>
  <si>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</si>
  <si>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</si>
  <si>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</si>
  <si>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</si>
  <si>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</si>
  <si>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</si>
  <si>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</si>
  <si>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</si>
  <si>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</si>
  <si>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</si>
  <si>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</si>
  <si>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</si>
  <si>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</si>
  <si>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</si>
  <si>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</si>
  <si>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</si>
  <si>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</si>
  <si>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</si>
  <si>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</si>
  <si>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</si>
  <si>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</si>
  <si>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</si>
  <si>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</si>
  <si>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</si>
  <si>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</si>
  <si>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</si>
  <si>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</si>
  <si>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</si>
  <si>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</si>
  <si>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</si>
  <si>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</si>
  <si>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</si>
  <si>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</si>
  <si>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</si>
  <si>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</si>
  <si>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</si>
  <si>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</si>
  <si>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</si>
  <si>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</si>
  <si>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</si>
  <si>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</si>
  <si>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</si>
  <si>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</si>
  <si>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</si>
  <si>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</si>
  <si>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</si>
  <si>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</si>
  <si>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</si>
  <si>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</si>
  <si>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</si>
  <si>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</si>
  <si>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</si>
  <si>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</si>
  <si>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</si>
  <si>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</si>
  <si>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</si>
  <si>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</si>
  <si>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</si>
  <si>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</si>
  <si>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</si>
  <si>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</si>
  <si>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</si>
  <si>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</si>
  <si>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</si>
  <si>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</si>
  <si>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</si>
  <si>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</si>
  <si>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</si>
  <si>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</si>
  <si>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</si>
  <si>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</si>
  <si>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</si>
  <si>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</si>
  <si>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</si>
  <si>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</si>
  <si>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</si>
  <si>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</si>
  <si>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</si>
  <si>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</si>
  <si>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</si>
  <si>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</si>
  <si>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</si>
  <si>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</si>
  <si>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</si>
  <si>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</si>
  <si>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</si>
  <si>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</si>
  <si>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</si>
  <si>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</si>
  <si>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</si>
  <si>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</si>
  <si>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</si>
  <si>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</si>
  <si>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</si>
  <si>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</si>
  <si>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</si>
  <si>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</si>
  <si>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</si>
  <si>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</si>
  <si>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</si>
  <si>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</si>
  <si>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</si>
  <si>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</si>
  <si>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</si>
  <si>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</si>
  <si>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</si>
  <si>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</si>
  <si>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</si>
  <si>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</si>
  <si>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</si>
  <si>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</si>
  <si>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</si>
  <si>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</si>
  <si>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</si>
  <si>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</si>
  <si>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</si>
  <si>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</si>
  <si>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</si>
  <si>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</si>
  <si>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</si>
  <si>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</si>
  <si>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</si>
  <si>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</si>
  <si>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</si>
  <si>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</si>
  <si>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</si>
  <si>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</si>
  <si>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</si>
  <si>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</si>
  <si>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</si>
  <si>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</si>
  <si>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</si>
  <si>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</si>
  <si>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</si>
  <si>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</si>
  <si>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</si>
  <si>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</si>
  <si>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</si>
  <si>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</si>
  <si>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</si>
  <si>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</si>
  <si>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</si>
  <si>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</si>
  <si>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</si>
  <si>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</si>
  <si>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</si>
  <si>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</si>
  <si>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</si>
  <si>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</si>
  <si>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</si>
  <si>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</si>
  <si>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</si>
  <si>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</si>
  <si>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</si>
  <si>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</si>
  <si>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</si>
  <si>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</si>
  <si>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</si>
  <si>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</si>
  <si>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</si>
  <si>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</si>
  <si>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</si>
  <si>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</si>
  <si>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</si>
  <si>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</si>
  <si>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</si>
  <si>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</si>
  <si>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</si>
  <si>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</si>
  <si>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</si>
  <si>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</si>
  <si>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</si>
  <si>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</si>
  <si>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</si>
  <si>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</si>
  <si>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</si>
  <si>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</si>
  <si>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</si>
  <si>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</si>
  <si>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</si>
  <si>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</si>
  <si>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</si>
  <si>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</si>
  <si>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</si>
  <si>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</si>
  <si>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</si>
  <si>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</si>
  <si>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</si>
  <si>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</si>
  <si>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</si>
  <si>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</si>
  <si>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</si>
  <si>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</si>
  <si>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</si>
  <si>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</si>
  <si>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</si>
  <si>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</si>
  <si>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</si>
  <si>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</si>
  <si>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</si>
  <si>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</si>
  <si>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</si>
  <si>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</si>
  <si>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</si>
  <si>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</si>
  <si>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</si>
  <si>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</si>
  <si>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</si>
  <si>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</si>
  <si>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</si>
  <si>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</si>
  <si>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</si>
  <si>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</si>
  <si>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</si>
  <si>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</si>
  <si>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</si>
  <si>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</si>
  <si>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</si>
  <si>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</si>
  <si>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</si>
  <si>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</si>
  <si>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</si>
  <si>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</si>
  <si>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</si>
  <si>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</si>
  <si>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</si>
  <si>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</si>
  <si>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</si>
  <si>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</si>
  <si>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</si>
  <si>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</si>
  <si>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</si>
  <si>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</si>
  <si>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</si>
  <si>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</si>
  <si>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</si>
  <si>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</si>
  <si>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</si>
  <si>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</si>
  <si>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</si>
  <si>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</si>
  <si>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</si>
  <si>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</si>
  <si>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</si>
  <si>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</si>
  <si>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</si>
  <si>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</si>
  <si>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</si>
  <si>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</si>
  <si>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</si>
  <si>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</si>
  <si>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</si>
  <si>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</si>
  <si>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</si>
  <si>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</si>
  <si>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</si>
  <si>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</si>
  <si>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</si>
  <si>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</si>
  <si>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</si>
  <si>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</si>
  <si>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</si>
  <si>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</si>
  <si>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</si>
  <si>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</si>
  <si>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</si>
  <si>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</si>
  <si>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</si>
  <si>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</si>
  <si>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</si>
  <si>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</si>
  <si>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</si>
  <si>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</si>
  <si>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</si>
  <si>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</si>
  <si>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</si>
  <si>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</si>
  <si>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</si>
  <si>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</si>
  <si>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</si>
  <si>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</si>
  <si>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</si>
  <si>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</si>
  <si>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</si>
  <si>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</si>
  <si>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</si>
  <si>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</si>
  <si>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</si>
  <si>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</si>
  <si>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</si>
  <si>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</si>
  <si>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</si>
  <si>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</si>
  <si>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</si>
  <si>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</si>
  <si>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</si>
  <si>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</si>
  <si>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</si>
  <si>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</si>
  <si>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</si>
  <si>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</si>
  <si>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</si>
  <si>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</si>
  <si>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</si>
  <si>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</si>
  <si>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</si>
  <si>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</si>
  <si>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</si>
  <si>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</si>
  <si>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</si>
  <si>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</si>
  <si>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</si>
  <si>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</si>
  <si>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</si>
  <si>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</si>
  <si>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</si>
  <si>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</si>
  <si>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</si>
  <si>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</si>
  <si>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</si>
  <si>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</si>
  <si>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</si>
  <si>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</si>
  <si>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</si>
  <si>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</si>
  <si>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</si>
  <si>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</si>
  <si>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</si>
  <si>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</si>
  <si>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</si>
  <si>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</si>
  <si>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</si>
  <si>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</si>
  <si>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</si>
  <si>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</si>
  <si>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</si>
  <si>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</si>
  <si>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</si>
  <si>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</si>
  <si>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</si>
  <si>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</si>
  <si>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</si>
  <si>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</si>
  <si>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</si>
  <si>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</si>
  <si>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</si>
  <si>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</si>
  <si>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</si>
  <si>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</si>
  <si>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</si>
  <si>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</si>
  <si>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</si>
  <si>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</si>
  <si>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</si>
  <si>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</si>
  <si>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</si>
  <si>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</si>
  <si>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</si>
  <si>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</si>
  <si>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</si>
  <si>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</si>
  <si>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</si>
  <si>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</si>
  <si>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</si>
  <si>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</si>
  <si>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</si>
  <si>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</si>
  <si>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</si>
  <si>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</si>
  <si>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</si>
  <si>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</si>
  <si>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</si>
  <si>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</si>
  <si>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</si>
  <si>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</si>
  <si>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</si>
  <si>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</si>
  <si>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</si>
  <si>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</si>
  <si>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</si>
  <si>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</si>
  <si>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</si>
  <si>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</si>
  <si>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</si>
  <si>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</si>
  <si>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</si>
  <si>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</si>
  <si>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</si>
  <si>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</si>
  <si>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</si>
  <si>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</si>
  <si>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</si>
  <si>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</si>
  <si>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</si>
  <si>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</si>
  <si>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</si>
  <si>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</si>
  <si>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</si>
  <si>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</si>
  <si>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</si>
  <si>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</si>
  <si>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</si>
  <si>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</si>
  <si>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</si>
  <si>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</si>
  <si>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</si>
  <si>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</si>
  <si>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</si>
  <si>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</si>
  <si>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</si>
  <si>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</si>
  <si>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</si>
  <si>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</si>
  <si>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</si>
  <si>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</si>
  <si>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</si>
  <si>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</si>
  <si>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</si>
  <si>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</si>
  <si>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</si>
  <si>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</si>
  <si>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</si>
  <si>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</si>
  <si>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</si>
  <si>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</si>
  <si>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</si>
  <si>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</si>
  <si>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</si>
  <si>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</si>
  <si>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</si>
  <si>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</si>
  <si>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</si>
  <si>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</si>
  <si>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</si>
  <si>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</si>
  <si>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</si>
  <si>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</si>
  <si>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</si>
  <si>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</si>
  <si>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</si>
  <si>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</si>
  <si>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</si>
  <si>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</si>
  <si>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</si>
  <si>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</si>
  <si>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</si>
  <si>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</si>
  <si>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</si>
  <si>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</si>
  <si>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</si>
  <si>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</si>
  <si>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</si>
  <si>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</si>
  <si>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</si>
  <si>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</si>
  <si>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</si>
  <si>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</si>
  <si>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</si>
  <si>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</si>
  <si>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</si>
  <si>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</si>
  <si>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</si>
  <si>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</si>
  <si>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</si>
  <si>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</si>
  <si>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</si>
  <si>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</si>
  <si>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</si>
  <si>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</si>
  <si>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</si>
  <si>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</si>
  <si>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</si>
  <si>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</si>
  <si>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</si>
  <si>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</si>
  <si>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</si>
  <si>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</si>
  <si>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</si>
  <si>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</si>
  <si>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</si>
  <si>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</si>
  <si>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</si>
  <si>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</si>
  <si>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</si>
  <si>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</si>
  <si>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</si>
  <si>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</si>
  <si>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</si>
  <si>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</si>
  <si>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</si>
  <si>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</si>
  <si>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</si>
  <si>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</si>
  <si>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</si>
  <si>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</si>
  <si>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</si>
  <si>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</si>
  <si>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</si>
  <si>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</si>
  <si>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</si>
  <si>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</si>
  <si>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</si>
  <si>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</si>
  <si>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</si>
  <si>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</si>
  <si>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</si>
  <si>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</si>
  <si>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</si>
  <si>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</si>
  <si>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</si>
  <si>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</si>
  <si>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</si>
  <si>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</si>
  <si>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</si>
  <si>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</si>
  <si>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</si>
  <si>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</si>
  <si>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</si>
  <si>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</si>
  <si>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</si>
  <si>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</si>
  <si>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</si>
  <si>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</si>
  <si>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</si>
  <si>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</si>
  <si>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</si>
  <si>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</si>
  <si>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</si>
  <si>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</si>
  <si>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</si>
  <si>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</si>
  <si>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</si>
  <si>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</si>
  <si>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</si>
  <si>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</si>
  <si>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</si>
  <si>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</si>
  <si>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</si>
  <si>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</si>
  <si>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</si>
  <si>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</si>
  <si>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</si>
  <si>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</si>
  <si>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</si>
  <si>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</si>
  <si>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</si>
  <si>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</si>
  <si>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</si>
  <si>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</si>
  <si>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</si>
  <si>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</si>
  <si>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</si>
  <si>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</si>
  <si>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</si>
  <si>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</si>
  <si>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</si>
  <si>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</si>
  <si>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</si>
  <si>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</si>
  <si>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</si>
  <si>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</si>
  <si>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</si>
  <si>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</si>
  <si>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</si>
  <si>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</si>
  <si>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</si>
  <si>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</si>
  <si>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</si>
  <si>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</si>
  <si>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</si>
  <si>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</si>
  <si>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</si>
  <si>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</si>
  <si>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</si>
  <si>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</si>
  <si>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</si>
  <si>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</si>
  <si>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</si>
  <si>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</si>
  <si>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</si>
  <si>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</si>
  <si>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</si>
  <si>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</si>
  <si>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</si>
  <si>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</si>
  <si>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</si>
  <si>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</si>
  <si>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</si>
  <si>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</si>
  <si>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</si>
  <si>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</si>
  <si>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</si>
  <si>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</si>
  <si>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</si>
  <si>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</si>
  <si>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</si>
  <si>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</si>
  <si>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</si>
  <si>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</si>
  <si>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</si>
  <si>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</si>
  <si>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</si>
  <si>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</si>
  <si>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</si>
  <si>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</si>
  <si>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</si>
  <si>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</si>
  <si>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</si>
  <si>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</si>
  <si>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</si>
  <si>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</si>
  <si>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</si>
  <si>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</si>
  <si>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</si>
  <si>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</si>
  <si>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</si>
  <si>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</si>
  <si>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</si>
  <si>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</si>
  <si>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</si>
  <si>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</si>
  <si>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</si>
  <si>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</si>
  <si>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</si>
  <si>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</si>
  <si>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</si>
  <si>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</si>
  <si>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</si>
  <si>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</si>
  <si>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</si>
  <si>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</si>
  <si>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</si>
  <si>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</si>
  <si>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</si>
  <si>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</si>
  <si>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</si>
  <si>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</si>
  <si>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</si>
  <si>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</si>
  <si>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</si>
  <si>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</si>
  <si>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</si>
  <si>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</si>
  <si>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</si>
  <si>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</si>
  <si>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</si>
  <si>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</si>
  <si>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</si>
  <si>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</si>
  <si>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</si>
  <si>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</si>
  <si>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</si>
  <si>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</si>
  <si>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</si>
  <si>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</si>
  <si>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</si>
  <si>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</si>
  <si>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</si>
  <si>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</si>
  <si>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</si>
  <si>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</si>
  <si>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</si>
  <si>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</si>
  <si>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</si>
  <si>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</si>
  <si>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</si>
  <si>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</si>
  <si>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</si>
  <si>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</si>
  <si>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</si>
  <si>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</si>
  <si>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</si>
  <si>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</si>
  <si>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</si>
  <si>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</si>
  <si>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</si>
  <si>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</si>
  <si>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</si>
  <si>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</si>
  <si>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</si>
  <si>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</si>
  <si>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</si>
  <si>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</si>
  <si>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</si>
  <si>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</si>
  <si>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</si>
  <si>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</si>
  <si>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</si>
  <si>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</si>
  <si>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</si>
  <si>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</si>
  <si>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</si>
  <si>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</si>
  <si>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</si>
  <si>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</si>
  <si>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</si>
  <si>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</si>
  <si>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</si>
  <si>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</si>
  <si>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</si>
  <si>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</si>
  <si>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</si>
  <si>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</si>
  <si>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</si>
  <si>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</si>
  <si>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</si>
  <si>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</si>
  <si>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</si>
  <si>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</si>
  <si>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</si>
  <si>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</si>
  <si>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</si>
  <si>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</si>
  <si>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</si>
  <si>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</si>
  <si>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</si>
  <si>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</si>
  <si>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</si>
  <si>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</si>
  <si>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</si>
  <si>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</si>
  <si>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</si>
  <si>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</si>
  <si>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</si>
  <si>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</si>
  <si>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</si>
  <si>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</si>
  <si>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</si>
  <si>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</si>
  <si>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</si>
  <si>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</si>
  <si>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</si>
  <si>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</si>
  <si>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</si>
  <si>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</si>
  <si>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</si>
  <si>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</si>
  <si>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</si>
  <si>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</si>
  <si>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</si>
  <si>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</si>
  <si>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</si>
  <si>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</si>
  <si>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</si>
  <si>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</si>
  <si>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</si>
  <si>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</si>
  <si>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</si>
  <si>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</si>
  <si>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</si>
  <si>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</si>
  <si>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</si>
  <si>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</si>
  <si>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</si>
  <si>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</si>
  <si>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</si>
  <si>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</si>
  <si>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</si>
  <si>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</si>
  <si>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</si>
  <si>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</si>
  <si>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</si>
  <si>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</si>
  <si>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</si>
  <si>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</si>
  <si>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</si>
  <si>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</si>
  <si>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</si>
  <si>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</si>
  <si>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</si>
  <si>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</si>
  <si>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</si>
  <si>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</si>
  <si>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</si>
  <si>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</si>
  <si>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</si>
  <si>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</si>
  <si>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</si>
  <si>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</si>
  <si>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</si>
  <si>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</si>
  <si>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</si>
  <si>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</si>
  <si>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</si>
  <si>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</si>
  <si>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</si>
  <si>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</si>
  <si>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</si>
  <si>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</si>
  <si>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</si>
  <si>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</si>
  <si>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</si>
  <si>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</si>
  <si>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</si>
  <si>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</si>
  <si>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</si>
  <si>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</si>
  <si>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</si>
  <si>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</si>
  <si>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</si>
  <si>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</si>
  <si>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</si>
  <si>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</si>
  <si>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</si>
  <si>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</si>
  <si>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</si>
  <si>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</si>
  <si>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</si>
  <si>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</si>
  <si>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</si>
  <si>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</si>
  <si>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</si>
  <si>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</si>
  <si>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</si>
  <si>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</si>
  <si>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</si>
  <si>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</si>
  <si>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</si>
  <si>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</si>
  <si>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</si>
  <si>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</si>
  <si>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</si>
  <si>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</si>
  <si>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</si>
  <si>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</si>
  <si>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</si>
  <si>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</si>
  <si>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</si>
  <si>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</si>
  <si>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</si>
  <si>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</si>
  <si>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</si>
  <si>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</si>
  <si>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</si>
  <si>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</si>
  <si>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</si>
  <si>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</si>
  <si>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</si>
  <si>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</si>
  <si>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</si>
  <si>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</si>
  <si>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</si>
  <si>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</si>
  <si>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</si>
  <si>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</si>
  <si>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</si>
  <si>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</si>
  <si>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</si>
  <si>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</si>
  <si>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</si>
  <si>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</si>
  <si>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</si>
  <si>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</si>
  <si>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</si>
  <si>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</si>
  <si>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</si>
  <si>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</si>
  <si>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</si>
  <si>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</si>
  <si>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</si>
  <si>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</si>
  <si>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</si>
  <si>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</si>
  <si>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</si>
  <si>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</si>
  <si>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</si>
  <si>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</si>
  <si>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</si>
  <si>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</si>
  <si>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</si>
  <si>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</si>
  <si>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</si>
  <si>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</si>
  <si>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</si>
  <si>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</si>
  <si>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</si>
  <si>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</si>
  <si>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</si>
  <si>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</si>
  <si>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</si>
  <si>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</si>
  <si>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</si>
  <si>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</si>
  <si>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</si>
  <si>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</si>
  <si>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</si>
  <si>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</si>
  <si>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</si>
  <si>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</si>
  <si>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</si>
  <si>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</si>
  <si>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</si>
  <si>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</si>
  <si>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</si>
  <si>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</si>
  <si>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</si>
  <si>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</si>
  <si>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</si>
  <si>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</si>
  <si>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</si>
  <si>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</si>
  <si>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</si>
  <si>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</si>
  <si>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</si>
  <si>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</si>
  <si>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</si>
  <si>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</si>
  <si>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</si>
  <si>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</si>
  <si>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</si>
  <si>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</si>
  <si>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</si>
  <si>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</si>
  <si>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</si>
  <si>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</si>
  <si>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</si>
  <si>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</si>
  <si>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</si>
  <si>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</si>
  <si>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</si>
  <si>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</si>
  <si>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</si>
  <si>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</si>
  <si>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</si>
  <si>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</si>
  <si>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</si>
  <si>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</si>
  <si>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</si>
  <si>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</si>
  <si>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</si>
  <si>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</si>
  <si>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</si>
  <si>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</si>
  <si>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</si>
  <si>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</si>
  <si>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</si>
  <si>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</si>
  <si>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</si>
  <si>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</si>
  <si>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</si>
  <si>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</si>
  <si>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</si>
  <si>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</si>
  <si>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</si>
  <si>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</si>
  <si>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</si>
  <si>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</si>
  <si>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</si>
  <si>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</si>
  <si>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</si>
  <si>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</si>
  <si>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</si>
  <si>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</si>
  <si>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</si>
  <si>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</si>
  <si>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</si>
  <si>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</si>
  <si>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</si>
  <si>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</si>
  <si>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</si>
  <si>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</si>
  <si>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</si>
  <si>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</si>
  <si>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</si>
  <si>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</si>
  <si>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</si>
  <si>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</si>
  <si>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</si>
  <si>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</si>
  <si>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</si>
  <si>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</si>
  <si>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</si>
  <si>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</si>
  <si>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</si>
  <si>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</si>
  <si>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</si>
  <si>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</si>
  <si>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</si>
  <si>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</si>
  <si>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</si>
  <si>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</si>
  <si>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</si>
  <si>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</si>
  <si>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</si>
  <si>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</si>
  <si>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</si>
  <si>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</si>
  <si>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</si>
  <si>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</si>
  <si>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</si>
  <si>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</si>
  <si>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</si>
  <si>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</si>
  <si>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</si>
  <si>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</si>
  <si>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</si>
  <si>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</si>
  <si>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</si>
  <si>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</si>
  <si>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</si>
  <si>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</si>
  <si>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</si>
  <si>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</si>
  <si>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</si>
  <si>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</si>
  <si>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</si>
  <si>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</si>
  <si>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</si>
  <si>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</si>
  <si>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</si>
  <si>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</si>
  <si>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</si>
  <si>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</si>
  <si>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</si>
  <si>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</si>
  <si>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</si>
  <si>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</si>
  <si>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</si>
  <si>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</si>
  <si>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</si>
  <si>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</si>
  <si>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</si>
  <si>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</si>
  <si>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</si>
  <si>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</si>
  <si>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</si>
  <si>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</si>
  <si>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</si>
  <si>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</si>
  <si>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</si>
  <si>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</si>
  <si>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</si>
  <si>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</si>
  <si>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</si>
  <si>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</si>
  <si>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</si>
  <si>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</si>
  <si>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</si>
  <si>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</si>
  <si>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</si>
  <si>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</si>
  <si>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</si>
  <si>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</si>
  <si>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</si>
  <si>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</si>
  <si>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</si>
  <si>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</si>
  <si>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</si>
  <si>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</si>
  <si>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</si>
  <si>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</si>
  <si>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</si>
  <si>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</si>
  <si>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</si>
  <si>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</si>
  <si>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</si>
  <si>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</si>
  <si>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</si>
  <si>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</si>
  <si>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</si>
  <si>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</si>
  <si>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</si>
  <si>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</si>
  <si>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</si>
  <si>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</si>
  <si>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</si>
  <si>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</si>
  <si>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</si>
  <si>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</si>
  <si>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</si>
  <si>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</si>
  <si>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</si>
  <si>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</si>
  <si>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</si>
  <si>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</si>
  <si>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</si>
  <si>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</si>
  <si>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</si>
  <si>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</si>
  <si>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</si>
  <si>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</si>
  <si>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</si>
  <si>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</si>
  <si>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</si>
  <si>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</si>
  <si>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</si>
  <si>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</si>
  <si>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</si>
  <si>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</si>
  <si>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</si>
  <si>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</si>
  <si>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</si>
  <si>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</si>
  <si>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</si>
  <si>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</si>
  <si>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</si>
  <si>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</si>
  <si>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</si>
  <si>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</si>
  <si>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</si>
  <si>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</si>
  <si>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</si>
  <si>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</si>
  <si>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</si>
  <si>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</si>
  <si>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</si>
  <si>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</si>
  <si>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</si>
  <si>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</si>
  <si>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</si>
  <si>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</si>
  <si>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</si>
  <si>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</si>
  <si>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</si>
  <si>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</si>
  <si>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</si>
  <si>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</si>
  <si>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</si>
  <si>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</si>
  <si>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</si>
  <si>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</si>
  <si>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</si>
  <si>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</si>
  <si>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</si>
  <si>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</si>
  <si>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</si>
  <si>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</si>
  <si>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</si>
  <si>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</si>
  <si>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</si>
  <si>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</si>
  <si>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</si>
  <si>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</si>
  <si>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</si>
  <si>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</si>
  <si>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</si>
  <si>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</si>
  <si>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</si>
  <si>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</si>
  <si>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</si>
  <si>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</si>
  <si>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</si>
  <si>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</si>
  <si>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</si>
  <si>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</si>
  <si>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</si>
  <si>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</si>
  <si>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</si>
  <si>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</si>
  <si>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</si>
  <si>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</si>
  <si>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</si>
  <si>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</si>
  <si>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</si>
  <si>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</si>
  <si>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</si>
  <si>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</si>
  <si>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</si>
  <si>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</si>
  <si>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</si>
  <si>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</si>
  <si>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</si>
  <si>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</si>
  <si>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</si>
  <si>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</si>
  <si>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</si>
  <si>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</si>
  <si>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</si>
  <si>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</si>
  <si>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</si>
  <si>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</si>
  <si>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</si>
  <si>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</si>
  <si>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</si>
  <si>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</si>
  <si>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</si>
  <si>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</si>
  <si>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</si>
  <si>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</si>
  <si>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</si>
  <si>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</si>
  <si>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</si>
  <si>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</si>
  <si>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</si>
  <si>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</si>
  <si>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</si>
  <si>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</si>
  <si>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</si>
  <si>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</si>
  <si>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</si>
  <si>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</si>
  <si>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</si>
  <si>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</si>
  <si>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</si>
  <si>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</si>
  <si>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</si>
  <si>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</si>
  <si>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</si>
  <si>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</si>
  <si>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</si>
  <si>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</si>
  <si>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</si>
  <si>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</si>
  <si>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</si>
  <si>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</si>
  <si>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</si>
  <si>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</si>
  <si>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</si>
  <si>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</si>
  <si>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</si>
  <si>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</si>
  <si>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</si>
  <si>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</si>
  <si>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</si>
  <si>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</si>
  <si>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</si>
  <si>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</si>
  <si>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</si>
  <si>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</si>
  <si>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</si>
  <si>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</si>
  <si>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</si>
  <si>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</si>
  <si>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</si>
  <si>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</si>
  <si>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</si>
  <si>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</si>
  <si>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</si>
  <si>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</si>
  <si>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</si>
  <si>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</si>
  <si>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</si>
  <si>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</si>
  <si>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</si>
  <si>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</si>
  <si>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</si>
  <si>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</si>
  <si>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</si>
  <si>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</si>
  <si>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</si>
  <si>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</si>
  <si>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</si>
  <si>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</si>
  <si>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</si>
  <si>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</si>
  <si>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</si>
  <si>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</si>
  <si>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</si>
  <si>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</si>
  <si>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</si>
  <si>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</si>
  <si>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</si>
  <si>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</si>
  <si>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</si>
  <si>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</si>
  <si>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</si>
  <si>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</si>
  <si>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</si>
  <si>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</si>
  <si>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</si>
  <si>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</si>
  <si>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</si>
  <si>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</si>
  <si>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</si>
  <si>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</si>
  <si>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</si>
  <si>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</si>
  <si>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</si>
  <si>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</si>
  <si>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</si>
  <si>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</si>
  <si>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</si>
  <si>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</si>
  <si>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</si>
  <si>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</si>
  <si>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</si>
  <si>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</si>
  <si>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</si>
  <si>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</si>
  <si>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</si>
  <si>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</si>
  <si>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</si>
  <si>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</si>
  <si>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</si>
  <si>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</si>
  <si>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</si>
  <si>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</si>
  <si>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</si>
  <si>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</si>
  <si>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</si>
  <si>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</si>
  <si>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</si>
  <si>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</si>
  <si>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</si>
  <si>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</si>
  <si>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</si>
  <si>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</si>
  <si>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</si>
  <si>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</si>
  <si>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</si>
  <si>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</si>
  <si>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</si>
  <si>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</si>
  <si>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</si>
  <si>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</si>
  <si>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</si>
  <si>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</si>
  <si>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</si>
  <si>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</si>
  <si>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</si>
  <si>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</si>
  <si>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</si>
  <si>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</si>
  <si>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</si>
  <si>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</si>
  <si>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</si>
  <si>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</si>
  <si>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</si>
  <si>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</si>
  <si>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</si>
  <si>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</si>
  <si>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</si>
  <si>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</si>
  <si>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</si>
  <si>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</si>
  <si>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</si>
  <si>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</si>
  <si>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</si>
  <si>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</si>
  <si>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</si>
  <si>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</si>
  <si>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</si>
  <si>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</si>
  <si>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</si>
  <si>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</si>
  <si>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</si>
  <si>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</si>
  <si>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</si>
  <si>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</si>
  <si>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</si>
  <si>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</si>
  <si>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</si>
  <si>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</si>
  <si>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</si>
  <si>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</si>
  <si>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</si>
  <si>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</si>
  <si>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</si>
  <si>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</si>
  <si>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</si>
  <si>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</si>
  <si>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</si>
  <si>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</si>
  <si>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</si>
  <si>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</si>
  <si>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</si>
  <si>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</si>
  <si>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</si>
  <si>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</si>
  <si>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</si>
  <si>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</si>
  <si>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</si>
  <si>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</si>
  <si>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</si>
  <si>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</si>
  <si>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</si>
  <si>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</si>
  <si>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</si>
  <si>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</si>
  <si>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</si>
  <si>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</si>
  <si>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</si>
  <si>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</si>
  <si>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</si>
  <si>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</si>
  <si>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</si>
  <si>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</si>
  <si>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</si>
  <si>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</si>
  <si>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</si>
  <si>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</si>
  <si>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</si>
  <si>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</si>
  <si>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</si>
  <si>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</si>
  <si>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</si>
  <si>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</si>
  <si>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</si>
  <si>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</si>
  <si>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</si>
  <si>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</si>
  <si>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</si>
  <si>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</si>
  <si>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</si>
  <si>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</si>
  <si>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</si>
  <si>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</si>
  <si>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</si>
  <si>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</si>
  <si>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</si>
  <si>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</si>
  <si>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</si>
  <si>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</si>
  <si>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</si>
  <si>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</si>
  <si>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</si>
  <si>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</si>
  <si>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</si>
  <si>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</si>
  <si>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</si>
  <si>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</si>
  <si>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</si>
  <si>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</si>
  <si>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</si>
  <si>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</si>
  <si>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</si>
  <si>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</si>
  <si>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</si>
  <si>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10,20,30,54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</si>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</sst>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37</c:v>
                </c:pt>
                <c:pt idx="4">
                  <c:v>41</c:v>
                </c:pt>
                <c:pt idx="5">
                  <c:v>67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29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8.8709677419354843E-2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0.14919354838709678</c:v>
                      </c:pt>
                      <c:pt idx="4">
                        <c:v>0.16532258064516128</c:v>
                      </c:pt>
                      <c:pt idx="5">
                        <c:v>0.27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0.13942307692307693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8.8709677419354843E-2</c:v>
                </c:pt>
                <c:pt idx="1">
                  <c:v>0.09</c:v>
                </c:pt>
                <c:pt idx="2">
                  <c:v>0</c:v>
                </c:pt>
                <c:pt idx="3">
                  <c:v>0.14919354838709678</c:v>
                </c:pt>
                <c:pt idx="4">
                  <c:v>0.16532258064516128</c:v>
                </c:pt>
                <c:pt idx="5">
                  <c:v>0.27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0.13942307692307693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37</c:v>
                      </c:pt>
                      <c:pt idx="4">
                        <c:v>41</c:v>
                      </c:pt>
                      <c:pt idx="5">
                        <c:v>67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5"/>
  <sheetViews>
    <sheetView zoomScale="55" zoomScaleNormal="55" workbookViewId="0">
      <pane xSplit="11" ySplit="4" topLeftCell="Q291" activePane="bottomRight" state="frozen"/>
      <selection pane="topRight" activeCell="M1" sqref="M1"/>
      <selection pane="bottomLeft" activeCell="A5" sqref="A5"/>
      <selection pane="bottomRight" activeCell="D553" sqref="D550:D55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0.13268608414239483</v>
      </c>
      <c r="M1" s="4">
        <f t="shared" si="0"/>
        <v>0.12418300653594772</v>
      </c>
      <c r="N1" s="4">
        <f t="shared" si="0"/>
        <v>0.14102564102564102</v>
      </c>
      <c r="O1" s="4">
        <f t="shared" si="0"/>
        <v>0.15189873417721519</v>
      </c>
      <c r="P1" s="4">
        <f t="shared" si="0"/>
        <v>0.15189873417721519</v>
      </c>
      <c r="Q1" s="4">
        <f t="shared" si="0"/>
        <v>0.17411402157164868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COUNTIF(L4:L627, "apagado")</f>
        <v>82</v>
      </c>
      <c r="M3" s="12">
        <f t="shared" si="4"/>
        <v>76</v>
      </c>
      <c r="N3" s="12">
        <f t="shared" si="4"/>
        <v>88</v>
      </c>
      <c r="O3" s="12">
        <f t="shared" si="4"/>
        <v>96</v>
      </c>
      <c r="P3" s="12">
        <f t="shared" si="4"/>
        <v>96</v>
      </c>
      <c r="Q3" s="12">
        <f t="shared" si="4"/>
        <v>113</v>
      </c>
      <c r="R3" s="12">
        <f t="shared" si="4"/>
        <v>0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COUNTIF(X4:X527, "apagado")</f>
        <v>0</v>
      </c>
      <c r="Y3" s="12">
        <f>COUNTIF(Y4:Y527, "apagado")</f>
        <v>0</v>
      </c>
      <c r="Z3" s="12">
        <f t="shared" ref="Z3:AO3" si="5">COUNTIF(Z4:Z627,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COUNTIF(AP4:AP627,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45505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 t="s">
        <v>1603</v>
      </c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 t="s">
        <v>1603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27</v>
      </c>
      <c r="J7" s="34">
        <f t="shared" ref="J7:J77" si="8">COUNTIF(L7:AM7,"APAGADO")</f>
        <v>1</v>
      </c>
      <c r="K7" s="35">
        <f t="shared" ref="K7:K77" si="9">(I7)/(J7+I7)</f>
        <v>0.9642857142857143</v>
      </c>
      <c r="L7" s="86"/>
      <c r="M7" s="86"/>
      <c r="N7" s="86"/>
      <c r="O7" s="86"/>
      <c r="P7" s="86"/>
      <c r="Q7" s="86" t="s">
        <v>1603</v>
      </c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6"/>
      <c r="M8" s="86"/>
      <c r="N8" s="86"/>
      <c r="O8" s="86"/>
      <c r="P8" s="86"/>
      <c r="Q8" s="86" t="s">
        <v>1603</v>
      </c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 t="s">
        <v>1603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27</v>
      </c>
      <c r="J10" s="34">
        <f t="shared" si="8"/>
        <v>1</v>
      </c>
      <c r="K10" s="35">
        <f t="shared" si="9"/>
        <v>0.9642857142857143</v>
      </c>
      <c r="L10" s="86"/>
      <c r="M10" s="86"/>
      <c r="N10" s="86"/>
      <c r="O10" s="86"/>
      <c r="P10" s="86"/>
      <c r="Q10" s="86" t="s">
        <v>1603</v>
      </c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 t="s">
        <v>1603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6"/>
      <c r="M12" s="86"/>
      <c r="N12" s="86"/>
      <c r="O12" s="86"/>
      <c r="P12" s="86"/>
      <c r="Q12" s="86" t="s">
        <v>1603</v>
      </c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6"/>
      <c r="M13" s="86"/>
      <c r="N13" s="86"/>
      <c r="O13" s="86"/>
      <c r="P13" s="86"/>
      <c r="Q13" s="86" t="s">
        <v>1603</v>
      </c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27</v>
      </c>
      <c r="J14" s="34">
        <f t="shared" si="8"/>
        <v>1</v>
      </c>
      <c r="K14" s="35">
        <f t="shared" si="9"/>
        <v>0.9642857142857143</v>
      </c>
      <c r="L14" s="86"/>
      <c r="M14" s="86"/>
      <c r="N14" s="86"/>
      <c r="O14" s="86"/>
      <c r="P14" s="86"/>
      <c r="Q14" s="86" t="s">
        <v>1603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22</v>
      </c>
      <c r="J24" s="34">
        <f t="shared" si="8"/>
        <v>6</v>
      </c>
      <c r="K24" s="35">
        <f t="shared" si="9"/>
        <v>0.7857142857142857</v>
      </c>
      <c r="L24" s="86" t="s">
        <v>1603</v>
      </c>
      <c r="M24" s="86" t="s">
        <v>1603</v>
      </c>
      <c r="N24" s="86" t="s">
        <v>1603</v>
      </c>
      <c r="O24" s="86" t="s">
        <v>1603</v>
      </c>
      <c r="P24" s="86" t="s">
        <v>1603</v>
      </c>
      <c r="Q24" s="86" t="s">
        <v>1603</v>
      </c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27</v>
      </c>
      <c r="J25" s="34">
        <f t="shared" si="8"/>
        <v>1</v>
      </c>
      <c r="K25" s="35">
        <f t="shared" si="9"/>
        <v>0.9642857142857143</v>
      </c>
      <c r="L25" s="86" t="s">
        <v>1603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27</v>
      </c>
      <c r="J30" s="34">
        <f t="shared" si="8"/>
        <v>0</v>
      </c>
      <c r="K30" s="35">
        <f t="shared" si="9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 t="s">
        <v>1603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25</v>
      </c>
      <c r="J64" s="34">
        <f t="shared" si="8"/>
        <v>3</v>
      </c>
      <c r="K64" s="35">
        <f t="shared" si="9"/>
        <v>0.8928571428571429</v>
      </c>
      <c r="L64" s="86"/>
      <c r="M64" s="86"/>
      <c r="N64" s="86"/>
      <c r="O64" s="86" t="s">
        <v>1603</v>
      </c>
      <c r="P64" s="86" t="s">
        <v>1603</v>
      </c>
      <c r="Q64" s="86" t="s">
        <v>1603</v>
      </c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 t="s">
        <v>1603</v>
      </c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27</v>
      </c>
      <c r="J78" s="34">
        <f t="shared" ref="J78:J150" si="16">COUNTIF(L78:AM78,"APAGADO")</f>
        <v>1</v>
      </c>
      <c r="K78" s="35">
        <f t="shared" ref="K78:K150" si="17">(I78)/(J78+I78)</f>
        <v>0.9642857142857143</v>
      </c>
      <c r="L78" s="86"/>
      <c r="M78" s="86"/>
      <c r="N78" s="86"/>
      <c r="O78" s="86"/>
      <c r="P78" s="86"/>
      <c r="Q78" s="86" t="s">
        <v>1603</v>
      </c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26</v>
      </c>
      <c r="J90" s="34">
        <f t="shared" si="16"/>
        <v>2</v>
      </c>
      <c r="K90" s="35">
        <f t="shared" si="17"/>
        <v>0.9285714285714286</v>
      </c>
      <c r="L90" s="86" t="s">
        <v>1603</v>
      </c>
      <c r="M90" s="86" t="s">
        <v>1603</v>
      </c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26</v>
      </c>
      <c r="J91" s="34">
        <f t="shared" si="16"/>
        <v>2</v>
      </c>
      <c r="K91" s="35">
        <f t="shared" si="17"/>
        <v>0.9285714285714286</v>
      </c>
      <c r="L91" s="86" t="s">
        <v>1603</v>
      </c>
      <c r="M91" s="86" t="s">
        <v>1603</v>
      </c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6"/>
      <c r="M92" s="86"/>
      <c r="N92" s="86" t="s">
        <v>1603</v>
      </c>
      <c r="O92" s="86" t="s">
        <v>1603</v>
      </c>
      <c r="P92" s="86" t="s">
        <v>1603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 t="s">
        <v>1603</v>
      </c>
      <c r="O93" s="86" t="s">
        <v>1603</v>
      </c>
      <c r="P93" s="86" t="s">
        <v>1603</v>
      </c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25</v>
      </c>
      <c r="J94" s="34">
        <f>COUNTIF(L94:AM94,"APAGADO")</f>
        <v>3</v>
      </c>
      <c r="K94" s="35">
        <f>(I94)/(J94+I94)</f>
        <v>0.8928571428571429</v>
      </c>
      <c r="L94" s="86"/>
      <c r="M94" s="86"/>
      <c r="N94" s="86" t="s">
        <v>1603</v>
      </c>
      <c r="O94" s="86" t="s">
        <v>1603</v>
      </c>
      <c r="P94" s="86" t="s">
        <v>1603</v>
      </c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26</v>
      </c>
      <c r="J95" s="34">
        <f>COUNTIF(L95:AM95,"APAGADO")</f>
        <v>2</v>
      </c>
      <c r="K95" s="35">
        <f>(I95)/(J95+I95)</f>
        <v>0.9285714285714286</v>
      </c>
      <c r="L95" s="86"/>
      <c r="M95" s="86"/>
      <c r="N95" s="86" t="s">
        <v>1603</v>
      </c>
      <c r="O95" s="86" t="s">
        <v>1603</v>
      </c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6"/>
      <c r="M97" s="86"/>
      <c r="N97" s="86" t="s">
        <v>1603</v>
      </c>
      <c r="O97" s="86" t="s">
        <v>1603</v>
      </c>
      <c r="P97" s="86" t="s">
        <v>1603</v>
      </c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28</v>
      </c>
      <c r="J106" s="34">
        <f t="shared" ref="J106:J110" si="20">COUNTIF(L106:AM106,"APAGADO")</f>
        <v>0</v>
      </c>
      <c r="K106" s="35">
        <f t="shared" ref="K106:K110" si="21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22</v>
      </c>
      <c r="J107" s="34">
        <f t="shared" si="20"/>
        <v>6</v>
      </c>
      <c r="K107" s="35">
        <f t="shared" si="21"/>
        <v>0.7857142857142857</v>
      </c>
      <c r="L107" s="86" t="s">
        <v>1603</v>
      </c>
      <c r="M107" s="86" t="s">
        <v>1603</v>
      </c>
      <c r="N107" s="86" t="s">
        <v>1603</v>
      </c>
      <c r="O107" s="86" t="s">
        <v>1603</v>
      </c>
      <c r="P107" s="86" t="s">
        <v>1603</v>
      </c>
      <c r="Q107" s="86" t="s">
        <v>1603</v>
      </c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24</v>
      </c>
      <c r="J112" s="34">
        <f t="shared" si="16"/>
        <v>4</v>
      </c>
      <c r="K112" s="35">
        <f t="shared" si="17"/>
        <v>0.8571428571428571</v>
      </c>
      <c r="L112" s="86"/>
      <c r="M112" s="86"/>
      <c r="N112" s="86" t="s">
        <v>1603</v>
      </c>
      <c r="O112" s="86" t="s">
        <v>1603</v>
      </c>
      <c r="P112" s="86" t="s">
        <v>1603</v>
      </c>
      <c r="Q112" s="86" t="s">
        <v>1603</v>
      </c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24</v>
      </c>
      <c r="J114" s="34">
        <f t="shared" si="16"/>
        <v>4</v>
      </c>
      <c r="K114" s="35">
        <f t="shared" si="17"/>
        <v>0.8571428571428571</v>
      </c>
      <c r="L114" s="86"/>
      <c r="M114" s="86"/>
      <c r="N114" s="86" t="s">
        <v>1603</v>
      </c>
      <c r="O114" s="86" t="s">
        <v>1603</v>
      </c>
      <c r="P114" s="86" t="s">
        <v>1603</v>
      </c>
      <c r="Q114" s="86" t="s">
        <v>1603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26</v>
      </c>
      <c r="J118" s="34">
        <f t="shared" si="16"/>
        <v>2</v>
      </c>
      <c r="K118" s="35">
        <f t="shared" si="17"/>
        <v>0.9285714285714286</v>
      </c>
      <c r="L118" s="86"/>
      <c r="M118" s="86"/>
      <c r="N118" s="86" t="s">
        <v>1603</v>
      </c>
      <c r="O118" s="86" t="s">
        <v>1603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/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22</v>
      </c>
      <c r="J130" s="34">
        <f t="shared" si="16"/>
        <v>6</v>
      </c>
      <c r="K130" s="35">
        <f t="shared" si="17"/>
        <v>0.7857142857142857</v>
      </c>
      <c r="L130" s="86" t="s">
        <v>1603</v>
      </c>
      <c r="M130" s="86" t="s">
        <v>1603</v>
      </c>
      <c r="N130" s="86" t="s">
        <v>1603</v>
      </c>
      <c r="O130" s="86" t="s">
        <v>1603</v>
      </c>
      <c r="P130" s="86" t="s">
        <v>1603</v>
      </c>
      <c r="Q130" s="86" t="s">
        <v>1603</v>
      </c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27</v>
      </c>
      <c r="J135" s="34">
        <f t="shared" si="16"/>
        <v>1</v>
      </c>
      <c r="K135" s="35">
        <f t="shared" si="17"/>
        <v>0.9642857142857143</v>
      </c>
      <c r="L135" s="86"/>
      <c r="M135" s="86" t="s">
        <v>1603</v>
      </c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27</v>
      </c>
      <c r="J136" s="34">
        <f t="shared" si="16"/>
        <v>1</v>
      </c>
      <c r="K136" s="35">
        <f t="shared" si="17"/>
        <v>0.9642857142857143</v>
      </c>
      <c r="L136" s="86"/>
      <c r="M136" s="86" t="s">
        <v>1603</v>
      </c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27</v>
      </c>
      <c r="J137" s="34">
        <f t="shared" si="16"/>
        <v>1</v>
      </c>
      <c r="K137" s="35">
        <f t="shared" si="17"/>
        <v>0.9642857142857143</v>
      </c>
      <c r="L137" s="86"/>
      <c r="M137" s="86" t="s">
        <v>1603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27</v>
      </c>
      <c r="J139" s="34">
        <f>COUNTIF(L139:AM139,"APAGADO")</f>
        <v>1</v>
      </c>
      <c r="K139" s="35">
        <f>(I139)/(J139+I139)</f>
        <v>0.9642857142857143</v>
      </c>
      <c r="L139" s="86" t="s">
        <v>1603</v>
      </c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28</v>
      </c>
      <c r="J141" s="34">
        <f t="shared" si="16"/>
        <v>0</v>
      </c>
      <c r="K141" s="35">
        <f t="shared" si="1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27</v>
      </c>
      <c r="J142" s="34">
        <f t="shared" si="16"/>
        <v>1</v>
      </c>
      <c r="K142" s="35">
        <f t="shared" si="17"/>
        <v>0.9642857142857143</v>
      </c>
      <c r="L142" s="86"/>
      <c r="M142" s="86"/>
      <c r="N142" s="86" t="s">
        <v>1603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27</v>
      </c>
      <c r="J143" s="34">
        <f t="shared" si="16"/>
        <v>1</v>
      </c>
      <c r="K143" s="35">
        <f t="shared" si="17"/>
        <v>0.9642857142857143</v>
      </c>
      <c r="L143" s="86"/>
      <c r="M143" s="86"/>
      <c r="N143" s="86" t="s">
        <v>1603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1603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6" t="s">
        <v>1603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27</v>
      </c>
      <c r="J147" s="34">
        <f>COUNTIF(L147:AM147,"APAGADO")</f>
        <v>1</v>
      </c>
      <c r="K147" s="35">
        <f>(I147)/(J147+I147)</f>
        <v>0.9642857142857143</v>
      </c>
      <c r="L147" s="86" t="s">
        <v>1603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28</v>
      </c>
      <c r="J151" s="34">
        <f t="shared" ref="J151:J257" si="23">COUNTIF(L151:AM151,"APAGADO")</f>
        <v>0</v>
      </c>
      <c r="K151" s="35">
        <f t="shared" ref="K151:K257" si="24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22</v>
      </c>
      <c r="J168" s="34">
        <f t="shared" si="25"/>
        <v>6</v>
      </c>
      <c r="K168" s="35">
        <f t="shared" si="26"/>
        <v>0.7857142857142857</v>
      </c>
      <c r="L168" s="86" t="s">
        <v>1603</v>
      </c>
      <c r="M168" s="86" t="s">
        <v>1603</v>
      </c>
      <c r="N168" s="86" t="s">
        <v>1603</v>
      </c>
      <c r="O168" s="86" t="s">
        <v>1603</v>
      </c>
      <c r="P168" s="86" t="s">
        <v>1603</v>
      </c>
      <c r="Q168" s="86" t="s">
        <v>1603</v>
      </c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22</v>
      </c>
      <c r="J171" s="34">
        <f t="shared" si="23"/>
        <v>6</v>
      </c>
      <c r="K171" s="35">
        <f t="shared" si="24"/>
        <v>0.7857142857142857</v>
      </c>
      <c r="L171" s="86" t="s">
        <v>1603</v>
      </c>
      <c r="M171" s="86" t="s">
        <v>1603</v>
      </c>
      <c r="N171" s="86" t="s">
        <v>1603</v>
      </c>
      <c r="O171" s="86" t="s">
        <v>1603</v>
      </c>
      <c r="P171" s="86" t="s">
        <v>1603</v>
      </c>
      <c r="Q171" s="86" t="s">
        <v>1603</v>
      </c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22</v>
      </c>
      <c r="J176" s="34">
        <f t="shared" si="23"/>
        <v>6</v>
      </c>
      <c r="K176" s="35">
        <f t="shared" si="24"/>
        <v>0.7857142857142857</v>
      </c>
      <c r="L176" s="86" t="s">
        <v>1603</v>
      </c>
      <c r="M176" s="86" t="s">
        <v>1603</v>
      </c>
      <c r="N176" s="86" t="s">
        <v>1603</v>
      </c>
      <c r="O176" s="86" t="s">
        <v>1603</v>
      </c>
      <c r="P176" s="86" t="s">
        <v>1603</v>
      </c>
      <c r="Q176" s="86" t="s">
        <v>1603</v>
      </c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22</v>
      </c>
      <c r="J177" s="34">
        <f t="shared" si="23"/>
        <v>6</v>
      </c>
      <c r="K177" s="35">
        <f t="shared" si="24"/>
        <v>0.7857142857142857</v>
      </c>
      <c r="L177" s="86" t="s">
        <v>1603</v>
      </c>
      <c r="M177" s="86" t="s">
        <v>1603</v>
      </c>
      <c r="N177" s="86" t="s">
        <v>1603</v>
      </c>
      <c r="O177" s="86" t="s">
        <v>1603</v>
      </c>
      <c r="P177" s="86" t="s">
        <v>1603</v>
      </c>
      <c r="Q177" s="86" t="s">
        <v>1603</v>
      </c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28</v>
      </c>
      <c r="J178" s="34">
        <f t="shared" ref="J178" si="28">COUNTIF(L178:AM178,"APAGADO")</f>
        <v>0</v>
      </c>
      <c r="K178" s="35">
        <f t="shared" ref="K178" si="29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22</v>
      </c>
      <c r="J179" s="34">
        <f t="shared" si="23"/>
        <v>6</v>
      </c>
      <c r="K179" s="35">
        <f t="shared" si="24"/>
        <v>0.7857142857142857</v>
      </c>
      <c r="L179" s="86" t="s">
        <v>1603</v>
      </c>
      <c r="M179" s="86" t="s">
        <v>1603</v>
      </c>
      <c r="N179" s="86" t="s">
        <v>1603</v>
      </c>
      <c r="O179" s="86" t="s">
        <v>1603</v>
      </c>
      <c r="P179" s="86" t="s">
        <v>1603</v>
      </c>
      <c r="Q179" s="86" t="s">
        <v>1603</v>
      </c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22</v>
      </c>
      <c r="J180" s="34">
        <f t="shared" si="23"/>
        <v>6</v>
      </c>
      <c r="K180" s="35">
        <f t="shared" si="24"/>
        <v>0.7857142857142857</v>
      </c>
      <c r="L180" s="86" t="s">
        <v>1603</v>
      </c>
      <c r="M180" s="86" t="s">
        <v>1603</v>
      </c>
      <c r="N180" s="86" t="s">
        <v>1603</v>
      </c>
      <c r="O180" s="86" t="s">
        <v>1603</v>
      </c>
      <c r="P180" s="86" t="s">
        <v>1603</v>
      </c>
      <c r="Q180" s="86" t="s">
        <v>1603</v>
      </c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22</v>
      </c>
      <c r="J181" s="34">
        <f t="shared" si="23"/>
        <v>6</v>
      </c>
      <c r="K181" s="35">
        <f t="shared" si="24"/>
        <v>0.7857142857142857</v>
      </c>
      <c r="L181" s="86" t="s">
        <v>1603</v>
      </c>
      <c r="M181" s="86" t="s">
        <v>1603</v>
      </c>
      <c r="N181" s="86" t="s">
        <v>1603</v>
      </c>
      <c r="O181" s="86" t="s">
        <v>1603</v>
      </c>
      <c r="P181" s="86" t="s">
        <v>1603</v>
      </c>
      <c r="Q181" s="86" t="s">
        <v>1603</v>
      </c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6"/>
      <c r="M182" s="86"/>
      <c r="N182" s="86"/>
      <c r="O182" s="86"/>
      <c r="P182" s="86"/>
      <c r="Q182" s="86" t="s">
        <v>1603</v>
      </c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25</v>
      </c>
      <c r="J183" s="34">
        <f t="shared" si="23"/>
        <v>3</v>
      </c>
      <c r="K183" s="35">
        <f t="shared" si="24"/>
        <v>0.8928571428571429</v>
      </c>
      <c r="L183" s="86"/>
      <c r="M183" s="86"/>
      <c r="N183" s="86"/>
      <c r="O183" s="86" t="s">
        <v>1603</v>
      </c>
      <c r="P183" s="86" t="s">
        <v>1603</v>
      </c>
      <c r="Q183" s="86" t="s">
        <v>1603</v>
      </c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27</v>
      </c>
      <c r="J184" s="34">
        <f t="shared" si="23"/>
        <v>1</v>
      </c>
      <c r="K184" s="35">
        <f t="shared" si="24"/>
        <v>0.9642857142857143</v>
      </c>
      <c r="L184" s="86"/>
      <c r="M184" s="86"/>
      <c r="N184" s="86"/>
      <c r="O184" s="86"/>
      <c r="P184" s="86"/>
      <c r="Q184" s="86" t="s">
        <v>1603</v>
      </c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25</v>
      </c>
      <c r="J185" s="34">
        <f t="shared" si="23"/>
        <v>3</v>
      </c>
      <c r="K185" s="35">
        <f t="shared" si="24"/>
        <v>0.8928571428571429</v>
      </c>
      <c r="L185" s="86"/>
      <c r="M185" s="86"/>
      <c r="N185" s="86"/>
      <c r="O185" s="86" t="s">
        <v>1603</v>
      </c>
      <c r="P185" s="86" t="s">
        <v>1603</v>
      </c>
      <c r="Q185" s="86" t="s">
        <v>1603</v>
      </c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25</v>
      </c>
      <c r="J186" s="34">
        <f t="shared" si="23"/>
        <v>3</v>
      </c>
      <c r="K186" s="35">
        <f t="shared" si="24"/>
        <v>0.8928571428571429</v>
      </c>
      <c r="L186" s="86"/>
      <c r="M186" s="86"/>
      <c r="N186" s="86"/>
      <c r="O186" s="86" t="s">
        <v>1603</v>
      </c>
      <c r="P186" s="86" t="s">
        <v>1603</v>
      </c>
      <c r="Q186" s="86" t="s">
        <v>1603</v>
      </c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6"/>
      <c r="M187" s="86"/>
      <c r="N187" s="86"/>
      <c r="O187" s="86"/>
      <c r="P187" s="86"/>
      <c r="Q187" s="86" t="s">
        <v>1603</v>
      </c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6" t="s">
        <v>1603</v>
      </c>
      <c r="M190" s="86"/>
      <c r="N190" s="86"/>
      <c r="O190" s="86"/>
      <c r="P190" s="86"/>
      <c r="Q190" s="86" t="s">
        <v>1603</v>
      </c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6"/>
      <c r="M191" s="86"/>
      <c r="N191" s="86"/>
      <c r="O191" s="86"/>
      <c r="P191" s="86"/>
      <c r="Q191" s="86" t="s">
        <v>1603</v>
      </c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25</v>
      </c>
      <c r="J192" s="34">
        <f t="shared" si="23"/>
        <v>3</v>
      </c>
      <c r="K192" s="35">
        <f t="shared" si="24"/>
        <v>0.8928571428571429</v>
      </c>
      <c r="L192" s="86"/>
      <c r="M192" s="86"/>
      <c r="N192" s="86"/>
      <c r="O192" s="86" t="s">
        <v>1603</v>
      </c>
      <c r="P192" s="86" t="s">
        <v>1603</v>
      </c>
      <c r="Q192" s="86" t="s">
        <v>1603</v>
      </c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25</v>
      </c>
      <c r="J193" s="34">
        <f t="shared" si="23"/>
        <v>3</v>
      </c>
      <c r="K193" s="35">
        <f t="shared" si="24"/>
        <v>0.8928571428571429</v>
      </c>
      <c r="L193" s="86"/>
      <c r="M193" s="86"/>
      <c r="N193" s="86"/>
      <c r="O193" s="86" t="s">
        <v>1603</v>
      </c>
      <c r="P193" s="86" t="s">
        <v>1603</v>
      </c>
      <c r="Q193" s="86" t="s">
        <v>1603</v>
      </c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6"/>
      <c r="M194" s="86"/>
      <c r="N194" s="86"/>
      <c r="O194" s="86"/>
      <c r="P194" s="86"/>
      <c r="Q194" s="86" t="s">
        <v>1603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22</v>
      </c>
      <c r="J195" s="34">
        <f t="shared" si="23"/>
        <v>6</v>
      </c>
      <c r="K195" s="35">
        <f t="shared" si="24"/>
        <v>0.7857142857142857</v>
      </c>
      <c r="L195" s="86" t="s">
        <v>1603</v>
      </c>
      <c r="M195" s="86" t="s">
        <v>1603</v>
      </c>
      <c r="N195" s="86" t="s">
        <v>1603</v>
      </c>
      <c r="O195" s="86" t="s">
        <v>1603</v>
      </c>
      <c r="P195" s="86" t="s">
        <v>1603</v>
      </c>
      <c r="Q195" s="86" t="s">
        <v>1603</v>
      </c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25</v>
      </c>
      <c r="J196" s="34">
        <f t="shared" ref="J196" si="30">COUNTIF(L196:AM196,"APAGADO")</f>
        <v>3</v>
      </c>
      <c r="K196" s="35">
        <f t="shared" ref="K196" si="31">(I196)/(J196+I196)</f>
        <v>0.8928571428571429</v>
      </c>
      <c r="L196" s="86"/>
      <c r="M196" s="86"/>
      <c r="N196" s="86"/>
      <c r="O196" s="86" t="s">
        <v>1603</v>
      </c>
      <c r="P196" s="86" t="s">
        <v>1603</v>
      </c>
      <c r="Q196" s="86" t="s">
        <v>1603</v>
      </c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22</v>
      </c>
      <c r="J199" s="34">
        <f t="shared" si="23"/>
        <v>6</v>
      </c>
      <c r="K199" s="35">
        <f t="shared" si="24"/>
        <v>0.7857142857142857</v>
      </c>
      <c r="L199" s="86" t="s">
        <v>1603</v>
      </c>
      <c r="M199" s="86" t="s">
        <v>1603</v>
      </c>
      <c r="N199" s="86" t="s">
        <v>1603</v>
      </c>
      <c r="O199" s="86" t="s">
        <v>1603</v>
      </c>
      <c r="P199" s="86" t="s">
        <v>1603</v>
      </c>
      <c r="Q199" s="86" t="s">
        <v>1603</v>
      </c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22</v>
      </c>
      <c r="J205" s="34">
        <f t="shared" si="23"/>
        <v>6</v>
      </c>
      <c r="K205" s="35">
        <f t="shared" si="24"/>
        <v>0.7857142857142857</v>
      </c>
      <c r="L205" s="86" t="s">
        <v>1603</v>
      </c>
      <c r="M205" s="86" t="s">
        <v>1603</v>
      </c>
      <c r="N205" s="86" t="s">
        <v>1603</v>
      </c>
      <c r="O205" s="86" t="s">
        <v>1603</v>
      </c>
      <c r="P205" s="86" t="s">
        <v>1603</v>
      </c>
      <c r="Q205" s="86" t="s">
        <v>1603</v>
      </c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22</v>
      </c>
      <c r="J206" s="34">
        <f t="shared" si="23"/>
        <v>6</v>
      </c>
      <c r="K206" s="35">
        <f t="shared" si="24"/>
        <v>0.7857142857142857</v>
      </c>
      <c r="L206" s="86" t="s">
        <v>1603</v>
      </c>
      <c r="M206" s="86" t="s">
        <v>1603</v>
      </c>
      <c r="N206" s="86" t="s">
        <v>1603</v>
      </c>
      <c r="O206" s="86" t="s">
        <v>1603</v>
      </c>
      <c r="P206" s="86" t="s">
        <v>1603</v>
      </c>
      <c r="Q206" s="86" t="s">
        <v>1603</v>
      </c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27</v>
      </c>
      <c r="J209" s="34">
        <f t="shared" si="23"/>
        <v>1</v>
      </c>
      <c r="K209" s="35">
        <f t="shared" si="24"/>
        <v>0.9642857142857143</v>
      </c>
      <c r="L209" s="86"/>
      <c r="M209" s="86"/>
      <c r="N209" s="86"/>
      <c r="O209" s="86"/>
      <c r="P209" s="86"/>
      <c r="Q209" s="86" t="s">
        <v>1603</v>
      </c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6" si="32">COUNTIF(L210:AM210,"")</f>
        <v>27</v>
      </c>
      <c r="J210" s="34">
        <f t="shared" si="23"/>
        <v>1</v>
      </c>
      <c r="K210" s="35">
        <f t="shared" si="24"/>
        <v>0.9642857142857143</v>
      </c>
      <c r="L210" s="86"/>
      <c r="M210" s="86"/>
      <c r="N210" s="86"/>
      <c r="O210" s="86"/>
      <c r="P210" s="86"/>
      <c r="Q210" s="86" t="s">
        <v>1603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 t="s">
        <v>1603</v>
      </c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27</v>
      </c>
      <c r="J212" s="34">
        <f t="shared" si="23"/>
        <v>1</v>
      </c>
      <c r="K212" s="35">
        <f t="shared" si="24"/>
        <v>0.9642857142857143</v>
      </c>
      <c r="L212" s="86"/>
      <c r="M212" s="86"/>
      <c r="N212" s="86"/>
      <c r="O212" s="86"/>
      <c r="P212" s="86"/>
      <c r="Q212" s="86" t="s">
        <v>1603</v>
      </c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 t="s">
        <v>1603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27</v>
      </c>
      <c r="J214" s="34">
        <f t="shared" si="23"/>
        <v>1</v>
      </c>
      <c r="K214" s="35">
        <f t="shared" si="24"/>
        <v>0.9642857142857143</v>
      </c>
      <c r="L214" s="86"/>
      <c r="M214" s="86"/>
      <c r="N214" s="86"/>
      <c r="O214" s="86"/>
      <c r="P214" s="86"/>
      <c r="Q214" s="86" t="s">
        <v>1603</v>
      </c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25</v>
      </c>
      <c r="J216" s="34">
        <f t="shared" ref="J216" si="37">COUNTIF(L216:AM216,"APAGADO")</f>
        <v>3</v>
      </c>
      <c r="K216" s="35">
        <f t="shared" ref="K216" si="38">(I216)/(J216+I216)</f>
        <v>0.8928571428571429</v>
      </c>
      <c r="L216" s="86"/>
      <c r="M216" s="86"/>
      <c r="N216" s="86"/>
      <c r="O216" s="86" t="s">
        <v>1603</v>
      </c>
      <c r="P216" s="86" t="s">
        <v>1603</v>
      </c>
      <c r="Q216" s="86" t="s">
        <v>1603</v>
      </c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27</v>
      </c>
      <c r="J218" s="34">
        <f t="shared" si="23"/>
        <v>1</v>
      </c>
      <c r="K218" s="35">
        <f t="shared" si="24"/>
        <v>0.9642857142857143</v>
      </c>
      <c r="L218" s="86"/>
      <c r="M218" s="86"/>
      <c r="N218" s="86" t="s">
        <v>1603</v>
      </c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22</v>
      </c>
      <c r="J222" s="34">
        <f t="shared" si="23"/>
        <v>6</v>
      </c>
      <c r="K222" s="35">
        <f t="shared" si="24"/>
        <v>0.7857142857142857</v>
      </c>
      <c r="L222" s="86" t="s">
        <v>1603</v>
      </c>
      <c r="M222" s="86" t="s">
        <v>1603</v>
      </c>
      <c r="N222" s="86" t="s">
        <v>1603</v>
      </c>
      <c r="O222" s="86" t="s">
        <v>1603</v>
      </c>
      <c r="P222" s="86" t="s">
        <v>1603</v>
      </c>
      <c r="Q222" s="86" t="s">
        <v>1603</v>
      </c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22</v>
      </c>
      <c r="J228" s="34">
        <f>COUNTIF(L228:AM228,"APAGADO")</f>
        <v>6</v>
      </c>
      <c r="K228" s="35">
        <f>(I228)/(J228+I228)</f>
        <v>0.7857142857142857</v>
      </c>
      <c r="L228" s="86" t="s">
        <v>1603</v>
      </c>
      <c r="M228" s="86" t="s">
        <v>1603</v>
      </c>
      <c r="N228" s="86" t="s">
        <v>1603</v>
      </c>
      <c r="O228" s="86" t="s">
        <v>1603</v>
      </c>
      <c r="P228" s="86" t="s">
        <v>1603</v>
      </c>
      <c r="Q228" s="86" t="s">
        <v>1603</v>
      </c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1143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1143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1143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1142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1142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1055</v>
      </c>
      <c r="C237" t="s">
        <v>1142</v>
      </c>
      <c r="D237" t="s">
        <v>1056</v>
      </c>
      <c r="E237" s="33" t="s">
        <v>73</v>
      </c>
      <c r="F237" s="33" t="s">
        <v>28</v>
      </c>
      <c r="G237" s="33"/>
      <c r="H237" s="33" t="s">
        <v>1358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1143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22</v>
      </c>
      <c r="J238" s="34">
        <f t="shared" si="23"/>
        <v>6</v>
      </c>
      <c r="K238" s="35">
        <f t="shared" si="24"/>
        <v>0.7857142857142857</v>
      </c>
      <c r="L238" s="86" t="s">
        <v>1603</v>
      </c>
      <c r="M238" s="86" t="s">
        <v>1603</v>
      </c>
      <c r="N238" s="86" t="s">
        <v>1603</v>
      </c>
      <c r="O238" s="86" t="s">
        <v>1603</v>
      </c>
      <c r="P238" s="86" t="s">
        <v>1603</v>
      </c>
      <c r="Q238" s="86" t="s">
        <v>1603</v>
      </c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347</v>
      </c>
      <c r="C239" t="s">
        <v>1143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1380</v>
      </c>
      <c r="C240" t="s">
        <v>1143</v>
      </c>
      <c r="D240" t="s">
        <v>1057</v>
      </c>
      <c r="E240" s="33" t="s">
        <v>73</v>
      </c>
      <c r="F240" s="33" t="s">
        <v>28</v>
      </c>
      <c r="G240" s="33"/>
      <c r="H240" s="33" t="s">
        <v>1359</v>
      </c>
      <c r="I240" s="34">
        <f>COUNTIF(L240:AM240,"")</f>
        <v>22</v>
      </c>
      <c r="J240" s="34">
        <f>COUNTIF(L240:AM240,"APAGADO")</f>
        <v>6</v>
      </c>
      <c r="K240" s="35">
        <f>(I240)/(J240+I240)</f>
        <v>0.7857142857142857</v>
      </c>
      <c r="L240" s="86" t="s">
        <v>1603</v>
      </c>
      <c r="M240" s="86" t="s">
        <v>1603</v>
      </c>
      <c r="N240" s="86" t="s">
        <v>1603</v>
      </c>
      <c r="O240" s="86" t="s">
        <v>1603</v>
      </c>
      <c r="P240" s="86" t="s">
        <v>1603</v>
      </c>
      <c r="Q240" s="86" t="s">
        <v>1603</v>
      </c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348</v>
      </c>
      <c r="C241" t="s">
        <v>1143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1143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1379</v>
      </c>
      <c r="C243" t="s">
        <v>1143</v>
      </c>
      <c r="D243" t="s">
        <v>1058</v>
      </c>
      <c r="E243" s="33" t="s">
        <v>19</v>
      </c>
      <c r="F243" s="33" t="s">
        <v>28</v>
      </c>
      <c r="G243" s="33"/>
      <c r="H243" s="33" t="s">
        <v>1360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1142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22</v>
      </c>
      <c r="J244" s="34">
        <f t="shared" si="23"/>
        <v>6</v>
      </c>
      <c r="K244" s="35">
        <f t="shared" si="24"/>
        <v>0.7857142857142857</v>
      </c>
      <c r="L244" s="86" t="s">
        <v>1603</v>
      </c>
      <c r="M244" s="86" t="s">
        <v>1603</v>
      </c>
      <c r="N244" s="86" t="s">
        <v>1603</v>
      </c>
      <c r="O244" s="86" t="s">
        <v>1603</v>
      </c>
      <c r="P244" s="86" t="s">
        <v>1603</v>
      </c>
      <c r="Q244" s="86" t="s">
        <v>1603</v>
      </c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367</v>
      </c>
      <c r="C245" t="s">
        <v>1143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22</v>
      </c>
      <c r="J245" s="34">
        <f>COUNTIF(L245:AM245,"APAGADO")</f>
        <v>6</v>
      </c>
      <c r="K245" s="35">
        <f>(I245)/(J245+I245)</f>
        <v>0.7857142857142857</v>
      </c>
      <c r="L245" s="86" t="s">
        <v>1603</v>
      </c>
      <c r="M245" s="86" t="s">
        <v>1603</v>
      </c>
      <c r="N245" s="86" t="s">
        <v>1603</v>
      </c>
      <c r="O245" s="86" t="s">
        <v>1603</v>
      </c>
      <c r="P245" s="86" t="s">
        <v>1603</v>
      </c>
      <c r="Q245" s="86" t="s">
        <v>1603</v>
      </c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1059</v>
      </c>
      <c r="C246" t="s">
        <v>1143</v>
      </c>
      <c r="D246" t="s">
        <v>1060</v>
      </c>
      <c r="E246" s="33" t="s">
        <v>73</v>
      </c>
      <c r="F246" s="33" t="s">
        <v>28</v>
      </c>
      <c r="G246" s="33"/>
      <c r="H246" s="33" t="s">
        <v>1361</v>
      </c>
      <c r="I246" s="34">
        <f>COUNTIF(L246:AM246,"")</f>
        <v>22</v>
      </c>
      <c r="J246" s="34">
        <f>COUNTIF(L246:AM246,"APAGADO")</f>
        <v>6</v>
      </c>
      <c r="K246" s="35">
        <f>(I246)/(J246+I246)</f>
        <v>0.7857142857142857</v>
      </c>
      <c r="L246" s="86" t="s">
        <v>1603</v>
      </c>
      <c r="M246" s="86" t="s">
        <v>1603</v>
      </c>
      <c r="N246" s="86" t="s">
        <v>1603</v>
      </c>
      <c r="O246" s="86" t="s">
        <v>1603</v>
      </c>
      <c r="P246" s="86" t="s">
        <v>1603</v>
      </c>
      <c r="Q246" s="86" t="s">
        <v>1603</v>
      </c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354</v>
      </c>
      <c r="C247" t="s">
        <v>1143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1143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1061</v>
      </c>
      <c r="C249" t="s">
        <v>1143</v>
      </c>
      <c r="D249" t="s">
        <v>355</v>
      </c>
      <c r="E249" s="33" t="s">
        <v>19</v>
      </c>
      <c r="F249" s="33" t="s">
        <v>28</v>
      </c>
      <c r="G249" s="33"/>
      <c r="H249" s="33" t="s">
        <v>1362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1054</v>
      </c>
      <c r="C250" t="s">
        <v>1143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1143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1143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22</v>
      </c>
      <c r="J252" s="34">
        <f t="shared" si="23"/>
        <v>6</v>
      </c>
      <c r="K252" s="35">
        <f t="shared" si="24"/>
        <v>0.7857142857142857</v>
      </c>
      <c r="L252" s="86" t="s">
        <v>1603</v>
      </c>
      <c r="M252" s="86" t="s">
        <v>1603</v>
      </c>
      <c r="N252" s="86" t="s">
        <v>1603</v>
      </c>
      <c r="O252" s="86" t="s">
        <v>1603</v>
      </c>
      <c r="P252" s="86" t="s">
        <v>1603</v>
      </c>
      <c r="Q252" s="86" t="s">
        <v>1603</v>
      </c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1062</v>
      </c>
      <c r="C253" t="s">
        <v>1143</v>
      </c>
      <c r="D253" t="s">
        <v>1063</v>
      </c>
      <c r="E253" s="33" t="s">
        <v>73</v>
      </c>
      <c r="F253" s="33" t="s">
        <v>28</v>
      </c>
      <c r="G253" s="33"/>
      <c r="H253" s="33" t="s">
        <v>1363</v>
      </c>
      <c r="I253" s="34">
        <f>COUNTIF(L253:AM253,"")</f>
        <v>22</v>
      </c>
      <c r="J253" s="34">
        <f>COUNTIF(L253:AM253,"APAGADO")</f>
        <v>6</v>
      </c>
      <c r="K253" s="35">
        <f>(I253)/(J253+I253)</f>
        <v>0.7857142857142857</v>
      </c>
      <c r="L253" s="86" t="s">
        <v>1603</v>
      </c>
      <c r="M253" s="86" t="s">
        <v>1603</v>
      </c>
      <c r="N253" s="86" t="s">
        <v>1603</v>
      </c>
      <c r="O253" s="86" t="s">
        <v>1603</v>
      </c>
      <c r="P253" s="86" t="s">
        <v>1603</v>
      </c>
      <c r="Q253" s="86" t="s">
        <v>1603</v>
      </c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1290</v>
      </c>
      <c r="C254" t="s">
        <v>1143</v>
      </c>
      <c r="D254" t="s">
        <v>1292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22</v>
      </c>
      <c r="J254" s="34">
        <f t="shared" si="23"/>
        <v>6</v>
      </c>
      <c r="K254" s="35">
        <f t="shared" si="24"/>
        <v>0.7857142857142857</v>
      </c>
      <c r="L254" s="86" t="s">
        <v>1603</v>
      </c>
      <c r="M254" s="86" t="s">
        <v>1603</v>
      </c>
      <c r="N254" s="86" t="s">
        <v>1603</v>
      </c>
      <c r="O254" s="86" t="s">
        <v>1603</v>
      </c>
      <c r="P254" s="86" t="s">
        <v>1603</v>
      </c>
      <c r="Q254" s="86" t="s">
        <v>1603</v>
      </c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363</v>
      </c>
      <c r="C255" t="s">
        <v>1143</v>
      </c>
      <c r="D255" t="s">
        <v>1292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1064</v>
      </c>
      <c r="C256" t="s">
        <v>1143</v>
      </c>
      <c r="D256" t="s">
        <v>1065</v>
      </c>
      <c r="E256" s="33" t="s">
        <v>19</v>
      </c>
      <c r="F256" s="33" t="s">
        <v>28</v>
      </c>
      <c r="G256" s="33"/>
      <c r="H256" s="33" t="s">
        <v>1364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1143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23</v>
      </c>
      <c r="J257" s="34">
        <f t="shared" si="23"/>
        <v>5</v>
      </c>
      <c r="K257" s="35">
        <f t="shared" si="24"/>
        <v>0.8214285714285714</v>
      </c>
      <c r="L257" s="86"/>
      <c r="M257" s="86" t="s">
        <v>1603</v>
      </c>
      <c r="N257" s="86" t="s">
        <v>1603</v>
      </c>
      <c r="O257" s="86" t="s">
        <v>1603</v>
      </c>
      <c r="P257" s="86" t="s">
        <v>1603</v>
      </c>
      <c r="Q257" s="86" t="s">
        <v>1603</v>
      </c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1143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28</v>
      </c>
      <c r="J258" s="34">
        <f t="shared" ref="J258:J323" si="39">COUNTIF(L258:AM258,"APAGADO")</f>
        <v>0</v>
      </c>
      <c r="K258" s="35">
        <f t="shared" ref="K258:K323" si="40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1066</v>
      </c>
      <c r="C259" t="s">
        <v>1143</v>
      </c>
      <c r="D259" t="s">
        <v>1067</v>
      </c>
      <c r="E259" s="33" t="s">
        <v>73</v>
      </c>
      <c r="F259" s="33" t="s">
        <v>28</v>
      </c>
      <c r="G259" s="33"/>
      <c r="H259" s="33" t="s">
        <v>1365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1376</v>
      </c>
      <c r="C260" t="s">
        <v>1143</v>
      </c>
      <c r="D260" t="s">
        <v>1069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28</v>
      </c>
      <c r="J260" s="34">
        <f t="shared" si="39"/>
        <v>0</v>
      </c>
      <c r="K260" s="35">
        <f t="shared" si="40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1377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28</v>
      </c>
      <c r="J261" s="34">
        <f t="shared" ref="J261" si="42">COUNTIF(L261:AM261,"APAGADO")</f>
        <v>0</v>
      </c>
      <c r="K261" s="35">
        <f t="shared" ref="K261" si="43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1068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1378</v>
      </c>
      <c r="I262" s="34">
        <f t="shared" ref="I262" si="44">COUNTIF(L262:AM262,"")</f>
        <v>28</v>
      </c>
      <c r="J262" s="34">
        <f t="shared" ref="J262" si="45">COUNTIF(L262:AM262,"APAGADO")</f>
        <v>0</v>
      </c>
      <c r="K262" s="35">
        <f t="shared" ref="K262" si="46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1143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1070</v>
      </c>
      <c r="C264" t="s">
        <v>1143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28</v>
      </c>
      <c r="J264" s="34">
        <f t="shared" si="39"/>
        <v>0</v>
      </c>
      <c r="K264" s="35">
        <f t="shared" si="40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1143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28</v>
      </c>
      <c r="J265" s="34">
        <f t="shared" si="39"/>
        <v>0</v>
      </c>
      <c r="K265" s="35">
        <f t="shared" si="40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1143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1143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1596</v>
      </c>
      <c r="C269" t="s">
        <v>1142</v>
      </c>
      <c r="D269" t="s">
        <v>1597</v>
      </c>
      <c r="E269" s="33"/>
      <c r="F269" s="33"/>
      <c r="G269" s="33"/>
      <c r="H269" s="33"/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1080</v>
      </c>
      <c r="C270" t="s">
        <v>1143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1081</v>
      </c>
      <c r="C271" t="s">
        <v>1143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1143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1071</v>
      </c>
      <c r="C274" t="s">
        <v>1143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28</v>
      </c>
      <c r="J274" s="34">
        <f t="shared" si="39"/>
        <v>0</v>
      </c>
      <c r="K274" s="35">
        <f t="shared" si="40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1072</v>
      </c>
      <c r="C275" t="s">
        <v>1143</v>
      </c>
      <c r="D275" t="s">
        <v>1073</v>
      </c>
      <c r="E275" s="33" t="s">
        <v>19</v>
      </c>
      <c r="F275" s="33" t="s">
        <v>28</v>
      </c>
      <c r="G275" s="33"/>
      <c r="H275" s="33" t="s">
        <v>984</v>
      </c>
      <c r="I275" s="34">
        <f t="shared" si="32"/>
        <v>28</v>
      </c>
      <c r="J275" s="34">
        <f t="shared" si="39"/>
        <v>0</v>
      </c>
      <c r="K275" s="35">
        <f t="shared" si="40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1074</v>
      </c>
      <c r="C276" t="s">
        <v>1143</v>
      </c>
      <c r="D276" t="s">
        <v>1075</v>
      </c>
      <c r="E276" s="33" t="s">
        <v>19</v>
      </c>
      <c r="F276" s="33" t="s">
        <v>28</v>
      </c>
      <c r="G276" s="33"/>
      <c r="H276" s="33" t="s">
        <v>985</v>
      </c>
      <c r="I276" s="34">
        <f t="shared" si="32"/>
        <v>28</v>
      </c>
      <c r="J276" s="34">
        <f t="shared" si="39"/>
        <v>0</v>
      </c>
      <c r="K276" s="35">
        <f t="shared" si="40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1076</v>
      </c>
      <c r="C277" t="s">
        <v>1143</v>
      </c>
      <c r="D277" t="s">
        <v>1077</v>
      </c>
      <c r="E277" s="33" t="s">
        <v>19</v>
      </c>
      <c r="F277" s="33" t="s">
        <v>28</v>
      </c>
      <c r="G277" s="33"/>
      <c r="H277" s="33" t="s">
        <v>986</v>
      </c>
      <c r="I277" s="34">
        <f t="shared" ref="I277:I351" si="47">COUNTIF(L277:AM277,"")</f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1078</v>
      </c>
      <c r="C278" t="s">
        <v>1143</v>
      </c>
      <c r="D278" t="s">
        <v>1079</v>
      </c>
      <c r="E278" s="33" t="s">
        <v>19</v>
      </c>
      <c r="F278" s="33" t="s">
        <v>28</v>
      </c>
      <c r="G278" s="33"/>
      <c r="H278" s="33" t="s">
        <v>987</v>
      </c>
      <c r="I278" s="34">
        <f t="shared" si="47"/>
        <v>22</v>
      </c>
      <c r="J278" s="34">
        <f t="shared" si="39"/>
        <v>6</v>
      </c>
      <c r="K278" s="35">
        <f t="shared" si="40"/>
        <v>0.7857142857142857</v>
      </c>
      <c r="L278" s="86" t="s">
        <v>1603</v>
      </c>
      <c r="M278" s="86" t="s">
        <v>1603</v>
      </c>
      <c r="N278" s="86" t="s">
        <v>1603</v>
      </c>
      <c r="O278" s="86" t="s">
        <v>1603</v>
      </c>
      <c r="P278" s="86" t="s">
        <v>1603</v>
      </c>
      <c r="Q278" s="86" t="s">
        <v>1603</v>
      </c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1255</v>
      </c>
      <c r="C279" t="s">
        <v>1143</v>
      </c>
      <c r="D279" t="s">
        <v>1238</v>
      </c>
      <c r="E279" s="33" t="s">
        <v>19</v>
      </c>
      <c r="F279" s="33" t="s">
        <v>28</v>
      </c>
      <c r="G279" s="33"/>
      <c r="H279" s="33" t="s">
        <v>1240</v>
      </c>
      <c r="I279" s="34">
        <f t="shared" si="47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1256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1241</v>
      </c>
      <c r="I280" s="34">
        <f t="shared" si="47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1274</v>
      </c>
      <c r="C281" t="s">
        <v>1143</v>
      </c>
      <c r="D281" t="s">
        <v>1237</v>
      </c>
      <c r="E281" s="33" t="s">
        <v>15</v>
      </c>
      <c r="F281" s="33" t="s">
        <v>28</v>
      </c>
      <c r="G281" s="33"/>
      <c r="H281" s="33" t="s">
        <v>1239</v>
      </c>
      <c r="I281" s="34">
        <f t="shared" si="47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1381</v>
      </c>
      <c r="C282" t="s">
        <v>1143</v>
      </c>
      <c r="D282" t="s">
        <v>1382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975</v>
      </c>
      <c r="B283" t="s">
        <v>1082</v>
      </c>
      <c r="C283" t="s">
        <v>1143</v>
      </c>
      <c r="D283" t="s">
        <v>1083</v>
      </c>
      <c r="E283" s="33" t="s">
        <v>1137</v>
      </c>
      <c r="F283" s="33" t="s">
        <v>28</v>
      </c>
      <c r="G283" s="33"/>
      <c r="H283" s="33" t="s">
        <v>977</v>
      </c>
      <c r="I283" s="34">
        <f t="shared" si="47"/>
        <v>28</v>
      </c>
      <c r="J283" s="34">
        <f t="shared" si="39"/>
        <v>0</v>
      </c>
      <c r="K283" s="35">
        <f t="shared" si="40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974</v>
      </c>
      <c r="C284" t="s">
        <v>1143</v>
      </c>
      <c r="D284" t="s">
        <v>1083</v>
      </c>
      <c r="E284" s="33" t="s">
        <v>1138</v>
      </c>
      <c r="F284" s="33" t="s">
        <v>28</v>
      </c>
      <c r="G284" s="33"/>
      <c r="H284" s="33" t="s">
        <v>976</v>
      </c>
      <c r="I284" s="34">
        <f t="shared" si="47"/>
        <v>28</v>
      </c>
      <c r="J284" s="34">
        <f t="shared" si="39"/>
        <v>0</v>
      </c>
      <c r="K284" s="35">
        <f t="shared" si="40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1142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26</v>
      </c>
      <c r="J285" s="34">
        <f>COUNTIF(L285:AM285,"APAGADO")</f>
        <v>2</v>
      </c>
      <c r="K285" s="35">
        <f>(I285)/(J285+I285)</f>
        <v>0.9285714285714286</v>
      </c>
      <c r="L285" s="86"/>
      <c r="M285" s="86"/>
      <c r="N285" s="86"/>
      <c r="O285" s="86"/>
      <c r="P285" s="86" t="s">
        <v>1603</v>
      </c>
      <c r="Q285" s="86" t="s">
        <v>1603</v>
      </c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1084</v>
      </c>
      <c r="C286" t="s">
        <v>1142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23</v>
      </c>
      <c r="J286" s="34">
        <f t="shared" si="39"/>
        <v>5</v>
      </c>
      <c r="K286" s="35">
        <f t="shared" si="40"/>
        <v>0.8214285714285714</v>
      </c>
      <c r="L286" s="86" t="s">
        <v>1603</v>
      </c>
      <c r="M286" s="86" t="s">
        <v>1603</v>
      </c>
      <c r="N286" s="86" t="s">
        <v>1603</v>
      </c>
      <c r="O286" s="86"/>
      <c r="P286" s="86" t="s">
        <v>1603</v>
      </c>
      <c r="Q286" s="86" t="s">
        <v>1603</v>
      </c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1085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23</v>
      </c>
      <c r="J287" s="34">
        <f t="shared" si="39"/>
        <v>5</v>
      </c>
      <c r="K287" s="35">
        <f t="shared" si="40"/>
        <v>0.8214285714285714</v>
      </c>
      <c r="L287" s="86" t="s">
        <v>1603</v>
      </c>
      <c r="M287" s="86" t="s">
        <v>1603</v>
      </c>
      <c r="N287" s="86" t="s">
        <v>1603</v>
      </c>
      <c r="O287" s="86"/>
      <c r="P287" s="86" t="s">
        <v>1603</v>
      </c>
      <c r="Q287" s="86" t="s">
        <v>1603</v>
      </c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1086</v>
      </c>
      <c r="C288" t="s">
        <v>1142</v>
      </c>
      <c r="D288" t="s">
        <v>1087</v>
      </c>
      <c r="E288" s="33" t="s">
        <v>19</v>
      </c>
      <c r="F288" s="33" t="s">
        <v>28</v>
      </c>
      <c r="G288" s="33"/>
      <c r="H288" s="33" t="s">
        <v>1303</v>
      </c>
      <c r="I288" s="34">
        <f t="shared" si="47"/>
        <v>27</v>
      </c>
      <c r="J288" s="34">
        <f t="shared" si="39"/>
        <v>1</v>
      </c>
      <c r="K288" s="35">
        <f t="shared" si="40"/>
        <v>0.9642857142857143</v>
      </c>
      <c r="L288" s="86"/>
      <c r="M288" s="86"/>
      <c r="N288" s="86"/>
      <c r="O288" s="86"/>
      <c r="P288" s="86"/>
      <c r="Q288" s="86" t="s">
        <v>1603</v>
      </c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1088</v>
      </c>
      <c r="C289" t="s">
        <v>1142</v>
      </c>
      <c r="D289" t="s">
        <v>1089</v>
      </c>
      <c r="E289" s="33" t="s">
        <v>19</v>
      </c>
      <c r="F289" s="33" t="s">
        <v>28</v>
      </c>
      <c r="G289" s="33"/>
      <c r="H289" s="33" t="s">
        <v>1302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/>
      <c r="M289" s="86"/>
      <c r="N289" s="86"/>
      <c r="O289" s="86"/>
      <c r="P289" s="86"/>
      <c r="Q289" s="86" t="s">
        <v>1603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1211</v>
      </c>
      <c r="C290" t="s">
        <v>1142</v>
      </c>
      <c r="D290" t="s">
        <v>1208</v>
      </c>
      <c r="E290" s="33" t="s">
        <v>73</v>
      </c>
      <c r="F290" s="33" t="s">
        <v>28</v>
      </c>
      <c r="G290" s="33"/>
      <c r="H290" s="33" t="s">
        <v>1217</v>
      </c>
      <c r="I290" s="34">
        <f t="shared" si="47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/>
      <c r="N290" s="86"/>
      <c r="O290" s="86"/>
      <c r="P290" s="86"/>
      <c r="Q290" s="86" t="s">
        <v>1603</v>
      </c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1212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1218</v>
      </c>
      <c r="I291" s="34">
        <f t="shared" si="47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/>
      <c r="N291" s="86"/>
      <c r="O291" s="86"/>
      <c r="P291" s="86"/>
      <c r="Q291" s="86" t="s">
        <v>1603</v>
      </c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1213</v>
      </c>
      <c r="C292" t="s">
        <v>1142</v>
      </c>
      <c r="D292" t="s">
        <v>1209</v>
      </c>
      <c r="E292" s="33" t="s">
        <v>73</v>
      </c>
      <c r="F292" s="33" t="s">
        <v>28</v>
      </c>
      <c r="G292" s="33"/>
      <c r="H292" s="33" t="s">
        <v>1219</v>
      </c>
      <c r="I292" s="34">
        <f t="shared" si="47"/>
        <v>24</v>
      </c>
      <c r="J292" s="34">
        <f>COUNTIF(L292:AM292,"APAGADO")</f>
        <v>4</v>
      </c>
      <c r="K292" s="35">
        <f>(I292)/(J292+I292)</f>
        <v>0.8571428571428571</v>
      </c>
      <c r="L292" s="86"/>
      <c r="M292" s="86" t="s">
        <v>1603</v>
      </c>
      <c r="N292" s="86" t="s">
        <v>1603</v>
      </c>
      <c r="O292" s="86"/>
      <c r="P292" s="86" t="s">
        <v>1603</v>
      </c>
      <c r="Q292" s="86" t="s">
        <v>1603</v>
      </c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1214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1220</v>
      </c>
      <c r="I293" s="34">
        <f t="shared" si="47"/>
        <v>24</v>
      </c>
      <c r="J293" s="34">
        <f>COUNTIF(L293:AM293,"APAGADO")</f>
        <v>4</v>
      </c>
      <c r="K293" s="35">
        <f>(I293)/(J293+I293)</f>
        <v>0.8571428571428571</v>
      </c>
      <c r="L293" s="86"/>
      <c r="M293" s="86" t="s">
        <v>1603</v>
      </c>
      <c r="N293" s="86" t="s">
        <v>1603</v>
      </c>
      <c r="O293" s="86"/>
      <c r="P293" s="86" t="s">
        <v>1603</v>
      </c>
      <c r="Q293" s="86" t="s">
        <v>1603</v>
      </c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1580</v>
      </c>
      <c r="B294" t="s">
        <v>1318</v>
      </c>
      <c r="C294" t="s">
        <v>1142</v>
      </c>
      <c r="D294" t="s">
        <v>1319</v>
      </c>
      <c r="E294" t="s">
        <v>19</v>
      </c>
      <c r="F294" t="s">
        <v>28</v>
      </c>
      <c r="G294"/>
      <c r="H294" s="33" t="s">
        <v>1325</v>
      </c>
      <c r="I294" s="34">
        <f t="shared" si="47"/>
        <v>28</v>
      </c>
      <c r="J294" s="34">
        <f t="shared" ref="J294:J295" si="49">COUNTIF(L294:AM294,"APAGADO")</f>
        <v>0</v>
      </c>
      <c r="K294" s="35">
        <f t="shared" ref="K294:K295" si="50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1320</v>
      </c>
      <c r="C295" t="s">
        <v>1142</v>
      </c>
      <c r="D295" t="s">
        <v>1321</v>
      </c>
      <c r="E295" t="s">
        <v>19</v>
      </c>
      <c r="F295" t="s">
        <v>28</v>
      </c>
      <c r="G295"/>
      <c r="H295" s="33" t="s">
        <v>1326</v>
      </c>
      <c r="I295" s="34">
        <f t="shared" si="47"/>
        <v>28</v>
      </c>
      <c r="J295" s="34">
        <f t="shared" si="49"/>
        <v>0</v>
      </c>
      <c r="K295" s="35">
        <f t="shared" si="50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1142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1142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1142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23</v>
      </c>
      <c r="J298" s="34">
        <f t="shared" si="39"/>
        <v>5</v>
      </c>
      <c r="K298" s="35">
        <f t="shared" si="40"/>
        <v>0.8214285714285714</v>
      </c>
      <c r="L298" s="86" t="s">
        <v>1603</v>
      </c>
      <c r="M298" s="86" t="s">
        <v>1603</v>
      </c>
      <c r="N298" s="86" t="s">
        <v>1603</v>
      </c>
      <c r="O298" s="86" t="s">
        <v>1603</v>
      </c>
      <c r="P298" s="86" t="s">
        <v>1603</v>
      </c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395</v>
      </c>
      <c r="C299" t="s">
        <v>1142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1090</v>
      </c>
      <c r="C300" t="s">
        <v>1142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 t="s">
        <v>1603</v>
      </c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1142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1349</v>
      </c>
      <c r="C303" t="s">
        <v>1142</v>
      </c>
      <c r="D303" t="s">
        <v>1350</v>
      </c>
      <c r="E303" s="33" t="s">
        <v>15</v>
      </c>
      <c r="F303" s="33" t="s">
        <v>1136</v>
      </c>
      <c r="G303" s="33" t="s">
        <v>1352</v>
      </c>
      <c r="H303" s="33" t="s">
        <v>1351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1560</v>
      </c>
      <c r="C304" s="129" t="s">
        <v>1578</v>
      </c>
      <c r="D304" t="s">
        <v>1561</v>
      </c>
      <c r="E304" s="33" t="s">
        <v>15</v>
      </c>
      <c r="F304" s="33" t="s">
        <v>1391</v>
      </c>
      <c r="G304" s="33"/>
      <c r="H304" s="33" t="s">
        <v>1562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1142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1142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1142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1142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1142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1142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28</v>
      </c>
      <c r="J311" s="34">
        <f t="shared" si="39"/>
        <v>0</v>
      </c>
      <c r="K311" s="35">
        <f t="shared" si="40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28</v>
      </c>
      <c r="J312" s="34">
        <f t="shared" si="39"/>
        <v>0</v>
      </c>
      <c r="K312" s="35">
        <f t="shared" si="40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1142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1142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980</v>
      </c>
      <c r="C317" t="s">
        <v>1142</v>
      </c>
      <c r="D317" t="s">
        <v>981</v>
      </c>
      <c r="E317" s="33" t="s">
        <v>19</v>
      </c>
      <c r="F317" s="33" t="s">
        <v>28</v>
      </c>
      <c r="G317" s="33"/>
      <c r="H317" s="33" t="s">
        <v>988</v>
      </c>
      <c r="I317" s="34">
        <f t="shared" si="47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982</v>
      </c>
      <c r="C318" t="s">
        <v>1142</v>
      </c>
      <c r="D318" t="s">
        <v>983</v>
      </c>
      <c r="E318" s="33" t="s">
        <v>19</v>
      </c>
      <c r="F318" s="33" t="s">
        <v>28</v>
      </c>
      <c r="G318" s="33"/>
      <c r="H318" s="33" t="s">
        <v>989</v>
      </c>
      <c r="I318" s="34">
        <f t="shared" si="47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1091</v>
      </c>
      <c r="C319" t="s">
        <v>1142</v>
      </c>
      <c r="D319" t="s">
        <v>1092</v>
      </c>
      <c r="E319" s="33" t="s">
        <v>19</v>
      </c>
      <c r="F319" s="33" t="s">
        <v>28</v>
      </c>
      <c r="G319" s="33"/>
      <c r="H319" s="33" t="s">
        <v>1304</v>
      </c>
      <c r="I319" s="34">
        <f t="shared" si="47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1143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28</v>
      </c>
      <c r="J320" s="34">
        <f t="shared" si="39"/>
        <v>0</v>
      </c>
      <c r="K320" s="35">
        <f t="shared" si="40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1143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1093</v>
      </c>
      <c r="C322" t="s">
        <v>1143</v>
      </c>
      <c r="D322" t="s">
        <v>1094</v>
      </c>
      <c r="E322" s="33" t="s">
        <v>73</v>
      </c>
      <c r="F322" s="33" t="s">
        <v>20</v>
      </c>
      <c r="G322" s="33"/>
      <c r="H322" s="33" t="s">
        <v>1366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1095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1305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1143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28</v>
      </c>
      <c r="J324" s="34">
        <f t="shared" ref="J324:J402" si="51">COUNTIF(L324:AM324,"APAGADO")</f>
        <v>0</v>
      </c>
      <c r="K324" s="35">
        <f t="shared" ref="K324:K402" si="52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1143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1143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27</v>
      </c>
      <c r="J326" s="34">
        <f t="shared" si="51"/>
        <v>1</v>
      </c>
      <c r="K326" s="35">
        <f t="shared" si="52"/>
        <v>0.9642857142857143</v>
      </c>
      <c r="L326" s="86" t="s">
        <v>1603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432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6" t="s">
        <v>1603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433</v>
      </c>
      <c r="C328" t="s">
        <v>1143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 t="s">
        <v>1603</v>
      </c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435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1603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436</v>
      </c>
      <c r="B330" t="s">
        <v>437</v>
      </c>
      <c r="C330" t="s">
        <v>1143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1143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1143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1143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1143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1143</v>
      </c>
      <c r="D335" t="s">
        <v>453</v>
      </c>
      <c r="E335" s="33" t="s">
        <v>15</v>
      </c>
      <c r="F335" s="33" t="s">
        <v>1136</v>
      </c>
      <c r="G335" s="33" t="s">
        <v>1341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1143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1143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1205</v>
      </c>
      <c r="B338" t="s">
        <v>1206</v>
      </c>
      <c r="C338" t="s">
        <v>1143</v>
      </c>
      <c r="D338" t="s">
        <v>1207</v>
      </c>
      <c r="E338" s="33" t="s">
        <v>1195</v>
      </c>
      <c r="F338" s="33" t="s">
        <v>28</v>
      </c>
      <c r="G338" s="33"/>
      <c r="H338" s="33" t="s">
        <v>1221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1225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1222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1142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24</v>
      </c>
      <c r="J340" s="34">
        <f t="shared" si="51"/>
        <v>4</v>
      </c>
      <c r="K340" s="35">
        <f t="shared" si="52"/>
        <v>0.8571428571428571</v>
      </c>
      <c r="L340" s="86"/>
      <c r="M340" s="86"/>
      <c r="N340" s="86" t="s">
        <v>1603</v>
      </c>
      <c r="O340" s="86" t="s">
        <v>1603</v>
      </c>
      <c r="P340" s="86" t="s">
        <v>1603</v>
      </c>
      <c r="Q340" s="86" t="s">
        <v>1603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24</v>
      </c>
      <c r="J341" s="34">
        <f t="shared" si="51"/>
        <v>4</v>
      </c>
      <c r="K341" s="35">
        <f t="shared" si="52"/>
        <v>0.8571428571428571</v>
      </c>
      <c r="L341" s="86"/>
      <c r="M341" s="86"/>
      <c r="N341" s="86" t="s">
        <v>1603</v>
      </c>
      <c r="O341" s="86" t="s">
        <v>1603</v>
      </c>
      <c r="P341" s="86" t="s">
        <v>1603</v>
      </c>
      <c r="Q341" s="86" t="s">
        <v>1603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1096</v>
      </c>
      <c r="C342" t="s">
        <v>1142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24</v>
      </c>
      <c r="J342" s="34">
        <f>COUNTIF(L342:AM342,"APAGADO")</f>
        <v>4</v>
      </c>
      <c r="K342" s="35">
        <f>(I342)/(J342+I342)</f>
        <v>0.8571428571428571</v>
      </c>
      <c r="L342" s="86"/>
      <c r="M342" s="86"/>
      <c r="N342" s="86" t="s">
        <v>1603</v>
      </c>
      <c r="O342" s="86" t="s">
        <v>1603</v>
      </c>
      <c r="P342" s="86" t="s">
        <v>1603</v>
      </c>
      <c r="Q342" s="86" t="s">
        <v>1603</v>
      </c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1097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24</v>
      </c>
      <c r="J343" s="34">
        <f>COUNTIF(L343:AM343,"APAGADO")</f>
        <v>4</v>
      </c>
      <c r="K343" s="35">
        <f>(I343)/(J343+I343)</f>
        <v>0.8571428571428571</v>
      </c>
      <c r="L343" s="86"/>
      <c r="M343" s="86"/>
      <c r="N343" s="86" t="s">
        <v>1603</v>
      </c>
      <c r="O343" s="86" t="s">
        <v>1603</v>
      </c>
      <c r="P343" s="86" t="s">
        <v>1603</v>
      </c>
      <c r="Q343" s="86" t="s">
        <v>1603</v>
      </c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1143</v>
      </c>
      <c r="D344" t="s">
        <v>1104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27</v>
      </c>
      <c r="J344" s="34">
        <f>COUNTIF(L344:AM344,"APAGADO")</f>
        <v>1</v>
      </c>
      <c r="K344" s="35">
        <f>(I344)/(J344+I344)</f>
        <v>0.9642857142857143</v>
      </c>
      <c r="L344" s="86"/>
      <c r="M344" s="86"/>
      <c r="N344" s="86"/>
      <c r="O344" s="86" t="s">
        <v>1603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1143</v>
      </c>
      <c r="D345" t="s">
        <v>1581</v>
      </c>
      <c r="E345" s="33" t="s">
        <v>19</v>
      </c>
      <c r="F345" s="33" t="s">
        <v>20</v>
      </c>
      <c r="G345" s="33"/>
      <c r="H345" s="33" t="s">
        <v>1604</v>
      </c>
      <c r="I345" s="34">
        <f>COUNTIF(L345:AM345,"")</f>
        <v>23</v>
      </c>
      <c r="J345" s="34">
        <f>COUNTIF(L345:AM345,"APAGADO")</f>
        <v>5</v>
      </c>
      <c r="K345" s="35">
        <f>(I345)/(J345+I345)</f>
        <v>0.8214285714285714</v>
      </c>
      <c r="L345" s="86" t="s">
        <v>1603</v>
      </c>
      <c r="M345" s="86" t="s">
        <v>1603</v>
      </c>
      <c r="N345" s="86" t="s">
        <v>1603</v>
      </c>
      <c r="O345" s="86" t="s">
        <v>1603</v>
      </c>
      <c r="P345" s="86" t="s">
        <v>1603</v>
      </c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1143</v>
      </c>
      <c r="D346" t="s">
        <v>470</v>
      </c>
      <c r="E346" s="33" t="s">
        <v>19</v>
      </c>
      <c r="F346" s="33" t="s">
        <v>20</v>
      </c>
      <c r="G346" s="33"/>
      <c r="H346" s="33" t="s">
        <v>876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 t="s">
        <v>1603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1098</v>
      </c>
      <c r="C347" t="s">
        <v>1143</v>
      </c>
      <c r="D347" t="s">
        <v>471</v>
      </c>
      <c r="E347" s="33" t="s">
        <v>19</v>
      </c>
      <c r="F347" s="33" t="s">
        <v>20</v>
      </c>
      <c r="G347" s="33"/>
      <c r="H347" s="33" t="s">
        <v>877</v>
      </c>
      <c r="I347" s="34">
        <f t="shared" si="47"/>
        <v>28</v>
      </c>
      <c r="J347" s="34">
        <f t="shared" si="51"/>
        <v>0</v>
      </c>
      <c r="K347" s="35">
        <f t="shared" si="52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1105</v>
      </c>
      <c r="C348" t="s">
        <v>1143</v>
      </c>
      <c r="D348" t="s">
        <v>459</v>
      </c>
      <c r="E348" s="33" t="s">
        <v>15</v>
      </c>
      <c r="F348" s="33" t="s">
        <v>20</v>
      </c>
      <c r="G348" s="33"/>
      <c r="H348" s="33" t="s">
        <v>878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1106</v>
      </c>
      <c r="C349" t="s">
        <v>1143</v>
      </c>
      <c r="D349" t="s">
        <v>460</v>
      </c>
      <c r="E349" s="33" t="s">
        <v>19</v>
      </c>
      <c r="F349" s="33" t="s">
        <v>28</v>
      </c>
      <c r="G349" s="33"/>
      <c r="H349" s="33" t="s">
        <v>879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1107</v>
      </c>
      <c r="C350" t="s">
        <v>1143</v>
      </c>
      <c r="D350" t="s">
        <v>461</v>
      </c>
      <c r="E350" s="33" t="s">
        <v>19</v>
      </c>
      <c r="F350" s="33" t="s">
        <v>28</v>
      </c>
      <c r="G350" s="33"/>
      <c r="H350" s="33" t="s">
        <v>880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1143</v>
      </c>
      <c r="D351" t="s">
        <v>463</v>
      </c>
      <c r="E351" s="33" t="s">
        <v>19</v>
      </c>
      <c r="F351" s="33" t="s">
        <v>28</v>
      </c>
      <c r="G351" s="33"/>
      <c r="H351" s="33" t="s">
        <v>881</v>
      </c>
      <c r="I351" s="34">
        <f t="shared" si="47"/>
        <v>26</v>
      </c>
      <c r="J351" s="34">
        <f t="shared" si="51"/>
        <v>2</v>
      </c>
      <c r="K351" s="35">
        <f t="shared" si="52"/>
        <v>0.9285714285714286</v>
      </c>
      <c r="L351" s="86" t="s">
        <v>1603</v>
      </c>
      <c r="M351" s="86"/>
      <c r="N351" s="86"/>
      <c r="O351" s="86" t="s">
        <v>1603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1108</v>
      </c>
      <c r="C352" t="s">
        <v>1143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26</v>
      </c>
      <c r="J352" s="34">
        <f>COUNTIF(L352:AM352,"APAGADO")</f>
        <v>2</v>
      </c>
      <c r="K352" s="35">
        <f>(I352)/(J352+I352)</f>
        <v>0.9285714285714286</v>
      </c>
      <c r="L352" s="86" t="s">
        <v>1603</v>
      </c>
      <c r="M352" s="86"/>
      <c r="N352" s="86"/>
      <c r="O352" s="86" t="s">
        <v>1603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1109</v>
      </c>
      <c r="C353" t="s">
        <v>1143</v>
      </c>
      <c r="D353" t="s">
        <v>465</v>
      </c>
      <c r="E353" s="33" t="s">
        <v>15</v>
      </c>
      <c r="F353" s="33" t="s">
        <v>20</v>
      </c>
      <c r="G353" s="33"/>
      <c r="H353" s="33" t="s">
        <v>882</v>
      </c>
      <c r="I353" s="34">
        <f>COUNTIF(L353:AM353,"")</f>
        <v>22</v>
      </c>
      <c r="J353" s="34">
        <f>COUNTIF(L353:AM353,"APAGADO")</f>
        <v>6</v>
      </c>
      <c r="K353" s="35">
        <f>(I353)/(J353+I353)</f>
        <v>0.7857142857142857</v>
      </c>
      <c r="L353" s="86" t="s">
        <v>1603</v>
      </c>
      <c r="M353" s="86" t="s">
        <v>1603</v>
      </c>
      <c r="N353" s="86" t="s">
        <v>1603</v>
      </c>
      <c r="O353" s="86" t="s">
        <v>1603</v>
      </c>
      <c r="P353" s="86" t="s">
        <v>1603</v>
      </c>
      <c r="Q353" s="86" t="s">
        <v>1603</v>
      </c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1099</v>
      </c>
      <c r="C354" t="s">
        <v>1143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3">COUNTIF(L354:AM354,"")</f>
        <v>28</v>
      </c>
      <c r="J354" s="34">
        <f t="shared" si="51"/>
        <v>0</v>
      </c>
      <c r="K354" s="35">
        <f t="shared" si="52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1143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27</v>
      </c>
      <c r="J355" s="34">
        <f>COUNTIF(L355:AM355,"APAGADO")</f>
        <v>1</v>
      </c>
      <c r="K355" s="35">
        <f>(I355)/(J355+I355)</f>
        <v>0.9642857142857143</v>
      </c>
      <c r="L355" s="86"/>
      <c r="M355" s="86"/>
      <c r="N355" s="86"/>
      <c r="O355" s="86" t="s">
        <v>1603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353</v>
      </c>
      <c r="B356" t="s">
        <v>1100</v>
      </c>
      <c r="C356" t="s">
        <v>1143</v>
      </c>
      <c r="D356" t="s">
        <v>475</v>
      </c>
      <c r="E356" s="33" t="s">
        <v>73</v>
      </c>
      <c r="F356" s="33" t="s">
        <v>20</v>
      </c>
      <c r="G356" s="33"/>
      <c r="H356" s="33" t="s">
        <v>883</v>
      </c>
      <c r="I356" s="34">
        <f t="shared" si="53"/>
        <v>24</v>
      </c>
      <c r="J356" s="34">
        <f t="shared" si="51"/>
        <v>4</v>
      </c>
      <c r="K356" s="35">
        <f t="shared" si="52"/>
        <v>0.8571428571428571</v>
      </c>
      <c r="L356" s="86"/>
      <c r="M356" s="86"/>
      <c r="N356" s="86" t="s">
        <v>1603</v>
      </c>
      <c r="O356" s="86" t="s">
        <v>1603</v>
      </c>
      <c r="P356" s="86" t="s">
        <v>1603</v>
      </c>
      <c r="Q356" s="86" t="s">
        <v>1603</v>
      </c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1101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884</v>
      </c>
      <c r="I357" s="34">
        <f t="shared" si="53"/>
        <v>25</v>
      </c>
      <c r="J357" s="34">
        <f t="shared" si="51"/>
        <v>3</v>
      </c>
      <c r="K357" s="35">
        <f t="shared" si="52"/>
        <v>0.8928571428571429</v>
      </c>
      <c r="L357" s="86"/>
      <c r="M357" s="86"/>
      <c r="N357" s="86" t="s">
        <v>1603</v>
      </c>
      <c r="O357" s="86" t="s">
        <v>1603</v>
      </c>
      <c r="P357" s="86" t="s">
        <v>1603</v>
      </c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1143</v>
      </c>
      <c r="D358" t="s">
        <v>477</v>
      </c>
      <c r="E358" s="33" t="s">
        <v>15</v>
      </c>
      <c r="F358" s="33" t="s">
        <v>28</v>
      </c>
      <c r="G358" s="33"/>
      <c r="H358" s="33" t="s">
        <v>885</v>
      </c>
      <c r="I358" s="34">
        <f>COUNTIF(L358:AM358,"")</f>
        <v>22</v>
      </c>
      <c r="J358" s="34">
        <f>COUNTIF(L358:AM358,"APAGADO")</f>
        <v>6</v>
      </c>
      <c r="K358" s="35">
        <f>(I358)/(J358+I358)</f>
        <v>0.7857142857142857</v>
      </c>
      <c r="L358" s="86" t="s">
        <v>1603</v>
      </c>
      <c r="M358" s="86" t="s">
        <v>1603</v>
      </c>
      <c r="N358" s="86" t="s">
        <v>1603</v>
      </c>
      <c r="O358" s="86" t="s">
        <v>1603</v>
      </c>
      <c r="P358" s="86" t="s">
        <v>1603</v>
      </c>
      <c r="Q358" s="86" t="s">
        <v>1603</v>
      </c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1110</v>
      </c>
      <c r="C359" t="s">
        <v>1143</v>
      </c>
      <c r="D359" t="s">
        <v>466</v>
      </c>
      <c r="E359" s="33" t="s">
        <v>73</v>
      </c>
      <c r="F359" s="33" t="s">
        <v>28</v>
      </c>
      <c r="G359" s="33"/>
      <c r="H359" s="33" t="s">
        <v>886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1111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887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1102</v>
      </c>
      <c r="C361" t="s">
        <v>1143</v>
      </c>
      <c r="D361" t="s">
        <v>478</v>
      </c>
      <c r="E361" s="33" t="s">
        <v>73</v>
      </c>
      <c r="F361" s="33" t="s">
        <v>28</v>
      </c>
      <c r="G361" s="33"/>
      <c r="H361" s="33" t="s">
        <v>888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1103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889</v>
      </c>
      <c r="I362" s="34">
        <f t="shared" si="53"/>
        <v>28</v>
      </c>
      <c r="J362" s="34">
        <f t="shared" si="51"/>
        <v>0</v>
      </c>
      <c r="K362" s="35">
        <f t="shared" si="52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1373</v>
      </c>
      <c r="C363" t="s">
        <v>1143</v>
      </c>
      <c r="D363" s="84" t="s">
        <v>1372</v>
      </c>
      <c r="E363" s="33" t="s">
        <v>73</v>
      </c>
      <c r="F363" s="33" t="s">
        <v>28</v>
      </c>
      <c r="G363" s="33"/>
      <c r="H363" s="33" t="s">
        <v>1374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1371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1375</v>
      </c>
      <c r="I364" s="34">
        <f t="shared" ref="I364" si="54">COUNTIF(L364:AM364,"")</f>
        <v>28</v>
      </c>
      <c r="J364" s="34">
        <f t="shared" ref="J364" si="55">COUNTIF(L364:AM364,"APAGADO")</f>
        <v>0</v>
      </c>
      <c r="K364" s="35">
        <f t="shared" ref="K364" si="56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1143</v>
      </c>
      <c r="D365" t="s">
        <v>480</v>
      </c>
      <c r="E365" s="33" t="s">
        <v>73</v>
      </c>
      <c r="F365" s="33" t="s">
        <v>28</v>
      </c>
      <c r="G365" s="33"/>
      <c r="H365" s="33" t="s">
        <v>890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891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1186</v>
      </c>
      <c r="C367" s="33" t="s">
        <v>1143</v>
      </c>
      <c r="D367" t="s">
        <v>1185</v>
      </c>
      <c r="E367" s="33" t="s">
        <v>15</v>
      </c>
      <c r="F367" s="33" t="s">
        <v>28</v>
      </c>
      <c r="G367" s="33"/>
      <c r="H367" s="33" t="s">
        <v>1187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1112</v>
      </c>
      <c r="C368" t="s">
        <v>1142</v>
      </c>
      <c r="D368" t="s">
        <v>500</v>
      </c>
      <c r="E368" s="33" t="s">
        <v>19</v>
      </c>
      <c r="F368" s="33" t="s">
        <v>1136</v>
      </c>
      <c r="G368" s="33" t="s">
        <v>1342</v>
      </c>
      <c r="H368" s="33" t="s">
        <v>900</v>
      </c>
      <c r="I368" s="34">
        <f t="shared" si="53"/>
        <v>27</v>
      </c>
      <c r="J368" s="34">
        <f t="shared" si="51"/>
        <v>1</v>
      </c>
      <c r="K368" s="35">
        <f t="shared" si="52"/>
        <v>0.9642857142857143</v>
      </c>
      <c r="L368" s="86"/>
      <c r="M368" s="86"/>
      <c r="N368" s="86"/>
      <c r="O368" s="86"/>
      <c r="P368" s="86"/>
      <c r="Q368" s="86" t="s">
        <v>1603</v>
      </c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1142</v>
      </c>
      <c r="D369" t="s">
        <v>484</v>
      </c>
      <c r="E369" s="33" t="s">
        <v>19</v>
      </c>
      <c r="F369" s="33" t="s">
        <v>1136</v>
      </c>
      <c r="G369" s="33" t="s">
        <v>1342</v>
      </c>
      <c r="H369" s="33" t="s">
        <v>892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/>
      <c r="M369" s="86"/>
      <c r="N369" s="86"/>
      <c r="O369" s="86"/>
      <c r="P369" s="86"/>
      <c r="Q369" s="86" t="s">
        <v>1603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1142</v>
      </c>
      <c r="D370" t="s">
        <v>486</v>
      </c>
      <c r="E370" s="33" t="s">
        <v>19</v>
      </c>
      <c r="F370" s="33" t="s">
        <v>28</v>
      </c>
      <c r="G370" s="33"/>
      <c r="H370" s="33" t="s">
        <v>893</v>
      </c>
      <c r="I370" s="34">
        <f t="shared" si="53"/>
        <v>28</v>
      </c>
      <c r="J370" s="34">
        <f t="shared" si="51"/>
        <v>0</v>
      </c>
      <c r="K370" s="35">
        <f t="shared" si="52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1142</v>
      </c>
      <c r="D371" t="s">
        <v>489</v>
      </c>
      <c r="E371" s="33" t="s">
        <v>19</v>
      </c>
      <c r="F371" s="33" t="s">
        <v>28</v>
      </c>
      <c r="G371" s="33"/>
      <c r="H371" s="33" t="s">
        <v>894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1142</v>
      </c>
      <c r="D372" t="s">
        <v>491</v>
      </c>
      <c r="E372" s="33" t="s">
        <v>15</v>
      </c>
      <c r="F372" s="33" t="s">
        <v>28</v>
      </c>
      <c r="G372" s="33"/>
      <c r="H372" s="33" t="s">
        <v>895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1142</v>
      </c>
      <c r="D373" t="s">
        <v>493</v>
      </c>
      <c r="E373" s="33" t="s">
        <v>19</v>
      </c>
      <c r="F373" s="33" t="s">
        <v>28</v>
      </c>
      <c r="G373" s="33"/>
      <c r="H373" s="33" t="s">
        <v>896</v>
      </c>
      <c r="I373" s="34">
        <f t="shared" si="53"/>
        <v>22</v>
      </c>
      <c r="J373" s="34">
        <f t="shared" si="51"/>
        <v>6</v>
      </c>
      <c r="K373" s="35">
        <f t="shared" si="52"/>
        <v>0.7857142857142857</v>
      </c>
      <c r="L373" s="86" t="s">
        <v>1603</v>
      </c>
      <c r="M373" s="86" t="s">
        <v>1603</v>
      </c>
      <c r="N373" s="86" t="s">
        <v>1603</v>
      </c>
      <c r="O373" s="86" t="s">
        <v>1603</v>
      </c>
      <c r="P373" s="86" t="s">
        <v>1603</v>
      </c>
      <c r="Q373" s="86" t="s">
        <v>1603</v>
      </c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494</v>
      </c>
      <c r="C374" t="s">
        <v>1142</v>
      </c>
      <c r="D374" t="s">
        <v>495</v>
      </c>
      <c r="E374" s="33" t="s">
        <v>15</v>
      </c>
      <c r="F374" s="33" t="s">
        <v>28</v>
      </c>
      <c r="G374" s="33"/>
      <c r="H374" s="33" t="s">
        <v>897</v>
      </c>
      <c r="I374" s="34">
        <f t="shared" si="53"/>
        <v>22</v>
      </c>
      <c r="J374" s="34">
        <f t="shared" si="51"/>
        <v>6</v>
      </c>
      <c r="K374" s="35">
        <f t="shared" si="52"/>
        <v>0.7857142857142857</v>
      </c>
      <c r="L374" s="86" t="s">
        <v>1603</v>
      </c>
      <c r="M374" s="86" t="s">
        <v>1603</v>
      </c>
      <c r="N374" s="86" t="s">
        <v>1603</v>
      </c>
      <c r="O374" s="86" t="s">
        <v>1603</v>
      </c>
      <c r="P374" s="86" t="s">
        <v>1603</v>
      </c>
      <c r="Q374" s="86" t="s">
        <v>1603</v>
      </c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496</v>
      </c>
      <c r="C375" t="s">
        <v>1142</v>
      </c>
      <c r="D375" t="s">
        <v>497</v>
      </c>
      <c r="E375" s="33" t="s">
        <v>19</v>
      </c>
      <c r="F375" s="33" t="s">
        <v>28</v>
      </c>
      <c r="G375" s="33"/>
      <c r="H375" s="33" t="s">
        <v>898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1142</v>
      </c>
      <c r="D376" t="s">
        <v>499</v>
      </c>
      <c r="E376" s="33" t="s">
        <v>19</v>
      </c>
      <c r="F376" s="33" t="s">
        <v>1136</v>
      </c>
      <c r="G376" s="33" t="s">
        <v>1343</v>
      </c>
      <c r="H376" s="33" t="s">
        <v>899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1269</v>
      </c>
      <c r="C377" t="s">
        <v>1142</v>
      </c>
      <c r="D377" t="s">
        <v>1270</v>
      </c>
      <c r="E377" s="33" t="s">
        <v>1195</v>
      </c>
      <c r="F377" s="33" t="s">
        <v>28</v>
      </c>
      <c r="G377" s="33"/>
      <c r="H377" s="33" t="s">
        <v>1271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1272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1273</v>
      </c>
      <c r="I378" s="34">
        <f t="shared" si="53"/>
        <v>28</v>
      </c>
      <c r="J378" s="34">
        <f t="shared" si="51"/>
        <v>0</v>
      </c>
      <c r="K378" s="35">
        <f t="shared" si="52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1306</v>
      </c>
      <c r="C379" t="s">
        <v>1142</v>
      </c>
      <c r="D379" t="s">
        <v>1322</v>
      </c>
      <c r="E379" t="s">
        <v>73</v>
      </c>
      <c r="F379" t="s">
        <v>28</v>
      </c>
      <c r="G379"/>
      <c r="H379" s="33" t="s">
        <v>1367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1307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1605</v>
      </c>
      <c r="C381" t="s">
        <v>1142</v>
      </c>
      <c r="D381" s="84" t="s">
        <v>1606</v>
      </c>
      <c r="E381"/>
      <c r="F381"/>
      <c r="G381"/>
      <c r="H381" s="33"/>
      <c r="I381" s="34">
        <f t="shared" si="53"/>
        <v>24</v>
      </c>
      <c r="J381" s="34">
        <f t="shared" si="51"/>
        <v>4</v>
      </c>
      <c r="K381" s="35">
        <f t="shared" si="52"/>
        <v>0.8571428571428571</v>
      </c>
      <c r="L381" s="86"/>
      <c r="M381" s="86"/>
      <c r="N381" s="86" t="s">
        <v>1603</v>
      </c>
      <c r="O381" s="86" t="s">
        <v>1603</v>
      </c>
      <c r="P381" s="86" t="s">
        <v>1603</v>
      </c>
      <c r="Q381" s="86" t="s">
        <v>1603</v>
      </c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501</v>
      </c>
      <c r="C382" t="s">
        <v>1143</v>
      </c>
      <c r="D382" t="s">
        <v>502</v>
      </c>
      <c r="E382" s="33" t="s">
        <v>19</v>
      </c>
      <c r="F382" s="33" t="s">
        <v>20</v>
      </c>
      <c r="G382" s="33"/>
      <c r="H382" s="33" t="s">
        <v>901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503</v>
      </c>
      <c r="C383" t="s">
        <v>1143</v>
      </c>
      <c r="D383" t="s">
        <v>504</v>
      </c>
      <c r="E383" s="33" t="s">
        <v>15</v>
      </c>
      <c r="F383" s="33" t="s">
        <v>20</v>
      </c>
      <c r="G383" s="33"/>
      <c r="H383" s="33" t="s">
        <v>902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505</v>
      </c>
      <c r="C384" t="s">
        <v>1143</v>
      </c>
      <c r="D384" t="s">
        <v>506</v>
      </c>
      <c r="E384" s="33" t="s">
        <v>73</v>
      </c>
      <c r="F384" s="33" t="s">
        <v>20</v>
      </c>
      <c r="G384" s="33"/>
      <c r="H384" s="33" t="s">
        <v>903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507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904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508</v>
      </c>
      <c r="C386" t="s">
        <v>1143</v>
      </c>
      <c r="D386" t="s">
        <v>509</v>
      </c>
      <c r="E386" s="33" t="s">
        <v>73</v>
      </c>
      <c r="F386" s="33" t="s">
        <v>20</v>
      </c>
      <c r="G386" s="33"/>
      <c r="H386" s="33" t="s">
        <v>905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510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906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511</v>
      </c>
      <c r="C388" t="s">
        <v>1143</v>
      </c>
      <c r="D388" t="s">
        <v>512</v>
      </c>
      <c r="E388" s="33" t="s">
        <v>15</v>
      </c>
      <c r="F388" s="33" t="s">
        <v>28</v>
      </c>
      <c r="G388" s="33"/>
      <c r="H388" s="33" t="s">
        <v>907</v>
      </c>
      <c r="I388" s="34">
        <f>COUNTIF(L388:AM388,"")</f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1113</v>
      </c>
      <c r="C389" t="s">
        <v>1143</v>
      </c>
      <c r="D389" t="s">
        <v>513</v>
      </c>
      <c r="E389" s="33" t="s">
        <v>73</v>
      </c>
      <c r="F389" s="33" t="s">
        <v>28</v>
      </c>
      <c r="G389" s="33"/>
      <c r="H389" s="33" t="s">
        <v>908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1114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514</v>
      </c>
      <c r="C391" t="s">
        <v>1143</v>
      </c>
      <c r="D391" t="s">
        <v>515</v>
      </c>
      <c r="E391" s="33" t="s">
        <v>73</v>
      </c>
      <c r="F391" s="33" t="s">
        <v>28</v>
      </c>
      <c r="G391" s="33"/>
      <c r="H391" s="33" t="s">
        <v>910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516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911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1176</v>
      </c>
      <c r="C393" s="33" t="s">
        <v>1143</v>
      </c>
      <c r="D393" t="s">
        <v>1177</v>
      </c>
      <c r="E393" s="33" t="s">
        <v>19</v>
      </c>
      <c r="F393" s="33" t="s">
        <v>28</v>
      </c>
      <c r="G393" s="33"/>
      <c r="H393" s="33" t="s">
        <v>1178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1181</v>
      </c>
      <c r="C394" s="33" t="s">
        <v>1143</v>
      </c>
      <c r="D394" t="s">
        <v>1179</v>
      </c>
      <c r="E394" s="33" t="s">
        <v>19</v>
      </c>
      <c r="F394" s="33" t="s">
        <v>28</v>
      </c>
      <c r="G394" s="33"/>
      <c r="H394" s="33" t="s">
        <v>1180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1182</v>
      </c>
      <c r="C395" s="33" t="s">
        <v>1143</v>
      </c>
      <c r="D395" t="s">
        <v>1183</v>
      </c>
      <c r="E395" s="33" t="s">
        <v>19</v>
      </c>
      <c r="F395" s="33" t="s">
        <v>28</v>
      </c>
      <c r="G395" s="33"/>
      <c r="H395" s="33" t="s">
        <v>1184</v>
      </c>
      <c r="I395" s="34">
        <f t="shared" si="53"/>
        <v>28</v>
      </c>
      <c r="J395" s="34">
        <f t="shared" ref="J395" si="57">COUNTIF(L395:AM395,"APAGADO")</f>
        <v>0</v>
      </c>
      <c r="K395" s="35">
        <f t="shared" ref="K395" si="58"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522</v>
      </c>
      <c r="B396" t="s">
        <v>530</v>
      </c>
      <c r="C396" t="s">
        <v>1143</v>
      </c>
      <c r="D396" t="s">
        <v>1119</v>
      </c>
      <c r="E396" s="33" t="s">
        <v>19</v>
      </c>
      <c r="F396" s="33" t="s">
        <v>28</v>
      </c>
      <c r="G396" s="33"/>
      <c r="H396" s="33" t="s">
        <v>912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531</v>
      </c>
      <c r="C397" t="s">
        <v>1143</v>
      </c>
      <c r="D397" t="s">
        <v>1172</v>
      </c>
      <c r="E397" s="33" t="s">
        <v>19</v>
      </c>
      <c r="F397" s="33" t="s">
        <v>28</v>
      </c>
      <c r="G397" s="33"/>
      <c r="H397" s="33" t="s">
        <v>913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532</v>
      </c>
      <c r="C398" t="s">
        <v>1143</v>
      </c>
      <c r="D398" t="s">
        <v>533</v>
      </c>
      <c r="E398" s="33" t="s">
        <v>19</v>
      </c>
      <c r="F398" s="33" t="s">
        <v>28</v>
      </c>
      <c r="G398" s="33"/>
      <c r="H398" s="33" t="s">
        <v>914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534</v>
      </c>
      <c r="C399" t="s">
        <v>1143</v>
      </c>
      <c r="D399" t="s">
        <v>535</v>
      </c>
      <c r="E399" s="33" t="s">
        <v>19</v>
      </c>
      <c r="F399" s="33" t="s">
        <v>28</v>
      </c>
      <c r="G399" s="33"/>
      <c r="H399" s="33" t="s">
        <v>915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536</v>
      </c>
      <c r="C400" t="s">
        <v>1143</v>
      </c>
      <c r="D400" t="s">
        <v>537</v>
      </c>
      <c r="E400" s="33" t="s">
        <v>19</v>
      </c>
      <c r="F400" s="33" t="s">
        <v>20</v>
      </c>
      <c r="G400" s="33"/>
      <c r="H400" s="33" t="s">
        <v>916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538</v>
      </c>
      <c r="C401" t="s">
        <v>1143</v>
      </c>
      <c r="D401" t="s">
        <v>1150</v>
      </c>
      <c r="E401" s="33" t="s">
        <v>19</v>
      </c>
      <c r="F401" s="33" t="s">
        <v>28</v>
      </c>
      <c r="G401" s="33"/>
      <c r="H401" s="33" t="s">
        <v>917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539</v>
      </c>
      <c r="C402" t="s">
        <v>1142</v>
      </c>
      <c r="D402" t="s">
        <v>1149</v>
      </c>
      <c r="E402" s="33"/>
      <c r="F402" s="33" t="s">
        <v>28</v>
      </c>
      <c r="G402" s="33"/>
      <c r="H402" s="33" t="s">
        <v>918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540</v>
      </c>
      <c r="C403" t="s">
        <v>1143</v>
      </c>
      <c r="D403" t="s">
        <v>541</v>
      </c>
      <c r="E403" s="33" t="s">
        <v>19</v>
      </c>
      <c r="F403" s="33" t="s">
        <v>28</v>
      </c>
      <c r="G403" s="33"/>
      <c r="H403" s="33" t="s">
        <v>919</v>
      </c>
      <c r="I403" s="34">
        <f t="shared" si="53"/>
        <v>28</v>
      </c>
      <c r="J403" s="34">
        <f t="shared" ref="J403:J464" si="59">COUNTIF(L403:AM403,"APAGADO")</f>
        <v>0</v>
      </c>
      <c r="K403" s="35">
        <f t="shared" ref="K403:K464" si="60"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542</v>
      </c>
      <c r="C404" t="s">
        <v>1143</v>
      </c>
      <c r="D404" t="s">
        <v>543</v>
      </c>
      <c r="E404" s="33" t="s">
        <v>19</v>
      </c>
      <c r="F404" s="33" t="s">
        <v>28</v>
      </c>
      <c r="G404" s="33"/>
      <c r="H404" s="33" t="s">
        <v>920</v>
      </c>
      <c r="I404" s="34">
        <f t="shared" si="53"/>
        <v>28</v>
      </c>
      <c r="J404" s="34">
        <f t="shared" si="59"/>
        <v>0</v>
      </c>
      <c r="K404" s="35">
        <f t="shared" si="6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1115</v>
      </c>
      <c r="C405" t="s">
        <v>1143</v>
      </c>
      <c r="D405" t="s">
        <v>544</v>
      </c>
      <c r="E405" s="33" t="s">
        <v>19</v>
      </c>
      <c r="F405" s="33" t="s">
        <v>28</v>
      </c>
      <c r="G405" s="33"/>
      <c r="H405" s="33" t="s">
        <v>921</v>
      </c>
      <c r="I405" s="34">
        <f t="shared" si="53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545</v>
      </c>
      <c r="C406" t="s">
        <v>1143</v>
      </c>
      <c r="D406" t="s">
        <v>546</v>
      </c>
      <c r="E406" s="33" t="s">
        <v>19</v>
      </c>
      <c r="F406" s="33" t="s">
        <v>28</v>
      </c>
      <c r="G406" s="33"/>
      <c r="H406" s="33" t="s">
        <v>922</v>
      </c>
      <c r="I406" s="34">
        <f t="shared" si="53"/>
        <v>28</v>
      </c>
      <c r="J406" s="34">
        <f t="shared" si="59"/>
        <v>0</v>
      </c>
      <c r="K406" s="35">
        <f t="shared" si="6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1120</v>
      </c>
      <c r="C407" t="s">
        <v>1143</v>
      </c>
      <c r="D407" t="s">
        <v>517</v>
      </c>
      <c r="E407" s="33" t="s">
        <v>15</v>
      </c>
      <c r="F407" s="33" t="s">
        <v>1136</v>
      </c>
      <c r="G407" s="33" t="s">
        <v>1344</v>
      </c>
      <c r="H407" s="33" t="s">
        <v>923</v>
      </c>
      <c r="I407" s="34">
        <f t="shared" si="53"/>
        <v>27</v>
      </c>
      <c r="J407" s="34">
        <f t="shared" si="59"/>
        <v>1</v>
      </c>
      <c r="K407" s="35">
        <f t="shared" si="60"/>
        <v>0.9642857142857143</v>
      </c>
      <c r="L407" s="86"/>
      <c r="M407" s="86"/>
      <c r="N407" s="86"/>
      <c r="O407" s="86"/>
      <c r="P407" s="86" t="s">
        <v>1603</v>
      </c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1121</v>
      </c>
      <c r="C408" t="s">
        <v>1143</v>
      </c>
      <c r="D408" t="s">
        <v>519</v>
      </c>
      <c r="E408" s="33" t="s">
        <v>19</v>
      </c>
      <c r="F408" s="33" t="s">
        <v>28</v>
      </c>
      <c r="G408" s="33"/>
      <c r="H408" s="33" t="s">
        <v>924</v>
      </c>
      <c r="I408" s="34">
        <f t="shared" si="53"/>
        <v>28</v>
      </c>
      <c r="J408" s="34">
        <f t="shared" si="59"/>
        <v>0</v>
      </c>
      <c r="K408" s="35">
        <f t="shared" si="60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1116</v>
      </c>
      <c r="C409" t="s">
        <v>1143</v>
      </c>
      <c r="D409" t="s">
        <v>547</v>
      </c>
      <c r="E409" s="33" t="s">
        <v>15</v>
      </c>
      <c r="F409" s="33" t="s">
        <v>28</v>
      </c>
      <c r="G409" s="33"/>
      <c r="H409" s="33" t="s">
        <v>925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520</v>
      </c>
      <c r="C410" t="s">
        <v>1143</v>
      </c>
      <c r="D410" t="s">
        <v>521</v>
      </c>
      <c r="E410" s="33" t="s">
        <v>15</v>
      </c>
      <c r="F410" s="33" t="s">
        <v>1136</v>
      </c>
      <c r="G410" s="33" t="s">
        <v>1345</v>
      </c>
      <c r="H410" s="33" t="s">
        <v>926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523</v>
      </c>
      <c r="C411" t="s">
        <v>1143</v>
      </c>
      <c r="D411" t="s">
        <v>524</v>
      </c>
      <c r="E411" s="33" t="s">
        <v>15</v>
      </c>
      <c r="F411" s="33" t="s">
        <v>1136</v>
      </c>
      <c r="G411" s="33" t="s">
        <v>1341</v>
      </c>
      <c r="H411" s="33" t="s">
        <v>927</v>
      </c>
      <c r="I411" s="34">
        <f t="shared" si="53"/>
        <v>26</v>
      </c>
      <c r="J411" s="34">
        <f>COUNTIF(L411:AM411,"APAGADO")</f>
        <v>2</v>
      </c>
      <c r="K411" s="35">
        <f>(I411)/(J411+I411)</f>
        <v>0.9285714285714286</v>
      </c>
      <c r="L411" s="86"/>
      <c r="M411" s="86"/>
      <c r="N411" s="86"/>
      <c r="O411" s="86"/>
      <c r="P411" s="86" t="s">
        <v>1603</v>
      </c>
      <c r="Q411" s="86" t="s">
        <v>1603</v>
      </c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525</v>
      </c>
      <c r="C412" t="s">
        <v>1143</v>
      </c>
      <c r="D412" t="s">
        <v>1171</v>
      </c>
      <c r="E412" s="33" t="s">
        <v>15</v>
      </c>
      <c r="F412" s="33" t="s">
        <v>1136</v>
      </c>
      <c r="G412" s="33" t="s">
        <v>1346</v>
      </c>
      <c r="H412" s="33" t="s">
        <v>928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1122</v>
      </c>
      <c r="C413" t="s">
        <v>1143</v>
      </c>
      <c r="D413" t="s">
        <v>526</v>
      </c>
      <c r="E413" s="33" t="s">
        <v>15</v>
      </c>
      <c r="F413" s="33" t="s">
        <v>1136</v>
      </c>
      <c r="G413" s="33" t="s">
        <v>1347</v>
      </c>
      <c r="H413" s="33" t="s">
        <v>929</v>
      </c>
      <c r="I413" s="34">
        <f t="shared" si="53"/>
        <v>28</v>
      </c>
      <c r="J413" s="34">
        <f t="shared" si="59"/>
        <v>0</v>
      </c>
      <c r="K413" s="35">
        <f t="shared" si="60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1123</v>
      </c>
      <c r="C414" t="s">
        <v>1143</v>
      </c>
      <c r="D414" t="s">
        <v>527</v>
      </c>
      <c r="E414" s="33" t="s">
        <v>15</v>
      </c>
      <c r="F414" s="33" t="s">
        <v>20</v>
      </c>
      <c r="G414" s="33"/>
      <c r="H414" s="33" t="s">
        <v>930</v>
      </c>
      <c r="I414" s="34">
        <f t="shared" si="53"/>
        <v>28</v>
      </c>
      <c r="J414" s="34">
        <f t="shared" si="59"/>
        <v>0</v>
      </c>
      <c r="K414" s="35">
        <f t="shared" si="60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528</v>
      </c>
      <c r="C415" t="s">
        <v>1143</v>
      </c>
      <c r="D415" t="s">
        <v>529</v>
      </c>
      <c r="E415" s="33" t="s">
        <v>46</v>
      </c>
      <c r="F415" s="33" t="s">
        <v>20</v>
      </c>
      <c r="G415" s="33"/>
      <c r="H415" s="33" t="s">
        <v>931</v>
      </c>
      <c r="I415" s="34">
        <f t="shared" ref="I415:I485" si="61">COUNTIF(L415:AM415,"")</f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1117</v>
      </c>
      <c r="C416" t="s">
        <v>1143</v>
      </c>
      <c r="D416" t="s">
        <v>548</v>
      </c>
      <c r="E416" s="33" t="s">
        <v>73</v>
      </c>
      <c r="F416" s="33" t="s">
        <v>28</v>
      </c>
      <c r="G416" s="33"/>
      <c r="H416" s="33" t="s">
        <v>932</v>
      </c>
      <c r="I416" s="34">
        <f t="shared" si="6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1118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933</v>
      </c>
      <c r="I417" s="34">
        <f t="shared" si="61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549</v>
      </c>
      <c r="C418" t="s">
        <v>1142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1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551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934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1226</v>
      </c>
      <c r="C420" t="s">
        <v>1143</v>
      </c>
      <c r="D420" t="s">
        <v>1228</v>
      </c>
      <c r="E420" s="33" t="s">
        <v>73</v>
      </c>
      <c r="F420" s="33" t="s">
        <v>28</v>
      </c>
      <c r="G420" s="33"/>
      <c r="H420" s="33" t="s">
        <v>1229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1227</v>
      </c>
      <c r="C421" t="s">
        <v>1143</v>
      </c>
      <c r="D421" t="s">
        <v>1228</v>
      </c>
      <c r="E421" s="33" t="s">
        <v>1195</v>
      </c>
      <c r="F421" s="33" t="s">
        <v>28</v>
      </c>
      <c r="G421" s="33"/>
      <c r="H421" s="33" t="s">
        <v>1230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s="33" t="s">
        <v>1289</v>
      </c>
      <c r="C422" s="33" t="s">
        <v>1143</v>
      </c>
      <c r="D422" t="s">
        <v>1285</v>
      </c>
      <c r="E422" s="33" t="s">
        <v>15</v>
      </c>
      <c r="F422" s="33" t="s">
        <v>28</v>
      </c>
      <c r="G422" s="33"/>
      <c r="H422" s="33" t="s">
        <v>1286</v>
      </c>
      <c r="I422" s="34">
        <f t="shared" si="61"/>
        <v>22</v>
      </c>
      <c r="J422" s="34">
        <f>COUNTIF(L422:AM422,"APAGADO")</f>
        <v>6</v>
      </c>
      <c r="K422" s="35">
        <f>(I422)/(J422+I422)</f>
        <v>0.7857142857142857</v>
      </c>
      <c r="L422" s="86" t="s">
        <v>1603</v>
      </c>
      <c r="M422" s="86" t="s">
        <v>1603</v>
      </c>
      <c r="N422" s="86" t="s">
        <v>1603</v>
      </c>
      <c r="O422" s="86" t="s">
        <v>1603</v>
      </c>
      <c r="P422" s="86" t="s">
        <v>1603</v>
      </c>
      <c r="Q422" s="86" t="s">
        <v>1603</v>
      </c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1124</v>
      </c>
      <c r="C423" t="s">
        <v>1142</v>
      </c>
      <c r="D423" t="s">
        <v>554</v>
      </c>
      <c r="E423" s="33" t="s">
        <v>19</v>
      </c>
      <c r="F423" s="33" t="s">
        <v>28</v>
      </c>
      <c r="G423" s="33"/>
      <c r="H423" s="33" t="s">
        <v>937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297</v>
      </c>
      <c r="B424" t="s">
        <v>1125</v>
      </c>
      <c r="C424" t="s">
        <v>1142</v>
      </c>
      <c r="D424" t="s">
        <v>555</v>
      </c>
      <c r="E424" s="33" t="s">
        <v>19</v>
      </c>
      <c r="F424" s="33" t="s">
        <v>28</v>
      </c>
      <c r="G424" s="33"/>
      <c r="H424" s="33" t="s">
        <v>938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556</v>
      </c>
      <c r="C425" t="s">
        <v>1142</v>
      </c>
      <c r="D425" t="s">
        <v>557</v>
      </c>
      <c r="E425" s="33" t="s">
        <v>73</v>
      </c>
      <c r="F425" s="33" t="s">
        <v>28</v>
      </c>
      <c r="G425" s="33"/>
      <c r="H425" s="33" t="s">
        <v>935</v>
      </c>
      <c r="I425" s="34">
        <f t="shared" si="61"/>
        <v>22</v>
      </c>
      <c r="J425" s="34">
        <f t="shared" si="59"/>
        <v>6</v>
      </c>
      <c r="K425" s="35">
        <f t="shared" si="60"/>
        <v>0.7857142857142857</v>
      </c>
      <c r="L425" s="86" t="s">
        <v>1603</v>
      </c>
      <c r="M425" s="86" t="s">
        <v>1603</v>
      </c>
      <c r="N425" s="86" t="s">
        <v>1603</v>
      </c>
      <c r="O425" s="86" t="s">
        <v>1603</v>
      </c>
      <c r="P425" s="86" t="s">
        <v>1603</v>
      </c>
      <c r="Q425" s="86" t="s">
        <v>1603</v>
      </c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558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936</v>
      </c>
      <c r="I426" s="34">
        <f t="shared" si="61"/>
        <v>22</v>
      </c>
      <c r="J426" s="34">
        <f t="shared" si="59"/>
        <v>6</v>
      </c>
      <c r="K426" s="35">
        <f t="shared" si="60"/>
        <v>0.7857142857142857</v>
      </c>
      <c r="L426" s="86" t="s">
        <v>1603</v>
      </c>
      <c r="M426" s="86" t="s">
        <v>1603</v>
      </c>
      <c r="N426" s="86" t="s">
        <v>1603</v>
      </c>
      <c r="O426" s="86" t="s">
        <v>1603</v>
      </c>
      <c r="P426" s="86" t="s">
        <v>1603</v>
      </c>
      <c r="Q426" s="86" t="s">
        <v>1603</v>
      </c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559</v>
      </c>
      <c r="C427" t="s">
        <v>1142</v>
      </c>
      <c r="D427" t="s">
        <v>560</v>
      </c>
      <c r="E427" s="33" t="s">
        <v>73</v>
      </c>
      <c r="F427" s="33" t="s">
        <v>28</v>
      </c>
      <c r="G427" s="33"/>
      <c r="H427" s="33" t="s">
        <v>939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561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940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552</v>
      </c>
      <c r="C429" t="s">
        <v>1142</v>
      </c>
      <c r="D429" t="s">
        <v>553</v>
      </c>
      <c r="E429" s="33" t="s">
        <v>19</v>
      </c>
      <c r="F429" s="33" t="s">
        <v>28</v>
      </c>
      <c r="G429" s="33"/>
      <c r="H429" s="33" t="s">
        <v>941</v>
      </c>
      <c r="I429" s="34">
        <f t="shared" si="61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562</v>
      </c>
      <c r="C430" t="s">
        <v>1142</v>
      </c>
      <c r="D430" t="s">
        <v>563</v>
      </c>
      <c r="E430" s="33" t="s">
        <v>15</v>
      </c>
      <c r="F430" s="33" t="s">
        <v>28</v>
      </c>
      <c r="G430" s="33"/>
      <c r="H430" s="33" t="s">
        <v>942</v>
      </c>
      <c r="I430" s="34">
        <f t="shared" si="61"/>
        <v>26</v>
      </c>
      <c r="J430" s="34">
        <f t="shared" si="59"/>
        <v>2</v>
      </c>
      <c r="K430" s="35">
        <f t="shared" si="60"/>
        <v>0.9285714285714286</v>
      </c>
      <c r="L430" s="86"/>
      <c r="M430" s="86"/>
      <c r="N430" s="86"/>
      <c r="O430" s="86"/>
      <c r="P430" s="86" t="s">
        <v>1603</v>
      </c>
      <c r="Q430" s="86" t="s">
        <v>1603</v>
      </c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564</v>
      </c>
      <c r="C431" t="s">
        <v>1142</v>
      </c>
      <c r="D431" t="s">
        <v>565</v>
      </c>
      <c r="E431" s="33" t="s">
        <v>19</v>
      </c>
      <c r="F431" s="33" t="s">
        <v>28</v>
      </c>
      <c r="G431" s="33"/>
      <c r="H431" s="33" t="s">
        <v>943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566</v>
      </c>
      <c r="C432" t="s">
        <v>1142</v>
      </c>
      <c r="D432" t="s">
        <v>567</v>
      </c>
      <c r="E432" s="33" t="s">
        <v>19</v>
      </c>
      <c r="F432" s="33" t="s">
        <v>20</v>
      </c>
      <c r="G432" s="33"/>
      <c r="H432" s="33" t="s">
        <v>944</v>
      </c>
      <c r="I432" s="34">
        <f t="shared" si="61"/>
        <v>22</v>
      </c>
      <c r="J432" s="34">
        <f t="shared" si="59"/>
        <v>6</v>
      </c>
      <c r="K432" s="35">
        <f t="shared" si="60"/>
        <v>0.7857142857142857</v>
      </c>
      <c r="L432" s="86" t="s">
        <v>1603</v>
      </c>
      <c r="M432" s="86" t="s">
        <v>1603</v>
      </c>
      <c r="N432" s="86" t="s">
        <v>1603</v>
      </c>
      <c r="O432" s="86" t="s">
        <v>1603</v>
      </c>
      <c r="P432" s="86" t="s">
        <v>1603</v>
      </c>
      <c r="Q432" s="86" t="s">
        <v>1603</v>
      </c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568</v>
      </c>
      <c r="C433" t="s">
        <v>1142</v>
      </c>
      <c r="D433" t="s">
        <v>569</v>
      </c>
      <c r="E433" s="33" t="s">
        <v>19</v>
      </c>
      <c r="F433" s="33" t="s">
        <v>20</v>
      </c>
      <c r="G433" s="33"/>
      <c r="H433" s="33" t="s">
        <v>945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570</v>
      </c>
      <c r="C434" t="s">
        <v>1142</v>
      </c>
      <c r="D434" t="s">
        <v>571</v>
      </c>
      <c r="E434" s="33" t="s">
        <v>19</v>
      </c>
      <c r="F434" s="33" t="s">
        <v>1136</v>
      </c>
      <c r="G434" s="33" t="s">
        <v>1348</v>
      </c>
      <c r="H434" s="33" t="s">
        <v>946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482</v>
      </c>
      <c r="B435" t="s">
        <v>572</v>
      </c>
      <c r="C435" t="s">
        <v>1142</v>
      </c>
      <c r="D435" t="s">
        <v>573</v>
      </c>
      <c r="E435" s="33" t="s">
        <v>19</v>
      </c>
      <c r="F435" s="33" t="s">
        <v>20</v>
      </c>
      <c r="G435" s="33"/>
      <c r="H435" s="33" t="s">
        <v>947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482</v>
      </c>
      <c r="B436" t="s">
        <v>1557</v>
      </c>
      <c r="C436" t="s">
        <v>1142</v>
      </c>
      <c r="D436" t="s">
        <v>1558</v>
      </c>
      <c r="E436" s="33" t="s">
        <v>73</v>
      </c>
      <c r="F436" s="33" t="s">
        <v>28</v>
      </c>
      <c r="G436" s="33"/>
      <c r="H436" s="33" t="s">
        <v>1590</v>
      </c>
      <c r="I436" s="34">
        <f t="shared" ref="I436" si="62">COUNTIF(L436:AM436,"")</f>
        <v>28</v>
      </c>
      <c r="J436" s="34">
        <f t="shared" ref="J436" si="63">COUNTIF(L436:AM436,"APAGADO")</f>
        <v>0</v>
      </c>
      <c r="K436" s="35">
        <f t="shared" ref="K436" si="64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575</v>
      </c>
      <c r="C437" t="s">
        <v>1143</v>
      </c>
      <c r="D437" t="s">
        <v>576</v>
      </c>
      <c r="E437" s="33" t="s">
        <v>15</v>
      </c>
      <c r="F437" s="33" t="s">
        <v>28</v>
      </c>
      <c r="G437" s="33"/>
      <c r="H437" s="33" t="s">
        <v>948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577</v>
      </c>
      <c r="C438" t="s">
        <v>1143</v>
      </c>
      <c r="D438" t="s">
        <v>578</v>
      </c>
      <c r="E438" s="33" t="s">
        <v>15</v>
      </c>
      <c r="F438" s="33" t="s">
        <v>28</v>
      </c>
      <c r="G438" s="33"/>
      <c r="H438" s="33" t="s">
        <v>949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1126</v>
      </c>
      <c r="C439" t="s">
        <v>1143</v>
      </c>
      <c r="D439" t="s">
        <v>579</v>
      </c>
      <c r="E439" s="33" t="s">
        <v>73</v>
      </c>
      <c r="F439" s="33" t="s">
        <v>28</v>
      </c>
      <c r="G439" s="33"/>
      <c r="H439" s="33" t="s">
        <v>950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1127</v>
      </c>
      <c r="C440" t="s">
        <v>1143</v>
      </c>
      <c r="D440" t="s">
        <v>579</v>
      </c>
      <c r="E440" s="33" t="s">
        <v>73</v>
      </c>
      <c r="F440" s="33" t="s">
        <v>28</v>
      </c>
      <c r="G440" s="33"/>
      <c r="H440" s="33" t="s">
        <v>951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1128</v>
      </c>
      <c r="C441" t="s">
        <v>1143</v>
      </c>
      <c r="D441" t="s">
        <v>581</v>
      </c>
      <c r="E441" s="33" t="s">
        <v>73</v>
      </c>
      <c r="F441" s="33" t="s">
        <v>28</v>
      </c>
      <c r="G441" s="33"/>
      <c r="H441" s="33" t="s">
        <v>952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1129</v>
      </c>
      <c r="C442" t="s">
        <v>1143</v>
      </c>
      <c r="D442" t="s">
        <v>582</v>
      </c>
      <c r="E442" s="33" t="s">
        <v>15</v>
      </c>
      <c r="F442" s="33" t="s">
        <v>28</v>
      </c>
      <c r="G442" s="33"/>
      <c r="H442" s="33" t="s">
        <v>953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583</v>
      </c>
      <c r="C443" t="s">
        <v>1143</v>
      </c>
      <c r="D443" t="s">
        <v>584</v>
      </c>
      <c r="E443" s="33" t="s">
        <v>73</v>
      </c>
      <c r="F443" s="33" t="s">
        <v>28</v>
      </c>
      <c r="G443" s="33"/>
      <c r="H443" s="33" t="s">
        <v>954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585</v>
      </c>
      <c r="C444" t="s">
        <v>1143</v>
      </c>
      <c r="D444" t="s">
        <v>586</v>
      </c>
      <c r="E444" s="33" t="s">
        <v>15</v>
      </c>
      <c r="F444" s="33" t="s">
        <v>28</v>
      </c>
      <c r="G444" s="33"/>
      <c r="H444" s="33" t="s">
        <v>955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587</v>
      </c>
      <c r="C445" t="s">
        <v>1143</v>
      </c>
      <c r="D445" t="s">
        <v>588</v>
      </c>
      <c r="E445" s="33" t="s">
        <v>15</v>
      </c>
      <c r="F445" s="33" t="s">
        <v>28</v>
      </c>
      <c r="G445" s="33"/>
      <c r="H445" s="33" t="s">
        <v>956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589</v>
      </c>
      <c r="C446" t="s">
        <v>1143</v>
      </c>
      <c r="D446" t="s">
        <v>1173</v>
      </c>
      <c r="E446" s="33" t="s">
        <v>19</v>
      </c>
      <c r="F446" s="33" t="s">
        <v>20</v>
      </c>
      <c r="G446" s="33"/>
      <c r="H446" s="33" t="s">
        <v>957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1130</v>
      </c>
      <c r="C447" t="s">
        <v>1143</v>
      </c>
      <c r="D447" t="s">
        <v>1174</v>
      </c>
      <c r="E447" s="33" t="s">
        <v>73</v>
      </c>
      <c r="F447" s="33" t="s">
        <v>28</v>
      </c>
      <c r="G447" s="33"/>
      <c r="H447" s="33" t="s">
        <v>958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1131</v>
      </c>
      <c r="C448" t="s">
        <v>1143</v>
      </c>
      <c r="D448" t="s">
        <v>1174</v>
      </c>
      <c r="E448" s="33" t="s">
        <v>73</v>
      </c>
      <c r="F448" s="33" t="s">
        <v>28</v>
      </c>
      <c r="G448" s="33"/>
      <c r="H448" s="33" t="s">
        <v>959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1132</v>
      </c>
      <c r="C449" t="s">
        <v>1143</v>
      </c>
      <c r="D449" t="s">
        <v>1188</v>
      </c>
      <c r="E449" s="33" t="s">
        <v>15</v>
      </c>
      <c r="F449" s="33" t="s">
        <v>28</v>
      </c>
      <c r="G449" s="33"/>
      <c r="H449" s="33" t="s">
        <v>960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590</v>
      </c>
      <c r="C450" t="s">
        <v>1143</v>
      </c>
      <c r="D450" t="s">
        <v>1175</v>
      </c>
      <c r="E450" s="33" t="s">
        <v>15</v>
      </c>
      <c r="F450" s="33" t="s">
        <v>28</v>
      </c>
      <c r="G450" s="33"/>
      <c r="H450" s="33" t="s">
        <v>1305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592</v>
      </c>
      <c r="C451" t="s">
        <v>1143</v>
      </c>
      <c r="D451" t="s">
        <v>593</v>
      </c>
      <c r="E451" s="33" t="s">
        <v>73</v>
      </c>
      <c r="F451" s="33" t="s">
        <v>28</v>
      </c>
      <c r="G451" s="33"/>
      <c r="H451" s="33" t="s">
        <v>961</v>
      </c>
      <c r="I451" s="34">
        <f t="shared" si="61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1133</v>
      </c>
      <c r="C452" t="s">
        <v>1143</v>
      </c>
      <c r="D452" t="s">
        <v>593</v>
      </c>
      <c r="E452" s="33" t="s">
        <v>73</v>
      </c>
      <c r="F452" s="33" t="s">
        <v>28</v>
      </c>
      <c r="G452" s="33"/>
      <c r="H452" s="33" t="s">
        <v>962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1134</v>
      </c>
      <c r="C453" t="s">
        <v>1143</v>
      </c>
      <c r="D453" t="s">
        <v>594</v>
      </c>
      <c r="E453" s="33" t="s">
        <v>73</v>
      </c>
      <c r="F453" s="33" t="s">
        <v>28</v>
      </c>
      <c r="G453" s="33"/>
      <c r="H453" s="33" t="s">
        <v>963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595</v>
      </c>
      <c r="C454" t="s">
        <v>1143</v>
      </c>
      <c r="D454" t="s">
        <v>594</v>
      </c>
      <c r="E454" s="33" t="s">
        <v>73</v>
      </c>
      <c r="F454" s="33" t="s">
        <v>28</v>
      </c>
      <c r="G454" s="33"/>
      <c r="H454" s="33" t="s">
        <v>964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596</v>
      </c>
      <c r="B455" t="s">
        <v>597</v>
      </c>
      <c r="C455" t="s">
        <v>1143</v>
      </c>
      <c r="D455" t="s">
        <v>598</v>
      </c>
      <c r="E455" s="33" t="s">
        <v>15</v>
      </c>
      <c r="F455" s="33" t="s">
        <v>28</v>
      </c>
      <c r="G455" s="33"/>
      <c r="H455" s="33" t="s">
        <v>965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1135</v>
      </c>
      <c r="C456" t="s">
        <v>1143</v>
      </c>
      <c r="D456" t="s">
        <v>600</v>
      </c>
      <c r="E456" s="33" t="s">
        <v>15</v>
      </c>
      <c r="F456" s="33" t="s">
        <v>20</v>
      </c>
      <c r="G456" s="33"/>
      <c r="H456" s="33" t="s">
        <v>966</v>
      </c>
      <c r="I456" s="34">
        <f t="shared" si="61"/>
        <v>28</v>
      </c>
      <c r="J456" s="34">
        <f>COUNTIF(L456:AM456,"APAGADO")</f>
        <v>0</v>
      </c>
      <c r="K456" s="35">
        <f>(I456)/(J456+I456)</f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601</v>
      </c>
      <c r="C457" t="s">
        <v>1143</v>
      </c>
      <c r="D457" t="s">
        <v>602</v>
      </c>
      <c r="E457" s="33" t="s">
        <v>15</v>
      </c>
      <c r="F457" s="33" t="s">
        <v>20</v>
      </c>
      <c r="G457" s="33"/>
      <c r="H457" s="33" t="s">
        <v>967</v>
      </c>
      <c r="I457" s="34">
        <f t="shared" si="61"/>
        <v>28</v>
      </c>
      <c r="J457" s="34">
        <f t="shared" si="59"/>
        <v>0</v>
      </c>
      <c r="K457" s="35">
        <f t="shared" si="60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603</v>
      </c>
      <c r="C458" t="s">
        <v>1143</v>
      </c>
      <c r="D458" t="s">
        <v>604</v>
      </c>
      <c r="E458" s="33" t="s">
        <v>15</v>
      </c>
      <c r="F458" s="33" t="s">
        <v>20</v>
      </c>
      <c r="G458" s="33"/>
      <c r="H458" s="33" t="s">
        <v>968</v>
      </c>
      <c r="I458" s="34">
        <f t="shared" si="61"/>
        <v>28</v>
      </c>
      <c r="J458" s="34">
        <f t="shared" si="59"/>
        <v>0</v>
      </c>
      <c r="K458" s="35">
        <f t="shared" si="60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1196</v>
      </c>
      <c r="C459" s="33" t="s">
        <v>1143</v>
      </c>
      <c r="D459" t="s">
        <v>1198</v>
      </c>
      <c r="E459" s="33" t="s">
        <v>1195</v>
      </c>
      <c r="F459" s="33" t="s">
        <v>28</v>
      </c>
      <c r="G459" s="33"/>
      <c r="H459" s="33" t="s">
        <v>1203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1197</v>
      </c>
      <c r="C460" s="33" t="s">
        <v>1143</v>
      </c>
      <c r="D460" t="s">
        <v>1198</v>
      </c>
      <c r="E460" s="33" t="s">
        <v>1195</v>
      </c>
      <c r="F460" s="33" t="s">
        <v>28</v>
      </c>
      <c r="G460" s="33"/>
      <c r="H460" s="33" t="s">
        <v>1204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1282</v>
      </c>
      <c r="C461" s="33" t="s">
        <v>1143</v>
      </c>
      <c r="D461" t="s">
        <v>1283</v>
      </c>
      <c r="E461" s="33" t="s">
        <v>15</v>
      </c>
      <c r="F461" s="33" t="s">
        <v>28</v>
      </c>
      <c r="G461" s="33"/>
      <c r="H461" s="33" t="s">
        <v>1284</v>
      </c>
      <c r="I461" s="34">
        <f t="shared" si="61"/>
        <v>28</v>
      </c>
      <c r="J461" s="34">
        <f t="shared" ref="J461" si="65">COUNTIF(L461:AM461,"APAGADO")</f>
        <v>0</v>
      </c>
      <c r="K461" s="35">
        <f t="shared" ref="K461" si="66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608</v>
      </c>
      <c r="C462" t="s">
        <v>1143</v>
      </c>
      <c r="D462" t="s">
        <v>609</v>
      </c>
      <c r="E462" s="33" t="s">
        <v>19</v>
      </c>
      <c r="F462" s="33" t="s">
        <v>20</v>
      </c>
      <c r="G462" s="33"/>
      <c r="H462" s="33" t="s">
        <v>969</v>
      </c>
      <c r="I462" s="34">
        <f t="shared" si="61"/>
        <v>27</v>
      </c>
      <c r="J462" s="34">
        <f t="shared" si="59"/>
        <v>1</v>
      </c>
      <c r="K462" s="35">
        <f t="shared" si="60"/>
        <v>0.9642857142857143</v>
      </c>
      <c r="L462" s="86" t="s">
        <v>1603</v>
      </c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313</v>
      </c>
      <c r="B463" t="s">
        <v>610</v>
      </c>
      <c r="C463" t="s">
        <v>1143</v>
      </c>
      <c r="D463" t="s">
        <v>611</v>
      </c>
      <c r="E463" s="33" t="s">
        <v>19</v>
      </c>
      <c r="F463" s="33" t="s">
        <v>20</v>
      </c>
      <c r="G463" s="33"/>
      <c r="H463" s="33" t="s">
        <v>970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612</v>
      </c>
      <c r="C464" t="s">
        <v>1143</v>
      </c>
      <c r="D464" t="s">
        <v>613</v>
      </c>
      <c r="E464" s="33" t="s">
        <v>15</v>
      </c>
      <c r="F464" s="33" t="s">
        <v>20</v>
      </c>
      <c r="G464" s="33"/>
      <c r="H464" s="33" t="s">
        <v>971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607</v>
      </c>
      <c r="B465" t="s">
        <v>605</v>
      </c>
      <c r="C465" t="s">
        <v>1143</v>
      </c>
      <c r="D465" t="s">
        <v>606</v>
      </c>
      <c r="E465" s="33" t="s">
        <v>19</v>
      </c>
      <c r="F465" s="33" t="s">
        <v>20</v>
      </c>
      <c r="G465" s="33"/>
      <c r="H465" s="33" t="s">
        <v>972</v>
      </c>
      <c r="I465" s="34">
        <f t="shared" si="61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1392</v>
      </c>
      <c r="B466" s="134">
        <v>11</v>
      </c>
      <c r="C466" s="85" t="s">
        <v>1578</v>
      </c>
      <c r="D466" s="85" t="s">
        <v>1550</v>
      </c>
      <c r="E466" s="33" t="s">
        <v>1412</v>
      </c>
      <c r="F466" s="33" t="s">
        <v>1391</v>
      </c>
      <c r="G466" s="33"/>
      <c r="I466" s="34">
        <f t="shared" si="61"/>
        <v>28</v>
      </c>
      <c r="J466" s="34">
        <f t="shared" ref="J466:J471" si="67">COUNTIF(L466:AM466,"APAGADO")</f>
        <v>0</v>
      </c>
      <c r="K466" s="35">
        <f t="shared" ref="K466:K471" si="68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85" t="s">
        <v>1392</v>
      </c>
      <c r="B467" s="85" t="s">
        <v>1547</v>
      </c>
      <c r="C467" s="85" t="s">
        <v>1578</v>
      </c>
      <c r="D467" s="85" t="s">
        <v>1550</v>
      </c>
      <c r="E467" s="33" t="s">
        <v>1390</v>
      </c>
      <c r="F467" s="33" t="s">
        <v>1391</v>
      </c>
      <c r="G467" s="33"/>
      <c r="H467" s="33"/>
      <c r="I467" s="34">
        <f t="shared" si="61"/>
        <v>28</v>
      </c>
      <c r="J467" s="34">
        <f t="shared" si="67"/>
        <v>0</v>
      </c>
      <c r="K467" s="35">
        <f t="shared" si="6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131" t="s">
        <v>1392</v>
      </c>
      <c r="B468" s="132">
        <v>12</v>
      </c>
      <c r="C468" s="129" t="s">
        <v>1578</v>
      </c>
      <c r="D468" t="s">
        <v>1551</v>
      </c>
      <c r="E468" s="33" t="s">
        <v>1412</v>
      </c>
      <c r="F468" s="33" t="s">
        <v>1391</v>
      </c>
      <c r="G468" s="33"/>
      <c r="H468" s="128" t="s">
        <v>1553</v>
      </c>
      <c r="I468" s="127">
        <f t="shared" si="61"/>
        <v>22</v>
      </c>
      <c r="J468" s="34">
        <f t="shared" si="67"/>
        <v>6</v>
      </c>
      <c r="K468" s="35">
        <f t="shared" si="68"/>
        <v>0.7857142857142857</v>
      </c>
      <c r="L468" s="86" t="s">
        <v>1603</v>
      </c>
      <c r="M468" s="86" t="s">
        <v>1603</v>
      </c>
      <c r="N468" s="86" t="s">
        <v>1603</v>
      </c>
      <c r="O468" s="86" t="s">
        <v>1603</v>
      </c>
      <c r="P468" s="86" t="s">
        <v>1603</v>
      </c>
      <c r="Q468" s="86" t="s">
        <v>1603</v>
      </c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131" t="s">
        <v>1392</v>
      </c>
      <c r="B469" s="131" t="s">
        <v>1548</v>
      </c>
      <c r="C469" s="129" t="s">
        <v>1578</v>
      </c>
      <c r="D469" t="s">
        <v>1551</v>
      </c>
      <c r="E469" s="33" t="s">
        <v>1390</v>
      </c>
      <c r="F469" s="33" t="s">
        <v>1391</v>
      </c>
      <c r="G469" s="33"/>
      <c r="H469" s="89" t="s">
        <v>1554</v>
      </c>
      <c r="I469" s="127">
        <f t="shared" si="61"/>
        <v>22</v>
      </c>
      <c r="J469" s="34">
        <f t="shared" si="67"/>
        <v>6</v>
      </c>
      <c r="K469" s="35">
        <f t="shared" si="68"/>
        <v>0.7857142857142857</v>
      </c>
      <c r="L469" s="86" t="s">
        <v>1603</v>
      </c>
      <c r="M469" s="86" t="s">
        <v>1603</v>
      </c>
      <c r="N469" s="86" t="s">
        <v>1603</v>
      </c>
      <c r="O469" s="86" t="s">
        <v>1603</v>
      </c>
      <c r="P469" s="86" t="s">
        <v>1603</v>
      </c>
      <c r="Q469" s="86" t="s">
        <v>1603</v>
      </c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1392</v>
      </c>
      <c r="B470" s="33">
        <v>13</v>
      </c>
      <c r="C470" s="129" t="s">
        <v>1578</v>
      </c>
      <c r="D470" t="s">
        <v>1552</v>
      </c>
      <c r="E470" s="33" t="s">
        <v>1412</v>
      </c>
      <c r="F470" s="33" t="s">
        <v>1391</v>
      </c>
      <c r="G470" s="33"/>
      <c r="H470" s="81" t="s">
        <v>1555</v>
      </c>
      <c r="I470" s="34">
        <f t="shared" si="61"/>
        <v>22</v>
      </c>
      <c r="J470" s="34">
        <f t="shared" si="67"/>
        <v>6</v>
      </c>
      <c r="K470" s="35">
        <f t="shared" si="68"/>
        <v>0.7857142857142857</v>
      </c>
      <c r="L470" s="86" t="s">
        <v>1603</v>
      </c>
      <c r="M470" s="86" t="s">
        <v>1603</v>
      </c>
      <c r="N470" s="86" t="s">
        <v>1603</v>
      </c>
      <c r="O470" s="86" t="s">
        <v>1603</v>
      </c>
      <c r="P470" s="86" t="s">
        <v>1603</v>
      </c>
      <c r="Q470" s="86" t="s">
        <v>1603</v>
      </c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1392</v>
      </c>
      <c r="B471" t="s">
        <v>1549</v>
      </c>
      <c r="C471" s="129" t="s">
        <v>1578</v>
      </c>
      <c r="D471" t="s">
        <v>1552</v>
      </c>
      <c r="E471" s="33" t="s">
        <v>1390</v>
      </c>
      <c r="F471" s="33" t="s">
        <v>1391</v>
      </c>
      <c r="G471" s="33"/>
      <c r="H471" s="33"/>
      <c r="I471" s="34">
        <f t="shared" si="61"/>
        <v>28</v>
      </c>
      <c r="J471" s="34">
        <f t="shared" si="67"/>
        <v>0</v>
      </c>
      <c r="K471" s="35">
        <f t="shared" si="68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14</v>
      </c>
      <c r="C472" s="129" t="s">
        <v>1578</v>
      </c>
      <c r="D472" t="s">
        <v>1519</v>
      </c>
      <c r="E472" s="33" t="s">
        <v>1412</v>
      </c>
      <c r="F472" s="33" t="s">
        <v>1391</v>
      </c>
      <c r="G472" s="33"/>
      <c r="H472" s="128" t="s">
        <v>1520</v>
      </c>
      <c r="I472" s="127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1521</v>
      </c>
      <c r="C473" s="129" t="s">
        <v>1578</v>
      </c>
      <c r="D473" t="s">
        <v>1519</v>
      </c>
      <c r="E473" s="33" t="s">
        <v>1390</v>
      </c>
      <c r="F473" s="33" t="s">
        <v>1391</v>
      </c>
      <c r="G473" s="33"/>
      <c r="H473" t="s">
        <v>1522</v>
      </c>
      <c r="I473" s="127">
        <f t="shared" si="61"/>
        <v>28</v>
      </c>
      <c r="J473" s="34">
        <f t="shared" ref="J473:J485" si="69">COUNTIF(L473:AM473,"APAGADO")</f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15</v>
      </c>
      <c r="C474" s="129" t="s">
        <v>1578</v>
      </c>
      <c r="D474" t="s">
        <v>1529</v>
      </c>
      <c r="E474" s="33" t="s">
        <v>1412</v>
      </c>
      <c r="F474" s="33" t="s">
        <v>1391</v>
      </c>
      <c r="G474" s="33"/>
      <c r="H474" s="128" t="s">
        <v>1530</v>
      </c>
      <c r="I474" s="127">
        <f t="shared" si="61"/>
        <v>28</v>
      </c>
      <c r="J474" s="34">
        <f t="shared" si="69"/>
        <v>0</v>
      </c>
      <c r="K474" s="35">
        <f t="shared" ref="K474:K485" si="70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1523</v>
      </c>
      <c r="C475" s="129" t="s">
        <v>1578</v>
      </c>
      <c r="D475" t="s">
        <v>1529</v>
      </c>
      <c r="E475" s="33" t="s">
        <v>1390</v>
      </c>
      <c r="F475" s="33" t="s">
        <v>1391</v>
      </c>
      <c r="G475" s="33"/>
      <c r="H475" t="s">
        <v>1531</v>
      </c>
      <c r="I475" s="127">
        <f t="shared" si="61"/>
        <v>28</v>
      </c>
      <c r="J475" s="34">
        <f t="shared" si="69"/>
        <v>0</v>
      </c>
      <c r="K475" s="35">
        <f t="shared" si="70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16</v>
      </c>
      <c r="C476" s="129" t="s">
        <v>1578</v>
      </c>
      <c r="D476" t="s">
        <v>1532</v>
      </c>
      <c r="E476" s="33" t="s">
        <v>1412</v>
      </c>
      <c r="F476" s="33" t="s">
        <v>1391</v>
      </c>
      <c r="G476" s="33"/>
      <c r="H476" s="128" t="s">
        <v>1533</v>
      </c>
      <c r="I476" s="127">
        <f t="shared" si="61"/>
        <v>28</v>
      </c>
      <c r="J476" s="34">
        <f t="shared" si="69"/>
        <v>0</v>
      </c>
      <c r="K476" s="35">
        <f t="shared" si="70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1524</v>
      </c>
      <c r="C477" s="129" t="s">
        <v>1578</v>
      </c>
      <c r="D477" t="s">
        <v>1532</v>
      </c>
      <c r="E477" s="33" t="s">
        <v>1390</v>
      </c>
      <c r="F477" s="33" t="s">
        <v>1391</v>
      </c>
      <c r="G477" s="33"/>
      <c r="H477" t="s">
        <v>1534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17</v>
      </c>
      <c r="C478" s="129" t="s">
        <v>1578</v>
      </c>
      <c r="D478" t="s">
        <v>1535</v>
      </c>
      <c r="E478" s="33" t="s">
        <v>1412</v>
      </c>
      <c r="F478" s="33" t="s">
        <v>1391</v>
      </c>
      <c r="G478" s="33"/>
      <c r="H478" s="128" t="s">
        <v>1536</v>
      </c>
      <c r="I478" s="127">
        <f t="shared" si="61"/>
        <v>22</v>
      </c>
      <c r="J478" s="34">
        <f t="shared" si="69"/>
        <v>6</v>
      </c>
      <c r="K478" s="35">
        <f t="shared" si="70"/>
        <v>0.7857142857142857</v>
      </c>
      <c r="L478" s="86" t="s">
        <v>1603</v>
      </c>
      <c r="M478" s="86" t="s">
        <v>1603</v>
      </c>
      <c r="N478" s="86" t="s">
        <v>1603</v>
      </c>
      <c r="O478" s="86" t="s">
        <v>1603</v>
      </c>
      <c r="P478" s="86" t="s">
        <v>1603</v>
      </c>
      <c r="Q478" s="86" t="s">
        <v>1603</v>
      </c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1525</v>
      </c>
      <c r="C479" s="129" t="s">
        <v>1578</v>
      </c>
      <c r="D479" t="s">
        <v>1535</v>
      </c>
      <c r="E479" s="33" t="s">
        <v>1390</v>
      </c>
      <c r="F479" s="33" t="s">
        <v>1391</v>
      </c>
      <c r="G479" s="33"/>
      <c r="H479" t="s">
        <v>1537</v>
      </c>
      <c r="I479" s="127">
        <f t="shared" si="61"/>
        <v>22</v>
      </c>
      <c r="J479" s="34">
        <f t="shared" si="69"/>
        <v>6</v>
      </c>
      <c r="K479" s="35">
        <f t="shared" si="70"/>
        <v>0.7857142857142857</v>
      </c>
      <c r="L479" s="86" t="s">
        <v>1603</v>
      </c>
      <c r="M479" s="86" t="s">
        <v>1603</v>
      </c>
      <c r="N479" s="86" t="s">
        <v>1603</v>
      </c>
      <c r="O479" s="86" t="s">
        <v>1603</v>
      </c>
      <c r="P479" s="86" t="s">
        <v>1603</v>
      </c>
      <c r="Q479" s="86" t="s">
        <v>1603</v>
      </c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18</v>
      </c>
      <c r="C480" s="129" t="s">
        <v>1578</v>
      </c>
      <c r="D480" t="s">
        <v>1538</v>
      </c>
      <c r="E480" s="33" t="s">
        <v>1412</v>
      </c>
      <c r="F480" s="33" t="s">
        <v>1391</v>
      </c>
      <c r="G480" s="33"/>
      <c r="H480" s="128" t="s">
        <v>1539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s="131" t="s">
        <v>1392</v>
      </c>
      <c r="B481" s="131" t="s">
        <v>1526</v>
      </c>
      <c r="C481" s="129" t="s">
        <v>1578</v>
      </c>
      <c r="D481" t="s">
        <v>1538</v>
      </c>
      <c r="E481" s="33" t="s">
        <v>1390</v>
      </c>
      <c r="F481" s="33" t="s">
        <v>1391</v>
      </c>
      <c r="G481" s="33"/>
      <c r="H481" t="s">
        <v>1540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19</v>
      </c>
      <c r="C482" s="129" t="s">
        <v>1578</v>
      </c>
      <c r="D482" t="s">
        <v>1541</v>
      </c>
      <c r="E482" s="33" t="s">
        <v>1412</v>
      </c>
      <c r="F482" s="33" t="s">
        <v>1391</v>
      </c>
      <c r="G482" s="33"/>
      <c r="H482" s="128" t="s">
        <v>1542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1527</v>
      </c>
      <c r="C483" s="129" t="s">
        <v>1578</v>
      </c>
      <c r="D483" t="s">
        <v>1541</v>
      </c>
      <c r="E483" s="33" t="s">
        <v>1390</v>
      </c>
      <c r="F483" s="33" t="s">
        <v>1391</v>
      </c>
      <c r="G483" s="33"/>
      <c r="H483" t="s">
        <v>1543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20</v>
      </c>
      <c r="C484" s="129" t="s">
        <v>1578</v>
      </c>
      <c r="D484" t="s">
        <v>1544</v>
      </c>
      <c r="E484" s="33" t="s">
        <v>1412</v>
      </c>
      <c r="F484" s="33" t="s">
        <v>1391</v>
      </c>
      <c r="G484" s="33"/>
      <c r="H484" s="128" t="s">
        <v>1545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 t="s">
        <v>1528</v>
      </c>
      <c r="C485" s="129" t="s">
        <v>1578</v>
      </c>
      <c r="D485" t="s">
        <v>1544</v>
      </c>
      <c r="E485" s="33" t="s">
        <v>1390</v>
      </c>
      <c r="F485" s="33" t="s">
        <v>1391</v>
      </c>
      <c r="G485" s="33"/>
      <c r="H485" t="s">
        <v>1546</v>
      </c>
      <c r="I485" s="127">
        <f t="shared" si="61"/>
        <v>28</v>
      </c>
      <c r="J485" s="34">
        <f t="shared" si="69"/>
        <v>0</v>
      </c>
      <c r="K485" s="35">
        <f t="shared" si="70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21</v>
      </c>
      <c r="C486" s="129" t="s">
        <v>1578</v>
      </c>
      <c r="D486" t="s">
        <v>1385</v>
      </c>
      <c r="E486" s="33" t="s">
        <v>1412</v>
      </c>
      <c r="F486" s="33" t="s">
        <v>1391</v>
      </c>
      <c r="G486" s="33"/>
      <c r="H486" s="81" t="s">
        <v>1398</v>
      </c>
      <c r="I486" s="34">
        <f t="shared" ref="I486:I495" si="71">COUNTIF(L486:AM486,"")</f>
        <v>28</v>
      </c>
      <c r="J486" s="34">
        <f t="shared" ref="J486:J495" si="72">COUNTIF(L486:AM486,"APAGADO")</f>
        <v>0</v>
      </c>
      <c r="K486" s="35">
        <f t="shared" ref="K486:K495" si="73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1393</v>
      </c>
      <c r="C487" s="129" t="s">
        <v>1578</v>
      </c>
      <c r="D487" t="s">
        <v>1385</v>
      </c>
      <c r="E487" s="33" t="s">
        <v>1390</v>
      </c>
      <c r="F487" s="33" t="s">
        <v>1391</v>
      </c>
      <c r="G487" s="33"/>
      <c r="H487" s="33" t="s">
        <v>1403</v>
      </c>
      <c r="I487" s="34">
        <f t="shared" si="71"/>
        <v>28</v>
      </c>
      <c r="J487" s="34">
        <f t="shared" si="72"/>
        <v>0</v>
      </c>
      <c r="K487" s="35">
        <f t="shared" si="73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22</v>
      </c>
      <c r="C488" s="129" t="s">
        <v>1578</v>
      </c>
      <c r="D488" t="s">
        <v>1386</v>
      </c>
      <c r="E488" s="33" t="s">
        <v>1412</v>
      </c>
      <c r="F488" s="33" t="s">
        <v>1391</v>
      </c>
      <c r="G488" s="33"/>
      <c r="H488" s="81" t="s">
        <v>1399</v>
      </c>
      <c r="I488" s="34">
        <f t="shared" si="71"/>
        <v>23</v>
      </c>
      <c r="J488" s="34">
        <f t="shared" si="72"/>
        <v>5</v>
      </c>
      <c r="K488" s="35">
        <f t="shared" si="73"/>
        <v>0.8214285714285714</v>
      </c>
      <c r="L488" s="86" t="s">
        <v>1603</v>
      </c>
      <c r="M488" s="86" t="s">
        <v>1603</v>
      </c>
      <c r="N488" s="86" t="s">
        <v>1603</v>
      </c>
      <c r="O488" s="86" t="s">
        <v>1603</v>
      </c>
      <c r="P488" s="86" t="s">
        <v>1603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1394</v>
      </c>
      <c r="C489" s="129" t="s">
        <v>1578</v>
      </c>
      <c r="D489" t="s">
        <v>1386</v>
      </c>
      <c r="E489" s="33" t="s">
        <v>1390</v>
      </c>
      <c r="F489" s="33" t="s">
        <v>1391</v>
      </c>
      <c r="G489" s="33"/>
      <c r="H489" s="33" t="s">
        <v>1404</v>
      </c>
      <c r="I489" s="34">
        <f t="shared" si="71"/>
        <v>23</v>
      </c>
      <c r="J489" s="34">
        <f t="shared" si="72"/>
        <v>5</v>
      </c>
      <c r="K489" s="35">
        <f t="shared" si="73"/>
        <v>0.8214285714285714</v>
      </c>
      <c r="L489" s="86" t="s">
        <v>1603</v>
      </c>
      <c r="M489" s="86" t="s">
        <v>1603</v>
      </c>
      <c r="N489" s="86" t="s">
        <v>1603</v>
      </c>
      <c r="O489" s="86" t="s">
        <v>1603</v>
      </c>
      <c r="P489" s="86" t="s">
        <v>1603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23</v>
      </c>
      <c r="C490" s="129" t="s">
        <v>1578</v>
      </c>
      <c r="D490" t="s">
        <v>1387</v>
      </c>
      <c r="E490" s="33" t="s">
        <v>1412</v>
      </c>
      <c r="F490" s="33" t="s">
        <v>1391</v>
      </c>
      <c r="G490" s="33"/>
      <c r="H490" s="81" t="s">
        <v>1400</v>
      </c>
      <c r="I490" s="34">
        <f t="shared" si="71"/>
        <v>22</v>
      </c>
      <c r="J490" s="34">
        <f t="shared" si="72"/>
        <v>6</v>
      </c>
      <c r="K490" s="35">
        <f t="shared" si="73"/>
        <v>0.7857142857142857</v>
      </c>
      <c r="L490" s="86" t="s">
        <v>1603</v>
      </c>
      <c r="M490" s="86" t="s">
        <v>1603</v>
      </c>
      <c r="N490" s="86" t="s">
        <v>1603</v>
      </c>
      <c r="O490" s="86" t="s">
        <v>1603</v>
      </c>
      <c r="P490" s="86" t="s">
        <v>1603</v>
      </c>
      <c r="Q490" s="86" t="s">
        <v>1603</v>
      </c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1395</v>
      </c>
      <c r="C491" s="129" t="s">
        <v>1578</v>
      </c>
      <c r="D491" t="s">
        <v>1387</v>
      </c>
      <c r="E491" s="33" t="s">
        <v>1390</v>
      </c>
      <c r="F491" s="33" t="s">
        <v>1391</v>
      </c>
      <c r="G491" s="33"/>
      <c r="H491" s="33" t="s">
        <v>1405</v>
      </c>
      <c r="I491" s="34">
        <f t="shared" si="71"/>
        <v>22</v>
      </c>
      <c r="J491" s="34">
        <f t="shared" si="72"/>
        <v>6</v>
      </c>
      <c r="K491" s="35">
        <f t="shared" si="73"/>
        <v>0.7857142857142857</v>
      </c>
      <c r="L491" s="86" t="s">
        <v>1603</v>
      </c>
      <c r="M491" s="86" t="s">
        <v>1603</v>
      </c>
      <c r="N491" s="86" t="s">
        <v>1603</v>
      </c>
      <c r="O491" s="86" t="s">
        <v>1603</v>
      </c>
      <c r="P491" s="86" t="s">
        <v>1603</v>
      </c>
      <c r="Q491" s="86" t="s">
        <v>1603</v>
      </c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s="135" t="s">
        <v>1392</v>
      </c>
      <c r="B492" s="136">
        <v>24</v>
      </c>
      <c r="C492" s="129" t="s">
        <v>1578</v>
      </c>
      <c r="D492" t="s">
        <v>1388</v>
      </c>
      <c r="E492" s="33" t="s">
        <v>1412</v>
      </c>
      <c r="F492" s="33" t="s">
        <v>1391</v>
      </c>
      <c r="G492" s="33"/>
      <c r="H492" s="81" t="s">
        <v>1401</v>
      </c>
      <c r="I492" s="34">
        <f t="shared" si="71"/>
        <v>22</v>
      </c>
      <c r="J492" s="34">
        <f t="shared" si="72"/>
        <v>6</v>
      </c>
      <c r="K492" s="35">
        <f t="shared" si="73"/>
        <v>0.7857142857142857</v>
      </c>
      <c r="L492" s="86" t="s">
        <v>1603</v>
      </c>
      <c r="M492" s="86" t="s">
        <v>1603</v>
      </c>
      <c r="N492" s="86" t="s">
        <v>1603</v>
      </c>
      <c r="O492" s="86" t="s">
        <v>1603</v>
      </c>
      <c r="P492" s="86" t="s">
        <v>1603</v>
      </c>
      <c r="Q492" s="86" t="s">
        <v>1603</v>
      </c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5" t="s">
        <v>1392</v>
      </c>
      <c r="B493" s="136" t="s">
        <v>1396</v>
      </c>
      <c r="C493" s="129" t="s">
        <v>1578</v>
      </c>
      <c r="D493" t="s">
        <v>1388</v>
      </c>
      <c r="E493" s="33" t="s">
        <v>1390</v>
      </c>
      <c r="F493" s="33" t="s">
        <v>1391</v>
      </c>
      <c r="G493" s="33"/>
      <c r="H493" s="33" t="s">
        <v>1406</v>
      </c>
      <c r="I493" s="34">
        <f t="shared" si="71"/>
        <v>22</v>
      </c>
      <c r="J493" s="34">
        <f t="shared" si="72"/>
        <v>6</v>
      </c>
      <c r="K493" s="35">
        <f t="shared" si="73"/>
        <v>0.7857142857142857</v>
      </c>
      <c r="L493" s="86" t="s">
        <v>1603</v>
      </c>
      <c r="M493" s="86" t="s">
        <v>1603</v>
      </c>
      <c r="N493" s="86" t="s">
        <v>1603</v>
      </c>
      <c r="O493" s="86" t="s">
        <v>1603</v>
      </c>
      <c r="P493" s="86" t="s">
        <v>1603</v>
      </c>
      <c r="Q493" s="86" t="s">
        <v>1603</v>
      </c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25</v>
      </c>
      <c r="C494" s="129" t="s">
        <v>1578</v>
      </c>
      <c r="D494" t="s">
        <v>1389</v>
      </c>
      <c r="E494" s="33" t="s">
        <v>1412</v>
      </c>
      <c r="F494" s="33" t="s">
        <v>1391</v>
      </c>
      <c r="G494" s="33"/>
      <c r="H494" s="81" t="s">
        <v>1402</v>
      </c>
      <c r="I494" s="34">
        <f t="shared" si="71"/>
        <v>24</v>
      </c>
      <c r="J494" s="34">
        <f t="shared" si="72"/>
        <v>4</v>
      </c>
      <c r="K494" s="35">
        <f t="shared" si="73"/>
        <v>0.8571428571428571</v>
      </c>
      <c r="L494" s="86" t="s">
        <v>1603</v>
      </c>
      <c r="M494" s="86" t="s">
        <v>1603</v>
      </c>
      <c r="N494" s="86"/>
      <c r="O494" s="86" t="s">
        <v>1603</v>
      </c>
      <c r="P494" s="86" t="s">
        <v>1603</v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1397</v>
      </c>
      <c r="C495" s="129" t="s">
        <v>1578</v>
      </c>
      <c r="D495" t="s">
        <v>1389</v>
      </c>
      <c r="E495" s="33" t="s">
        <v>1390</v>
      </c>
      <c r="F495" s="33" t="s">
        <v>1391</v>
      </c>
      <c r="G495" s="33"/>
      <c r="H495" s="33" t="s">
        <v>1407</v>
      </c>
      <c r="I495" s="34">
        <f t="shared" si="71"/>
        <v>24</v>
      </c>
      <c r="J495" s="34">
        <f t="shared" si="72"/>
        <v>4</v>
      </c>
      <c r="K495" s="35">
        <f t="shared" si="73"/>
        <v>0.8571428571428571</v>
      </c>
      <c r="L495" s="86" t="s">
        <v>1603</v>
      </c>
      <c r="M495" s="86" t="s">
        <v>1603</v>
      </c>
      <c r="N495" s="86"/>
      <c r="O495" s="86" t="s">
        <v>1603</v>
      </c>
      <c r="P495" s="86" t="s">
        <v>1603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26</v>
      </c>
      <c r="C496" s="129" t="s">
        <v>1578</v>
      </c>
      <c r="D496" t="s">
        <v>1423</v>
      </c>
      <c r="E496" s="33" t="s">
        <v>1412</v>
      </c>
      <c r="F496" s="33" t="s">
        <v>1391</v>
      </c>
      <c r="G496" s="33"/>
      <c r="H496" s="81" t="s">
        <v>1429</v>
      </c>
      <c r="I496" s="34">
        <f t="shared" ref="I496:I517" si="74">COUNTIF(L496:AM496,"")</f>
        <v>28</v>
      </c>
      <c r="J496" s="34">
        <f t="shared" ref="J496:J517" si="75">COUNTIF(L496:AM496,"APAGADO")</f>
        <v>0</v>
      </c>
      <c r="K496" s="35">
        <f t="shared" ref="K496:K517" si="7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1441</v>
      </c>
      <c r="C497" s="129" t="s">
        <v>1578</v>
      </c>
      <c r="D497" t="s">
        <v>1423</v>
      </c>
      <c r="E497" s="33" t="s">
        <v>1390</v>
      </c>
      <c r="F497" s="33" t="s">
        <v>1391</v>
      </c>
      <c r="G497" s="33"/>
      <c r="H497" s="33" t="s">
        <v>1435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1392</v>
      </c>
      <c r="B498" s="132">
        <v>27</v>
      </c>
      <c r="C498" s="129" t="s">
        <v>1578</v>
      </c>
      <c r="D498" t="s">
        <v>1424</v>
      </c>
      <c r="E498" s="33" t="s">
        <v>1412</v>
      </c>
      <c r="F498" s="33" t="s">
        <v>1391</v>
      </c>
      <c r="G498" s="33"/>
      <c r="H498" s="81" t="s">
        <v>1430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1" t="s">
        <v>1392</v>
      </c>
      <c r="B499" s="132" t="s">
        <v>1442</v>
      </c>
      <c r="C499" s="129" t="s">
        <v>1578</v>
      </c>
      <c r="D499" t="s">
        <v>1424</v>
      </c>
      <c r="E499" s="33" t="s">
        <v>1390</v>
      </c>
      <c r="F499" s="33" t="s">
        <v>1391</v>
      </c>
      <c r="G499" s="33"/>
      <c r="H499" s="33" t="s">
        <v>1436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28</v>
      </c>
      <c r="C500" s="129" t="s">
        <v>1578</v>
      </c>
      <c r="D500" t="s">
        <v>1425</v>
      </c>
      <c r="E500" s="33" t="s">
        <v>1412</v>
      </c>
      <c r="F500" s="33" t="s">
        <v>1391</v>
      </c>
      <c r="G500" s="33"/>
      <c r="H500" s="81" t="s">
        <v>1431</v>
      </c>
      <c r="I500" s="34">
        <f t="shared" si="74"/>
        <v>28</v>
      </c>
      <c r="J500" s="34">
        <f t="shared" si="75"/>
        <v>0</v>
      </c>
      <c r="K500" s="35">
        <f t="shared" si="76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1443</v>
      </c>
      <c r="C501" s="129" t="s">
        <v>1578</v>
      </c>
      <c r="D501" t="s">
        <v>1425</v>
      </c>
      <c r="E501" s="33" t="s">
        <v>1390</v>
      </c>
      <c r="F501" s="33" t="s">
        <v>1391</v>
      </c>
      <c r="G501" s="33"/>
      <c r="H501" s="33" t="s">
        <v>1437</v>
      </c>
      <c r="I501" s="34">
        <f t="shared" si="74"/>
        <v>28</v>
      </c>
      <c r="J501" s="34">
        <f t="shared" si="75"/>
        <v>0</v>
      </c>
      <c r="K501" s="35">
        <f t="shared" si="76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5" t="s">
        <v>1392</v>
      </c>
      <c r="B502" s="136">
        <v>29</v>
      </c>
      <c r="C502" s="129" t="s">
        <v>1578</v>
      </c>
      <c r="D502" t="s">
        <v>1426</v>
      </c>
      <c r="E502" s="33" t="s">
        <v>1412</v>
      </c>
      <c r="F502" s="33" t="s">
        <v>1391</v>
      </c>
      <c r="G502" s="33"/>
      <c r="H502" s="81" t="s">
        <v>1432</v>
      </c>
      <c r="I502" s="34">
        <f t="shared" si="74"/>
        <v>22</v>
      </c>
      <c r="J502" s="34">
        <f t="shared" si="75"/>
        <v>6</v>
      </c>
      <c r="K502" s="35">
        <f t="shared" si="76"/>
        <v>0.7857142857142857</v>
      </c>
      <c r="L502" s="86" t="s">
        <v>1603</v>
      </c>
      <c r="M502" s="86" t="s">
        <v>1603</v>
      </c>
      <c r="N502" s="86" t="s">
        <v>1603</v>
      </c>
      <c r="O502" s="86" t="s">
        <v>1603</v>
      </c>
      <c r="P502" s="86" t="s">
        <v>1603</v>
      </c>
      <c r="Q502" s="86" t="s">
        <v>1603</v>
      </c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5" t="s">
        <v>1392</v>
      </c>
      <c r="B503" s="136" t="s">
        <v>1444</v>
      </c>
      <c r="C503" s="129" t="s">
        <v>1578</v>
      </c>
      <c r="D503" t="s">
        <v>1426</v>
      </c>
      <c r="E503" s="33" t="s">
        <v>1390</v>
      </c>
      <c r="F503" s="33" t="s">
        <v>1391</v>
      </c>
      <c r="G503" s="33"/>
      <c r="H503" s="33" t="s">
        <v>1438</v>
      </c>
      <c r="I503" s="34">
        <f t="shared" si="74"/>
        <v>22</v>
      </c>
      <c r="J503" s="34">
        <f t="shared" si="75"/>
        <v>6</v>
      </c>
      <c r="K503" s="35">
        <f t="shared" si="76"/>
        <v>0.7857142857142857</v>
      </c>
      <c r="L503" s="86" t="s">
        <v>1603</v>
      </c>
      <c r="M503" s="86" t="s">
        <v>1603</v>
      </c>
      <c r="N503" s="86" t="s">
        <v>1603</v>
      </c>
      <c r="O503" s="86" t="s">
        <v>1603</v>
      </c>
      <c r="P503" s="86" t="s">
        <v>1603</v>
      </c>
      <c r="Q503" s="86" t="s">
        <v>1603</v>
      </c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30</v>
      </c>
      <c r="C504" s="129" t="s">
        <v>1578</v>
      </c>
      <c r="D504" t="s">
        <v>1427</v>
      </c>
      <c r="E504" s="33" t="s">
        <v>1412</v>
      </c>
      <c r="F504" s="33" t="s">
        <v>1391</v>
      </c>
      <c r="G504" s="33"/>
      <c r="H504" s="81" t="s">
        <v>1433</v>
      </c>
      <c r="I504" s="34">
        <f t="shared" si="74"/>
        <v>22</v>
      </c>
      <c r="J504" s="34">
        <f t="shared" si="75"/>
        <v>6</v>
      </c>
      <c r="K504" s="35">
        <f t="shared" si="76"/>
        <v>0.7857142857142857</v>
      </c>
      <c r="L504" s="86" t="s">
        <v>1603</v>
      </c>
      <c r="M504" s="86" t="s">
        <v>1603</v>
      </c>
      <c r="N504" s="86" t="s">
        <v>1603</v>
      </c>
      <c r="O504" s="86" t="s">
        <v>1603</v>
      </c>
      <c r="P504" s="86" t="s">
        <v>1603</v>
      </c>
      <c r="Q504" s="86" t="s">
        <v>1603</v>
      </c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1445</v>
      </c>
      <c r="C505" s="129" t="s">
        <v>1578</v>
      </c>
      <c r="D505" t="s">
        <v>1427</v>
      </c>
      <c r="E505" s="33" t="s">
        <v>1390</v>
      </c>
      <c r="F505" s="33" t="s">
        <v>1391</v>
      </c>
      <c r="G505" s="33"/>
      <c r="H505" s="33" t="s">
        <v>1439</v>
      </c>
      <c r="I505" s="34">
        <f t="shared" si="74"/>
        <v>22</v>
      </c>
      <c r="J505" s="34">
        <f t="shared" si="75"/>
        <v>6</v>
      </c>
      <c r="K505" s="35">
        <f t="shared" si="76"/>
        <v>0.7857142857142857</v>
      </c>
      <c r="L505" s="86" t="s">
        <v>1603</v>
      </c>
      <c r="M505" s="86" t="s">
        <v>1603</v>
      </c>
      <c r="N505" s="86" t="s">
        <v>1603</v>
      </c>
      <c r="O505" s="86" t="s">
        <v>1603</v>
      </c>
      <c r="P505" s="86" t="s">
        <v>1603</v>
      </c>
      <c r="Q505" s="86" t="s">
        <v>1603</v>
      </c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31</v>
      </c>
      <c r="C506" s="129" t="s">
        <v>1578</v>
      </c>
      <c r="D506" t="s">
        <v>1428</v>
      </c>
      <c r="E506" s="33" t="s">
        <v>1412</v>
      </c>
      <c r="F506" s="33" t="s">
        <v>1391</v>
      </c>
      <c r="G506" s="33"/>
      <c r="H506" s="81" t="s">
        <v>1434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1446</v>
      </c>
      <c r="C507" s="129" t="s">
        <v>1578</v>
      </c>
      <c r="D507" t="s">
        <v>1428</v>
      </c>
      <c r="E507" s="33" t="s">
        <v>1390</v>
      </c>
      <c r="F507" s="33" t="s">
        <v>1391</v>
      </c>
      <c r="G507" s="33"/>
      <c r="H507" s="33" t="s">
        <v>1440</v>
      </c>
      <c r="I507" s="34">
        <f t="shared" si="74"/>
        <v>28</v>
      </c>
      <c r="J507" s="34">
        <f t="shared" si="75"/>
        <v>0</v>
      </c>
      <c r="K507" s="35">
        <f t="shared" si="76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1485</v>
      </c>
      <c r="C508" s="129" t="s">
        <v>1578</v>
      </c>
      <c r="D508" t="s">
        <v>1462</v>
      </c>
      <c r="E508" s="33" t="s">
        <v>1412</v>
      </c>
      <c r="F508" s="33" t="s">
        <v>1391</v>
      </c>
      <c r="G508" s="33"/>
      <c r="H508" s="81" t="s">
        <v>1458</v>
      </c>
      <c r="I508" s="34">
        <f t="shared" si="74"/>
        <v>22</v>
      </c>
      <c r="J508" s="34">
        <f t="shared" si="75"/>
        <v>6</v>
      </c>
      <c r="K508" s="35">
        <f t="shared" si="76"/>
        <v>0.7857142857142857</v>
      </c>
      <c r="L508" s="86" t="s">
        <v>1603</v>
      </c>
      <c r="M508" s="86" t="s">
        <v>1603</v>
      </c>
      <c r="N508" s="86" t="s">
        <v>1603</v>
      </c>
      <c r="O508" s="86" t="s">
        <v>1603</v>
      </c>
      <c r="P508" s="86" t="s">
        <v>1603</v>
      </c>
      <c r="Q508" s="86" t="s">
        <v>1603</v>
      </c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1447</v>
      </c>
      <c r="C509" s="129" t="s">
        <v>1578</v>
      </c>
      <c r="D509" t="s">
        <v>1462</v>
      </c>
      <c r="E509" s="33" t="s">
        <v>1390</v>
      </c>
      <c r="F509" s="33" t="s">
        <v>1391</v>
      </c>
      <c r="G509" s="33"/>
      <c r="H509" s="33" t="s">
        <v>1454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 t="s">
        <v>1448</v>
      </c>
      <c r="C510" s="129" t="s">
        <v>1578</v>
      </c>
      <c r="D510" t="s">
        <v>1518</v>
      </c>
      <c r="E510" s="33" t="s">
        <v>1412</v>
      </c>
      <c r="F510" s="33" t="s">
        <v>1391</v>
      </c>
      <c r="G510" s="33"/>
      <c r="H510" s="81" t="s">
        <v>1459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1449</v>
      </c>
      <c r="C511" s="129" t="s">
        <v>1578</v>
      </c>
      <c r="D511" t="s">
        <v>1518</v>
      </c>
      <c r="E511" s="33" t="s">
        <v>1390</v>
      </c>
      <c r="F511" s="33" t="s">
        <v>1391</v>
      </c>
      <c r="G511" s="33"/>
      <c r="H511" s="33" t="s">
        <v>1455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1392</v>
      </c>
      <c r="B512" s="136" t="s">
        <v>1450</v>
      </c>
      <c r="C512" s="129" t="s">
        <v>1578</v>
      </c>
      <c r="D512" t="s">
        <v>1464</v>
      </c>
      <c r="E512" s="33" t="s">
        <v>1412</v>
      </c>
      <c r="F512" s="33" t="s">
        <v>1391</v>
      </c>
      <c r="G512" s="33"/>
      <c r="H512" s="81" t="s">
        <v>1460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1392</v>
      </c>
      <c r="B513" s="136" t="s">
        <v>1451</v>
      </c>
      <c r="C513" s="129" t="s">
        <v>1578</v>
      </c>
      <c r="D513" t="s">
        <v>1464</v>
      </c>
      <c r="E513" s="33" t="s">
        <v>1390</v>
      </c>
      <c r="F513" s="33" t="s">
        <v>1391</v>
      </c>
      <c r="G513" s="33"/>
      <c r="H513" s="33" t="s">
        <v>1456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1452</v>
      </c>
      <c r="C514" s="129" t="s">
        <v>1578</v>
      </c>
      <c r="D514" t="s">
        <v>1463</v>
      </c>
      <c r="E514" s="33" t="s">
        <v>1412</v>
      </c>
      <c r="F514" s="33" t="s">
        <v>1391</v>
      </c>
      <c r="G514" s="33"/>
      <c r="H514" s="81" t="s">
        <v>1461</v>
      </c>
      <c r="I514" s="34">
        <f t="shared" si="74"/>
        <v>22</v>
      </c>
      <c r="J514" s="34">
        <f t="shared" si="75"/>
        <v>6</v>
      </c>
      <c r="K514" s="35">
        <f t="shared" si="76"/>
        <v>0.7857142857142857</v>
      </c>
      <c r="L514" s="86" t="s">
        <v>1603</v>
      </c>
      <c r="M514" s="86" t="s">
        <v>1603</v>
      </c>
      <c r="N514" s="86" t="s">
        <v>1603</v>
      </c>
      <c r="O514" s="86" t="s">
        <v>1603</v>
      </c>
      <c r="P514" s="86" t="s">
        <v>1603</v>
      </c>
      <c r="Q514" s="86" t="s">
        <v>1603</v>
      </c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1453</v>
      </c>
      <c r="C515" s="129" t="s">
        <v>1578</v>
      </c>
      <c r="D515" t="s">
        <v>1463</v>
      </c>
      <c r="E515" s="33" t="s">
        <v>1390</v>
      </c>
      <c r="F515" s="33" t="s">
        <v>1391</v>
      </c>
      <c r="G515" s="33"/>
      <c r="H515" s="33" t="s">
        <v>1457</v>
      </c>
      <c r="I515" s="34">
        <f t="shared" si="74"/>
        <v>22</v>
      </c>
      <c r="J515" s="34">
        <f t="shared" si="75"/>
        <v>6</v>
      </c>
      <c r="K515" s="35">
        <f t="shared" si="76"/>
        <v>0.7857142857142857</v>
      </c>
      <c r="L515" s="86" t="s">
        <v>1603</v>
      </c>
      <c r="M515" s="86" t="s">
        <v>1603</v>
      </c>
      <c r="N515" s="86" t="s">
        <v>1603</v>
      </c>
      <c r="O515" s="86" t="s">
        <v>1603</v>
      </c>
      <c r="P515" s="86" t="s">
        <v>1603</v>
      </c>
      <c r="Q515" s="86" t="s">
        <v>1603</v>
      </c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5" t="s">
        <v>1392</v>
      </c>
      <c r="B516" s="136" t="s">
        <v>1573</v>
      </c>
      <c r="C516" s="129" t="s">
        <v>1578</v>
      </c>
      <c r="D516" t="s">
        <v>1575</v>
      </c>
      <c r="E516" s="33" t="s">
        <v>1412</v>
      </c>
      <c r="F516" s="33" t="s">
        <v>1391</v>
      </c>
      <c r="G516" s="33"/>
      <c r="H516" s="33"/>
      <c r="I516" s="34">
        <f t="shared" si="74"/>
        <v>22</v>
      </c>
      <c r="J516" s="34">
        <f t="shared" si="75"/>
        <v>6</v>
      </c>
      <c r="K516" s="35">
        <f t="shared" si="76"/>
        <v>0.7857142857142857</v>
      </c>
      <c r="L516" s="86" t="s">
        <v>1603</v>
      </c>
      <c r="M516" s="88" t="s">
        <v>1603</v>
      </c>
      <c r="N516" s="86" t="s">
        <v>1603</v>
      </c>
      <c r="O516" s="86" t="s">
        <v>1603</v>
      </c>
      <c r="P516" s="86" t="s">
        <v>1603</v>
      </c>
      <c r="Q516" s="86" t="s">
        <v>1603</v>
      </c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1392</v>
      </c>
      <c r="B517" s="136" t="s">
        <v>1574</v>
      </c>
      <c r="C517" s="129" t="s">
        <v>1578</v>
      </c>
      <c r="D517" t="s">
        <v>1575</v>
      </c>
      <c r="E517" s="33" t="s">
        <v>1390</v>
      </c>
      <c r="F517" s="33" t="s">
        <v>1391</v>
      </c>
      <c r="G517" s="33"/>
      <c r="H517" s="33"/>
      <c r="I517" s="34">
        <f t="shared" si="74"/>
        <v>22</v>
      </c>
      <c r="J517" s="34">
        <f t="shared" si="75"/>
        <v>6</v>
      </c>
      <c r="K517" s="35">
        <f t="shared" si="76"/>
        <v>0.7857142857142857</v>
      </c>
      <c r="L517" s="86" t="s">
        <v>1603</v>
      </c>
      <c r="M517" s="88" t="s">
        <v>1603</v>
      </c>
      <c r="N517" s="86" t="s">
        <v>1603</v>
      </c>
      <c r="O517" s="86" t="s">
        <v>1603</v>
      </c>
      <c r="P517" s="86" t="s">
        <v>1603</v>
      </c>
      <c r="Q517" s="86" t="s">
        <v>1603</v>
      </c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t="s">
        <v>1392</v>
      </c>
      <c r="B518" s="33" t="s">
        <v>1467</v>
      </c>
      <c r="C518" s="129" t="s">
        <v>1578</v>
      </c>
      <c r="D518" t="s">
        <v>1494</v>
      </c>
      <c r="E518" s="33" t="s">
        <v>1412</v>
      </c>
      <c r="F518" s="33" t="s">
        <v>1391</v>
      </c>
      <c r="G518" s="33"/>
      <c r="H518" s="33" t="s">
        <v>1488</v>
      </c>
      <c r="I518" s="34">
        <f t="shared" ref="I518:I530" si="77">COUNTIF(L518:AM518,"")</f>
        <v>28</v>
      </c>
      <c r="J518" s="34">
        <f t="shared" ref="J518:J530" si="78">COUNTIF(L518:AM518,"APAGADO")</f>
        <v>0</v>
      </c>
      <c r="K518" s="35">
        <f t="shared" ref="K518:K530" si="79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t="s">
        <v>1392</v>
      </c>
      <c r="B519" s="33" t="s">
        <v>1486</v>
      </c>
      <c r="C519" s="129" t="s">
        <v>1578</v>
      </c>
      <c r="D519" t="s">
        <v>1494</v>
      </c>
      <c r="E519" s="33" t="s">
        <v>1390</v>
      </c>
      <c r="F519" s="33" t="s">
        <v>1391</v>
      </c>
      <c r="G519" s="33"/>
      <c r="H519" s="81" t="s">
        <v>1489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1392</v>
      </c>
      <c r="B520" s="136" t="s">
        <v>1468</v>
      </c>
      <c r="C520" s="129" t="s">
        <v>1578</v>
      </c>
      <c r="D520" t="s">
        <v>1493</v>
      </c>
      <c r="E520" s="33" t="s">
        <v>1412</v>
      </c>
      <c r="F520" s="33" t="s">
        <v>1391</v>
      </c>
      <c r="G520" s="33"/>
      <c r="H520" s="33" t="s">
        <v>1490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1392</v>
      </c>
      <c r="B521" s="136" t="s">
        <v>1469</v>
      </c>
      <c r="C521" s="129" t="s">
        <v>1578</v>
      </c>
      <c r="D521" t="s">
        <v>1493</v>
      </c>
      <c r="E521" s="33" t="s">
        <v>1390</v>
      </c>
      <c r="F521" s="33" t="s">
        <v>1391</v>
      </c>
      <c r="G521" s="33"/>
      <c r="H521" s="81" t="s">
        <v>1491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1470</v>
      </c>
      <c r="C522" s="129" t="s">
        <v>1578</v>
      </c>
      <c r="D522" t="s">
        <v>1495</v>
      </c>
      <c r="E522" s="33" t="s">
        <v>1412</v>
      </c>
      <c r="F522" s="33" t="s">
        <v>1391</v>
      </c>
      <c r="G522" s="33"/>
      <c r="H522" s="33" t="s">
        <v>1496</v>
      </c>
      <c r="I522" s="34">
        <f t="shared" si="77"/>
        <v>28</v>
      </c>
      <c r="J522" s="34">
        <f t="shared" si="78"/>
        <v>0</v>
      </c>
      <c r="K522" s="35">
        <f t="shared" si="79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1471</v>
      </c>
      <c r="C523" s="129" t="s">
        <v>1578</v>
      </c>
      <c r="D523" t="s">
        <v>1495</v>
      </c>
      <c r="E523" s="33" t="s">
        <v>1390</v>
      </c>
      <c r="F523" s="33" t="s">
        <v>1391</v>
      </c>
      <c r="G523" s="33"/>
      <c r="H523" s="81" t="s">
        <v>1497</v>
      </c>
      <c r="I523" s="34">
        <f t="shared" si="77"/>
        <v>22</v>
      </c>
      <c r="J523" s="34">
        <f t="shared" si="78"/>
        <v>6</v>
      </c>
      <c r="K523" s="35">
        <f t="shared" si="79"/>
        <v>0.7857142857142857</v>
      </c>
      <c r="L523" s="86" t="s">
        <v>1603</v>
      </c>
      <c r="M523" s="88" t="s">
        <v>1603</v>
      </c>
      <c r="N523" s="86" t="s">
        <v>1603</v>
      </c>
      <c r="O523" s="86" t="s">
        <v>1603</v>
      </c>
      <c r="P523" s="86" t="s">
        <v>1603</v>
      </c>
      <c r="Q523" s="86" t="s">
        <v>1603</v>
      </c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1472</v>
      </c>
      <c r="C524" s="129" t="s">
        <v>1578</v>
      </c>
      <c r="D524" t="s">
        <v>1492</v>
      </c>
      <c r="E524" s="33" t="s">
        <v>1412</v>
      </c>
      <c r="F524" s="33" t="s">
        <v>1391</v>
      </c>
      <c r="G524" s="33"/>
      <c r="H524" s="33" t="s">
        <v>1498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1473</v>
      </c>
      <c r="C525" s="129" t="s">
        <v>1578</v>
      </c>
      <c r="D525" t="s">
        <v>1492</v>
      </c>
      <c r="E525" s="33" t="s">
        <v>1390</v>
      </c>
      <c r="F525" s="33" t="s">
        <v>1391</v>
      </c>
      <c r="G525" s="33"/>
      <c r="H525" s="81" t="s">
        <v>1499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1474</v>
      </c>
      <c r="C526" s="129" t="s">
        <v>1578</v>
      </c>
      <c r="D526" t="s">
        <v>1500</v>
      </c>
      <c r="E526" s="33" t="s">
        <v>1412</v>
      </c>
      <c r="F526" s="33" t="s">
        <v>1391</v>
      </c>
      <c r="G526" s="33"/>
      <c r="H526" s="33" t="s">
        <v>1501</v>
      </c>
      <c r="I526" s="34">
        <f t="shared" si="77"/>
        <v>22</v>
      </c>
      <c r="J526" s="34">
        <f t="shared" si="78"/>
        <v>6</v>
      </c>
      <c r="K526" s="35">
        <f t="shared" si="79"/>
        <v>0.7857142857142857</v>
      </c>
      <c r="L526" s="86" t="s">
        <v>1603</v>
      </c>
      <c r="M526" s="88" t="s">
        <v>1603</v>
      </c>
      <c r="N526" s="86" t="s">
        <v>1603</v>
      </c>
      <c r="O526" s="86" t="s">
        <v>1603</v>
      </c>
      <c r="P526" s="86" t="s">
        <v>1603</v>
      </c>
      <c r="Q526" s="86" t="s">
        <v>1603</v>
      </c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1475</v>
      </c>
      <c r="C527" s="129" t="s">
        <v>1578</v>
      </c>
      <c r="D527" t="s">
        <v>1500</v>
      </c>
      <c r="E527" s="33" t="s">
        <v>1390</v>
      </c>
      <c r="F527" s="33" t="s">
        <v>1391</v>
      </c>
      <c r="G527" s="33"/>
      <c r="H527" s="81" t="s">
        <v>1502</v>
      </c>
      <c r="I527" s="34">
        <f t="shared" si="77"/>
        <v>22</v>
      </c>
      <c r="J527" s="34">
        <f t="shared" si="78"/>
        <v>6</v>
      </c>
      <c r="K527" s="35">
        <f t="shared" si="79"/>
        <v>0.7857142857142857</v>
      </c>
      <c r="L527" s="86" t="s">
        <v>1603</v>
      </c>
      <c r="M527" s="88" t="s">
        <v>1603</v>
      </c>
      <c r="N527" s="86" t="s">
        <v>1603</v>
      </c>
      <c r="O527" s="86" t="s">
        <v>1603</v>
      </c>
      <c r="P527" s="86" t="s">
        <v>1603</v>
      </c>
      <c r="Q527" s="86" t="s">
        <v>1603</v>
      </c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1476</v>
      </c>
      <c r="C528" s="129" t="s">
        <v>1578</v>
      </c>
      <c r="D528" t="s">
        <v>1503</v>
      </c>
      <c r="E528" s="33" t="s">
        <v>1412</v>
      </c>
      <c r="F528" s="33" t="s">
        <v>1391</v>
      </c>
      <c r="G528" s="33"/>
      <c r="H528" s="33" t="s">
        <v>1504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1477</v>
      </c>
      <c r="C529" s="129" t="s">
        <v>1578</v>
      </c>
      <c r="D529" t="s">
        <v>1503</v>
      </c>
      <c r="E529" s="33" t="s">
        <v>1390</v>
      </c>
      <c r="F529" s="33" t="s">
        <v>1391</v>
      </c>
      <c r="G529" s="33"/>
      <c r="H529" s="81" t="s">
        <v>1505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1478</v>
      </c>
      <c r="C530" s="129" t="s">
        <v>1578</v>
      </c>
      <c r="D530" t="s">
        <v>1506</v>
      </c>
      <c r="E530" s="33" t="s">
        <v>1412</v>
      </c>
      <c r="F530" s="33" t="s">
        <v>1391</v>
      </c>
      <c r="G530" s="33"/>
      <c r="H530" s="33" t="s">
        <v>1507</v>
      </c>
      <c r="I530" s="34">
        <f t="shared" si="77"/>
        <v>22</v>
      </c>
      <c r="J530" s="34">
        <f t="shared" si="78"/>
        <v>6</v>
      </c>
      <c r="K530" s="35">
        <f t="shared" si="79"/>
        <v>0.7857142857142857</v>
      </c>
      <c r="L530" s="86" t="s">
        <v>1603</v>
      </c>
      <c r="M530" s="88" t="s">
        <v>1603</v>
      </c>
      <c r="N530" s="86" t="s">
        <v>1603</v>
      </c>
      <c r="O530" s="86" t="s">
        <v>1603</v>
      </c>
      <c r="P530" s="86" t="s">
        <v>1603</v>
      </c>
      <c r="Q530" s="86" t="s">
        <v>1603</v>
      </c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s="135" t="s">
        <v>1392</v>
      </c>
      <c r="B531" s="136" t="s">
        <v>1479</v>
      </c>
      <c r="C531" s="129" t="s">
        <v>1578</v>
      </c>
      <c r="D531" t="s">
        <v>1506</v>
      </c>
      <c r="E531" s="33" t="s">
        <v>1390</v>
      </c>
      <c r="F531" s="33" t="s">
        <v>1391</v>
      </c>
      <c r="G531" s="33"/>
      <c r="H531" s="81" t="s">
        <v>1508</v>
      </c>
      <c r="I531" s="34">
        <f t="shared" ref="I531:I537" si="80">COUNTIF(L531:AM531,"")</f>
        <v>22</v>
      </c>
      <c r="J531" s="34">
        <f t="shared" ref="J531:J537" si="81">COUNTIF(L531:AM531,"APAGADO")</f>
        <v>6</v>
      </c>
      <c r="K531" s="35">
        <f t="shared" ref="K531:K537" si="82">(I531)/(J531+I531)</f>
        <v>0.7857142857142857</v>
      </c>
      <c r="L531" s="86" t="s">
        <v>1603</v>
      </c>
      <c r="M531" s="88" t="s">
        <v>1603</v>
      </c>
      <c r="N531" s="86" t="s">
        <v>1603</v>
      </c>
      <c r="O531" s="86" t="s">
        <v>1603</v>
      </c>
      <c r="P531" s="86" t="s">
        <v>1603</v>
      </c>
      <c r="Q531" s="86" t="s">
        <v>1603</v>
      </c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1480</v>
      </c>
      <c r="C532" s="129" t="s">
        <v>1578</v>
      </c>
      <c r="D532" t="s">
        <v>1509</v>
      </c>
      <c r="E532" s="33" t="s">
        <v>1412</v>
      </c>
      <c r="F532" s="33" t="s">
        <v>1391</v>
      </c>
      <c r="G532" s="33"/>
      <c r="H532" s="33" t="s">
        <v>1510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1481</v>
      </c>
      <c r="C533" s="129" t="s">
        <v>1578</v>
      </c>
      <c r="D533" t="s">
        <v>1509</v>
      </c>
      <c r="E533" s="33" t="s">
        <v>1390</v>
      </c>
      <c r="F533" s="33" t="s">
        <v>1391</v>
      </c>
      <c r="G533" s="33"/>
      <c r="H533" s="81" t="s">
        <v>1511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1482</v>
      </c>
      <c r="C534" s="129" t="s">
        <v>1578</v>
      </c>
      <c r="D534" t="s">
        <v>1512</v>
      </c>
      <c r="E534" s="33" t="s">
        <v>1412</v>
      </c>
      <c r="F534" s="33" t="s">
        <v>1391</v>
      </c>
      <c r="G534" s="33"/>
      <c r="H534" s="33" t="s">
        <v>1513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1483</v>
      </c>
      <c r="C535" s="129" t="s">
        <v>1578</v>
      </c>
      <c r="D535" t="s">
        <v>1512</v>
      </c>
      <c r="E535" s="33" t="s">
        <v>1390</v>
      </c>
      <c r="F535" s="33" t="s">
        <v>1391</v>
      </c>
      <c r="G535" s="33"/>
      <c r="H535" s="81" t="s">
        <v>1514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1484</v>
      </c>
      <c r="C536" s="129" t="s">
        <v>1578</v>
      </c>
      <c r="D536" t="s">
        <v>1515</v>
      </c>
      <c r="E536" s="33" t="s">
        <v>1412</v>
      </c>
      <c r="F536" s="33" t="s">
        <v>1391</v>
      </c>
      <c r="G536" s="33"/>
      <c r="H536" s="33" t="s">
        <v>1516</v>
      </c>
      <c r="I536" s="34">
        <f t="shared" si="80"/>
        <v>23</v>
      </c>
      <c r="J536" s="34">
        <f t="shared" si="81"/>
        <v>5</v>
      </c>
      <c r="K536" s="35">
        <f t="shared" si="82"/>
        <v>0.8214285714285714</v>
      </c>
      <c r="L536" s="86" t="s">
        <v>1603</v>
      </c>
      <c r="M536" s="88" t="s">
        <v>1603</v>
      </c>
      <c r="N536" s="86" t="s">
        <v>1603</v>
      </c>
      <c r="O536" s="86" t="s">
        <v>1603</v>
      </c>
      <c r="P536" s="86" t="s">
        <v>1603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1487</v>
      </c>
      <c r="C537" s="129" t="s">
        <v>1578</v>
      </c>
      <c r="D537" t="s">
        <v>1515</v>
      </c>
      <c r="E537" s="33" t="s">
        <v>1390</v>
      </c>
      <c r="F537" s="33" t="s">
        <v>1391</v>
      </c>
      <c r="G537" s="33"/>
      <c r="H537" s="81" t="s">
        <v>1517</v>
      </c>
      <c r="I537" s="34">
        <f t="shared" si="80"/>
        <v>23</v>
      </c>
      <c r="J537" s="34">
        <f t="shared" si="81"/>
        <v>5</v>
      </c>
      <c r="K537" s="35">
        <f t="shared" si="82"/>
        <v>0.8214285714285714</v>
      </c>
      <c r="L537" s="86" t="s">
        <v>1603</v>
      </c>
      <c r="M537" s="88" t="s">
        <v>1603</v>
      </c>
      <c r="N537" s="86" t="s">
        <v>1603</v>
      </c>
      <c r="O537" s="86" t="s">
        <v>1603</v>
      </c>
      <c r="P537" s="86" t="s">
        <v>1603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1570</v>
      </c>
      <c r="C538" s="129" t="s">
        <v>1578</v>
      </c>
      <c r="D538" t="s">
        <v>1568</v>
      </c>
      <c r="E538" s="33" t="s">
        <v>1412</v>
      </c>
      <c r="F538" s="33" t="s">
        <v>1391</v>
      </c>
      <c r="G538" s="33"/>
      <c r="H538" s="33" t="s">
        <v>1534</v>
      </c>
      <c r="I538" s="34">
        <f t="shared" ref="I538:I545" si="83">COUNTIF(L538:AM538,"")</f>
        <v>28</v>
      </c>
      <c r="J538" s="34">
        <f t="shared" ref="J538:J545" si="84">COUNTIF(L538:AM538,"APAGADO")</f>
        <v>0</v>
      </c>
      <c r="K538" s="35">
        <f t="shared" ref="K538:K545" si="85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1571</v>
      </c>
      <c r="C539" s="129" t="s">
        <v>1578</v>
      </c>
      <c r="D539" t="s">
        <v>1568</v>
      </c>
      <c r="E539" s="33" t="s">
        <v>1390</v>
      </c>
      <c r="F539" s="33" t="s">
        <v>1391</v>
      </c>
      <c r="G539" s="33"/>
      <c r="H539" s="81" t="s">
        <v>1543</v>
      </c>
      <c r="I539" s="34">
        <f t="shared" si="83"/>
        <v>28</v>
      </c>
      <c r="J539" s="34">
        <f t="shared" si="84"/>
        <v>0</v>
      </c>
      <c r="K539" s="35">
        <f t="shared" si="85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1567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1572</v>
      </c>
      <c r="I540" s="34">
        <f t="shared" si="83"/>
        <v>22</v>
      </c>
      <c r="J540" s="34">
        <f t="shared" si="84"/>
        <v>6</v>
      </c>
      <c r="K540" s="35">
        <f t="shared" si="85"/>
        <v>0.7857142857142857</v>
      </c>
      <c r="L540" s="86" t="s">
        <v>1603</v>
      </c>
      <c r="M540" s="88" t="s">
        <v>1603</v>
      </c>
      <c r="N540" s="86" t="s">
        <v>1603</v>
      </c>
      <c r="O540" s="86" t="s">
        <v>1603</v>
      </c>
      <c r="P540" s="86" t="s">
        <v>1603</v>
      </c>
      <c r="Q540" s="86" t="s">
        <v>1603</v>
      </c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1569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1531</v>
      </c>
      <c r="I541" s="34">
        <f t="shared" si="83"/>
        <v>22</v>
      </c>
      <c r="J541" s="34">
        <f t="shared" si="84"/>
        <v>6</v>
      </c>
      <c r="K541" s="35">
        <f t="shared" si="85"/>
        <v>0.7857142857142857</v>
      </c>
      <c r="L541" s="86" t="s">
        <v>1603</v>
      </c>
      <c r="M541" s="88" t="s">
        <v>1603</v>
      </c>
      <c r="N541" s="86" t="s">
        <v>1603</v>
      </c>
      <c r="O541" s="86" t="s">
        <v>1603</v>
      </c>
      <c r="P541" s="86" t="s">
        <v>1603</v>
      </c>
      <c r="Q541" s="86" t="s">
        <v>1603</v>
      </c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28" t="s">
        <v>1392</v>
      </c>
      <c r="B542" s="79" t="s">
        <v>1564</v>
      </c>
      <c r="C542" s="129" t="s">
        <v>1578</v>
      </c>
      <c r="D542" t="s">
        <v>1565</v>
      </c>
      <c r="E542" s="33" t="s">
        <v>1412</v>
      </c>
      <c r="F542" s="33" t="s">
        <v>1391</v>
      </c>
      <c r="G542" s="33"/>
      <c r="H542" s="33" t="s">
        <v>1537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28" t="s">
        <v>1392</v>
      </c>
      <c r="B543" s="79" t="s">
        <v>1566</v>
      </c>
      <c r="C543" s="129" t="s">
        <v>1578</v>
      </c>
      <c r="D543" t="s">
        <v>1565</v>
      </c>
      <c r="E543" s="33" t="s">
        <v>1390</v>
      </c>
      <c r="F543" s="33" t="s">
        <v>1391</v>
      </c>
      <c r="G543" s="33"/>
      <c r="H543" s="81" t="s">
        <v>1540</v>
      </c>
      <c r="I543" s="34">
        <f t="shared" si="83"/>
        <v>28</v>
      </c>
      <c r="J543" s="34">
        <f t="shared" si="84"/>
        <v>0</v>
      </c>
      <c r="K543" s="35">
        <f t="shared" si="85"/>
        <v>1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  <c r="AP543" s="88"/>
    </row>
    <row r="544" spans="1:42" ht="15.75" thickBot="1" x14ac:dyDescent="0.3">
      <c r="A544" t="s">
        <v>1392</v>
      </c>
      <c r="B544" s="33" t="s">
        <v>1598</v>
      </c>
      <c r="C544" s="129" t="s">
        <v>1578</v>
      </c>
      <c r="D544" t="s">
        <v>1600</v>
      </c>
      <c r="E544" s="33" t="s">
        <v>1412</v>
      </c>
      <c r="F544" s="33" t="s">
        <v>1391</v>
      </c>
      <c r="G544" s="33"/>
      <c r="H544" s="33"/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1392</v>
      </c>
      <c r="B545" s="33" t="s">
        <v>1599</v>
      </c>
      <c r="C545" s="129" t="s">
        <v>1578</v>
      </c>
      <c r="D545" t="s">
        <v>1600</v>
      </c>
      <c r="E545" s="33" t="s">
        <v>1390</v>
      </c>
      <c r="F545" s="33" t="s">
        <v>1391</v>
      </c>
      <c r="G545" s="33"/>
      <c r="H545" s="33"/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P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1048576 C304:D304 D107:D110 D118 D168 D172:D173 D178 D207:D208 D215 D294:D295 D303 D377:D380 D436 D469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6 D469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5 E458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7">
    <cfRule type="containsText" dxfId="118" priority="403" operator="containsText" text="domo">
      <formula>NOT(ISERROR(SEARCH("domo",E447)))</formula>
    </cfRule>
    <cfRule type="containsText" dxfId="117" priority="402" operator="containsText" text="fija">
      <formula>NOT(ISERROR(SEARCH("fija",E447)))</formula>
    </cfRule>
    <cfRule type="containsText" dxfId="116" priority="404" operator="containsText" text="Radio">
      <formula>NOT(ISERROR(SEARCH("Radio",E447)))</formula>
    </cfRule>
  </conditionalFormatting>
  <conditionalFormatting sqref="E447:E448">
    <cfRule type="containsText" dxfId="115" priority="397" operator="containsText" text="fija">
      <formula>NOT(ISERROR(SEARCH("fija",E447)))</formula>
    </cfRule>
    <cfRule type="containsText" dxfId="114" priority="398" operator="containsText" text="domo">
      <formula>NOT(ISERROR(SEARCH("domo",E447)))</formula>
    </cfRule>
  </conditionalFormatting>
  <conditionalFormatting sqref="E448">
    <cfRule type="containsText" dxfId="113" priority="395" operator="containsText" text="fija">
      <formula>NOT(ISERROR(SEARCH("fija",E448)))</formula>
    </cfRule>
    <cfRule type="containsText" dxfId="112" priority="399" operator="containsText" text="Radio">
      <formula>NOT(ISERROR(SEARCH("Radio",E448)))</formula>
    </cfRule>
    <cfRule type="containsText" dxfId="111" priority="396" operator="containsText" text="domo">
      <formula>NOT(ISERROR(SEARCH("domo",E448)))</formula>
    </cfRule>
  </conditionalFormatting>
  <conditionalFormatting sqref="E451">
    <cfRule type="containsText" dxfId="110" priority="394" operator="containsText" text="Radio">
      <formula>NOT(ISERROR(SEARCH("Radio",E451)))</formula>
    </cfRule>
    <cfRule type="containsText" dxfId="109" priority="393" operator="containsText" text="domo">
      <formula>NOT(ISERROR(SEARCH("domo",E451)))</formula>
    </cfRule>
    <cfRule type="containsText" dxfId="108" priority="392" operator="containsText" text="fija">
      <formula>NOT(ISERROR(SEARCH("fija",E451)))</formula>
    </cfRule>
  </conditionalFormatting>
  <conditionalFormatting sqref="E451:E452">
    <cfRule type="containsText" dxfId="107" priority="388" operator="containsText" text="domo">
      <formula>NOT(ISERROR(SEARCH("domo",E451)))</formula>
    </cfRule>
    <cfRule type="containsText" dxfId="106" priority="387" operator="containsText" text="fija">
      <formula>NOT(ISERROR(SEARCH("fija",E451)))</formula>
    </cfRule>
  </conditionalFormatting>
  <conditionalFormatting sqref="E452 E27:H445 E458:H485 E495:H495 E518:H1048576 H511">
    <cfRule type="containsText" dxfId="105" priority="389" operator="containsText" text="Radio">
      <formula>NOT(ISERROR(SEARCH("Radio",E27)))</formula>
    </cfRule>
  </conditionalFormatting>
  <conditionalFormatting sqref="E452:E453">
    <cfRule type="containsText" dxfId="104" priority="382" operator="containsText" text="fija">
      <formula>NOT(ISERROR(SEARCH("fija",E452)))</formula>
    </cfRule>
    <cfRule type="containsText" dxfId="103" priority="383" operator="containsText" text="domo">
      <formula>NOT(ISERROR(SEARCH("domo",E452)))</formula>
    </cfRule>
  </conditionalFormatting>
  <conditionalFormatting sqref="E453">
    <cfRule type="containsText" dxfId="102" priority="384" operator="containsText" text="Radio">
      <formula>NOT(ISERROR(SEARCH("Radio",E453)))</formula>
    </cfRule>
  </conditionalFormatting>
  <conditionalFormatting sqref="E453:E454">
    <cfRule type="containsText" dxfId="101" priority="377" operator="containsText" text="fija">
      <formula>NOT(ISERROR(SEARCH("fija",E453)))</formula>
    </cfRule>
    <cfRule type="containsText" dxfId="100" priority="378" operator="containsText" text="domo">
      <formula>NOT(ISERROR(SEARCH("domo",E453)))</formula>
    </cfRule>
  </conditionalFormatting>
  <conditionalFormatting sqref="E454">
    <cfRule type="containsText" dxfId="99" priority="375" operator="containsText" text="fija">
      <formula>NOT(ISERROR(SEARCH("fija",E454)))</formula>
    </cfRule>
    <cfRule type="containsText" dxfId="98" priority="376" operator="containsText" text="domo">
      <formula>NOT(ISERROR(SEARCH("domo",E454)))</formula>
    </cfRule>
    <cfRule type="containsText" dxfId="97" priority="379" operator="containsText" text="Radio">
      <formula>NOT(ISERROR(SEARCH("Radio",E454)))</formula>
    </cfRule>
  </conditionalFormatting>
  <conditionalFormatting sqref="E456">
    <cfRule type="containsText" dxfId="96" priority="673" operator="containsText" text="fija">
      <formula>NOT(ISERROR(SEARCH("fija",E456)))</formula>
    </cfRule>
    <cfRule type="containsText" dxfId="95" priority="674" operator="containsText" text="domo">
      <formula>NOT(ISERROR(SEARCH("domo",E456)))</formula>
    </cfRule>
  </conditionalFormatting>
  <conditionalFormatting sqref="E459:E461">
    <cfRule type="containsText" dxfId="94" priority="406" operator="containsText" text="domo">
      <formula>NOT(ISERROR(SEARCH("domo",E459)))</formula>
    </cfRule>
    <cfRule type="containsText" dxfId="93" priority="405" operator="containsText" text="fija">
      <formula>NOT(ISERROR(SEARCH("fija",E459)))</formula>
    </cfRule>
  </conditionalFormatting>
  <conditionalFormatting sqref="E466:F485">
    <cfRule type="containsText" dxfId="92" priority="4" operator="containsText" text="Radio">
      <formula>NOT(ISERROR(SEARCH("Radio",E466)))</formula>
    </cfRule>
  </conditionalFormatting>
  <conditionalFormatting sqref="E496:G517">
    <cfRule type="containsText" dxfId="9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6">
    <cfRule type="containsText" dxfId="87" priority="52" operator="containsText" text="Radio">
      <formula>NOT(ISERROR(SEARCH("Radio",F446)))</formula>
    </cfRule>
    <cfRule type="cellIs" dxfId="86" priority="53" operator="equal">
      <formula>"PTP A FO"</formula>
    </cfRule>
  </conditionalFormatting>
  <conditionalFormatting sqref="F1:G445 F456:G456 F458:G496 F497:F502 F503:G1048576">
    <cfRule type="cellIs" dxfId="85" priority="654" operator="equal">
      <formula>"PTP A FO"</formula>
    </cfRule>
  </conditionalFormatting>
  <conditionalFormatting sqref="F1:G496 F497:F502 F503:G1048576">
    <cfRule type="cellIs" dxfId="84" priority="459" operator="equal">
      <formula>"PTP A FO"</formula>
    </cfRule>
  </conditionalFormatting>
  <conditionalFormatting sqref="F1:G496 F503:G1048576 F497:F502">
    <cfRule type="cellIs" dxfId="83" priority="458" operator="equal">
      <formula>$F$10</formula>
    </cfRule>
  </conditionalFormatting>
  <conditionalFormatting sqref="G497:G502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7 H499 H501 H503 H505 H507">
    <cfRule type="containsText" dxfId="79" priority="30" operator="containsText" text="Radio">
      <formula>NOT(ISERROR(SEARCH("Radio",H497)))</formula>
    </cfRule>
  </conditionalFormatting>
  <conditionalFormatting sqref="H509">
    <cfRule type="containsText" dxfId="78" priority="29" operator="containsText" text="Radio">
      <formula>NOT(ISERROR(SEARCH("Radio",H509)))</formula>
    </cfRule>
  </conditionalFormatting>
  <conditionalFormatting sqref="H513 H515:H517">
    <cfRule type="containsText" dxfId="77" priority="28" operator="containsText" text="Radio">
      <formula>NOT(ISERROR(SEARCH("Radio",H513)))</formula>
    </cfRule>
  </conditionalFormatting>
  <conditionalFormatting sqref="K4:K545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3 L71:AF71 AH71:AN71 L72:AN276 L277:AA277 AC277:AN277 L278:AN514 L515:AA515 AC515:AF515 AG515:AG542 AB515:AB544 O515:O549 AH515:AN1048576 M516:N517 AE516:AF542 P516:Q543 S516:AA543 AC516:AD543 R516:R544 L516:L546 AG551">
    <cfRule type="cellIs" dxfId="74" priority="35" operator="equal">
      <formula>"APAGADO"</formula>
    </cfRule>
  </conditionalFormatting>
  <conditionalFormatting sqref="M518:N546 L547:N549 L550:AN1048576 AH518:AO542 AP518:AP543 AL519:AL543 AK519:AK544 AE543:AO543 P544:Q544 S544:AA544 AC544:AN544 P545:AN549">
    <cfRule type="containsText" dxfId="7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36" operator="equal">
      <formula>"apagado"</formula>
    </cfRule>
  </conditionalFormatting>
  <conditionalFormatting sqref="N518:N1075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NOT(ISERROR(SEARCH("Caida",N518)))</formula>
    </cfRule>
    <cfRule type="notContainsText" dxfId="68" priority="215" operator="notContains" text="Caida">
      <formula>ISERROR(SEARCH("Caida",N518))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8:N1048576">
    <cfRule type="cellIs" dxfId="65" priority="235" operator="equal">
      <formula>$N$13</formula>
    </cfRule>
  </conditionalFormatting>
  <conditionalFormatting sqref="V3:AG3 AH518:AO542 AP518:AP543 AE543:AO543">
    <cfRule type="cellIs" dxfId="64" priority="609" operator="equal">
      <formula>"apagado"</formula>
    </cfRule>
  </conditionalFormatting>
  <conditionalFormatting sqref="AH518:AO542 AP518:AP543 AL519:AL543 AK519:AK544 AE543:AO543 M518:N546 P544:Q544 S544:AA544 AC544:AN544 P545:AN549 L547:N549 L550:AN1048576">
    <cfRule type="notContainsText" dxfId="6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45505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 t="str">
        <f>'RESUMEN TOTAL'!M135</f>
        <v>APAGADO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 t="str">
        <f>'RESUMEN TOTAL'!O183</f>
        <v>APAGADO</v>
      </c>
      <c r="J179" t="str">
        <f>'RESUMEN TOTAL'!P183</f>
        <v>APAGADO</v>
      </c>
      <c r="K179" t="str">
        <f>'RESUMEN TOTAL'!Q183</f>
        <v>APAGADO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 t="str">
        <f>'RESUMEN TOTAL'!Q184</f>
        <v>APAGADO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 t="str">
        <f>'RESUMEN TOTAL'!Q187</f>
        <v>APAGADO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 t="str">
        <f>'RESUMEN TOTAL'!Q191</f>
        <v>APAGADO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 t="str">
        <f>'RESUMEN TOTAL'!O192</f>
        <v>APAGADO</v>
      </c>
      <c r="J188" t="str">
        <f>'RESUMEN TOTAL'!P192</f>
        <v>APAGADO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 t="str">
        <f>'RESUMEN TOTAL'!O193</f>
        <v>APAGADO</v>
      </c>
      <c r="J189" t="str">
        <f>'RESUMEN TOTAL'!P193</f>
        <v>APAGADO</v>
      </c>
      <c r="K189" t="str">
        <f>'RESUMEN TOTAL'!Q193</f>
        <v>APAGADO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 t="str">
        <f>'RESUMEN TOTAL'!Q194</f>
        <v>APAGADO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 t="str">
        <f>'RESUMEN TOTAL'!O196</f>
        <v>APAGADO</v>
      </c>
      <c r="J192" t="str">
        <f>'RESUMEN TOTAL'!P196</f>
        <v>APAGADO</v>
      </c>
      <c r="K192" t="str">
        <f>'RESUMEN TOTAL'!Q196</f>
        <v>APAGADO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 t="str">
        <f>'RESUMEN TOTAL'!Q212</f>
        <v>APAGADO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 t="str">
        <f>'RESUMEN TOTAL'!Q214</f>
        <v>APAGADO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 t="str">
        <f>'RESUMEN TOTAL'!N218</f>
        <v>APAGADO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 t="str">
        <f>'RESUMEN TOTAL'!M257</f>
        <v>APAGADO</v>
      </c>
      <c r="H253" t="str">
        <f>'RESUMEN TOTAL'!N257</f>
        <v>APAGADO</v>
      </c>
      <c r="I253" t="str">
        <f>'RESUMEN TOTAL'!O257</f>
        <v>APAGADO</v>
      </c>
      <c r="J253" t="str">
        <f>'RESUMEN TOTAL'!P257</f>
        <v>APAGADO</v>
      </c>
      <c r="K253" t="str">
        <f>'RESUMEN TOTAL'!Q257</f>
        <v>APAGADO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 t="str">
        <f>'RESUMEN TOTAL'!P285</f>
        <v>APAGADO</v>
      </c>
      <c r="K280" t="str">
        <f>'RESUMEN TOTAL'!Q285</f>
        <v>APAGADO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>
        <f>'RESUMEN TOTAL'!O286</f>
        <v>0</v>
      </c>
      <c r="J281" t="str">
        <f>'RESUMEN TOTAL'!P286</f>
        <v>APAGADO</v>
      </c>
      <c r="K281" t="str">
        <f>'RESUMEN TOTAL'!Q286</f>
        <v>APAGADO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>
        <f>'RESUMEN TOTAL'!O287</f>
        <v>0</v>
      </c>
      <c r="J282" t="str">
        <f>'RESUMEN TOTAL'!P287</f>
        <v>APAGADO</v>
      </c>
      <c r="K282" t="str">
        <f>'RESUMEN TOTAL'!Q287</f>
        <v>APAGADO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 t="str">
        <f>'RESUMEN TOTAL'!Q288</f>
        <v>APAGADO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 t="str">
        <f>'RESUMEN TOTAL'!Q289</f>
        <v>APAGADO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 t="str">
        <f>'RESUMEN TOTAL'!Q290</f>
        <v>APAGADO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 t="str">
        <f>'RESUMEN TOTAL'!Q291</f>
        <v>APAGADO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 t="str">
        <f>'RESUMEN TOTAL'!N292</f>
        <v>APAGADO</v>
      </c>
      <c r="I287">
        <f>'RESUMEN TOTAL'!O292</f>
        <v>0</v>
      </c>
      <c r="J287" t="str">
        <f>'RESUMEN TOTAL'!P292</f>
        <v>APAGADO</v>
      </c>
      <c r="K287" t="str">
        <f>'RESUMEN TOTAL'!Q292</f>
        <v>APAGADO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 t="str">
        <f>'RESUMEN TOTAL'!N293</f>
        <v>APAGADO</v>
      </c>
      <c r="I288">
        <f>'RESUMEN TOTAL'!O293</f>
        <v>0</v>
      </c>
      <c r="J288" t="str">
        <f>'RESUMEN TOTAL'!P293</f>
        <v>APAGADO</v>
      </c>
      <c r="K288" t="str">
        <f>'RESUMEN TOTAL'!Q293</f>
        <v>APAGADO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 t="str">
        <f>'RESUMEN TOTAL'!Q300</f>
        <v>APAGADO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 t="str">
        <f>'RESUMEN TOTAL'!N340</f>
        <v>APAGADO</v>
      </c>
      <c r="I335" t="str">
        <f>'RESUMEN TOTAL'!O340</f>
        <v>APAGADO</v>
      </c>
      <c r="J335" t="str">
        <f>'RESUMEN TOTAL'!P340</f>
        <v>APAGADO</v>
      </c>
      <c r="K335" t="str">
        <f>'RESUMEN TOTAL'!Q340</f>
        <v>APAGADO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 t="str">
        <f>'RESUMEN TOTAL'!N341</f>
        <v>APAGADO</v>
      </c>
      <c r="I336" t="str">
        <f>'RESUMEN TOTAL'!O341</f>
        <v>APAGADO</v>
      </c>
      <c r="J336" t="str">
        <f>'RESUMEN TOTAL'!P341</f>
        <v>APAGADO</v>
      </c>
      <c r="K336" t="str">
        <f>'RESUMEN TOTAL'!Q341</f>
        <v>APAGADO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 t="str">
        <f>'RESUMEN TOTAL'!N342</f>
        <v>APAGADO</v>
      </c>
      <c r="I337" t="str">
        <f>'RESUMEN TOTAL'!O342</f>
        <v>APAGADO</v>
      </c>
      <c r="J337" t="str">
        <f>'RESUMEN TOTAL'!P342</f>
        <v>APAGADO</v>
      </c>
      <c r="K337" t="str">
        <f>'RESUMEN TOTAL'!Q342</f>
        <v>APAGADO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 t="str">
        <f>'RESUMEN TOTAL'!N343</f>
        <v>APAGADO</v>
      </c>
      <c r="I338" t="str">
        <f>'RESUMEN TOTAL'!O343</f>
        <v>APAGADO</v>
      </c>
      <c r="J338" t="str">
        <f>'RESUMEN TOTAL'!P343</f>
        <v>APAGADO</v>
      </c>
      <c r="K338" t="str">
        <f>'RESUMEN TOTAL'!Q343</f>
        <v>APAGADO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 t="str">
        <f>'RESUMEN TOTAL'!O344</f>
        <v>APAGADO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 t="str">
        <f>'RESUMEN TOTAL'!N345</f>
        <v>APAGADO</v>
      </c>
      <c r="I340" t="str">
        <f>'RESUMEN TOTAL'!O345</f>
        <v>APAGADO</v>
      </c>
      <c r="J340" t="str">
        <f>'RESUMEN TOTAL'!P345</f>
        <v>APAGADO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 t="str">
        <f>'RESUMEN TOTAL'!O346</f>
        <v>APAGADO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 t="str">
        <f>'RESUMEN TOTAL'!L352</f>
        <v>APAGADO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 t="str">
        <f>'RESUMEN TOTAL'!N353</f>
        <v>APAGADO</v>
      </c>
      <c r="I348" t="str">
        <f>'RESUMEN TOTAL'!O353</f>
        <v>APAGADO</v>
      </c>
      <c r="J348" t="str">
        <f>'RESUMEN TOTAL'!P353</f>
        <v>APAGADO</v>
      </c>
      <c r="K348" t="str">
        <f>'RESUMEN TOTAL'!Q353</f>
        <v>APAGADO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 t="str">
        <f>'RESUMEN TOTAL'!O355</f>
        <v>APAGADO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 t="str">
        <f>'RESUMEN TOTAL'!N356</f>
        <v>APAGADO</v>
      </c>
      <c r="I351" t="str">
        <f>'RESUMEN TOTAL'!O356</f>
        <v>APAGADO</v>
      </c>
      <c r="J351" t="str">
        <f>'RESUMEN TOTAL'!P356</f>
        <v>APAGADO</v>
      </c>
      <c r="K351" t="str">
        <f>'RESUMEN TOTAL'!Q356</f>
        <v>APAGADO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>
        <f>'RESUMEN TOTAL'!M357</f>
        <v>0</v>
      </c>
      <c r="H352" t="str">
        <f>'RESUMEN TOTAL'!N357</f>
        <v>APAGADO</v>
      </c>
      <c r="I352" t="str">
        <f>'RESUMEN TOTAL'!O357</f>
        <v>APAGADO</v>
      </c>
      <c r="J352" t="str">
        <f>'RESUMEN TOTAL'!P357</f>
        <v>APAGADO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 t="str">
        <f>'RESUMEN TOTAL'!Q368</f>
        <v>APAGADO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 t="str">
        <f>'RESUMEN TOTAL'!Q369</f>
        <v>APAGADO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>
        <f>'RESUMEN TOTAL'!AP382</f>
        <v>0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>
        <f>'RESUMEN TOTAL'!AP383</f>
        <v>0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>
        <f>'RESUMEN TOTAL'!AP384</f>
        <v>0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>
        <f>'RESUMEN TOTAL'!AP385</f>
        <v>0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>
        <f>'RESUMEN TOTAL'!AP387</f>
        <v>0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>
        <f>'RESUMEN TOTAL'!AP388</f>
        <v>0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>
        <f>'RESUMEN TOTAL'!AP389</f>
        <v>0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>
        <f>'RESUMEN TOTAL'!AP390</f>
        <v>0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>
        <f>'RESUMEN TOTAL'!AP391</f>
        <v>0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>
        <f>'RESUMEN TOTAL'!AP392</f>
        <v>0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>
        <f>'RESUMEN TOTAL'!AP408</f>
        <v>0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>
        <f>'RESUMEN TOTAL'!AP409</f>
        <v>0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 t="str">
        <f>'RESUMEN TOTAL'!P411</f>
        <v>APAGADO</v>
      </c>
      <c r="K405" t="str">
        <f>'RESUMEN TOTAL'!Q411</f>
        <v>APAGADO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>
        <f>'RESUMEN TOTAL'!AP413</f>
        <v>0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 t="str">
        <f>'RESUMEN TOTAL'!L422</f>
        <v>APAGADO</v>
      </c>
      <c r="G416" t="str">
        <f>'RESUMEN TOTAL'!M422</f>
        <v>APAGADO</v>
      </c>
      <c r="H416" t="str">
        <f>'RESUMEN TOTAL'!N422</f>
        <v>APAGADO</v>
      </c>
      <c r="I416" t="str">
        <f>'RESUMEN TOTAL'!O422</f>
        <v>APAGADO</v>
      </c>
      <c r="J416" t="str">
        <f>'RESUMEN TOTAL'!P422</f>
        <v>APAGADO</v>
      </c>
      <c r="K416" t="str">
        <f>'RESUMEN TOTAL'!Q422</f>
        <v>APAGADO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 t="str">
        <f>'RESUMEN TOTAL'!L425</f>
        <v>APAGADO</v>
      </c>
      <c r="G419" t="str">
        <f>'RESUMEN TOTAL'!M425</f>
        <v>APAGADO</v>
      </c>
      <c r="H419" t="str">
        <f>'RESUMEN TOTAL'!N425</f>
        <v>APAGADO</v>
      </c>
      <c r="I419" t="str">
        <f>'RESUMEN TOTAL'!O425</f>
        <v>APAGADO</v>
      </c>
      <c r="J419" t="str">
        <f>'RESUMEN TOTAL'!P425</f>
        <v>APAGADO</v>
      </c>
      <c r="K419" t="str">
        <f>'RESUMEN TOTAL'!Q425</f>
        <v>APAGADO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 t="str">
        <f>'RESUMEN TOTAL'!L426</f>
        <v>APAGADO</v>
      </c>
      <c r="G420" t="str">
        <f>'RESUMEN TOTAL'!M426</f>
        <v>APAGADO</v>
      </c>
      <c r="H420" t="str">
        <f>'RESUMEN TOTAL'!N426</f>
        <v>APAGADO</v>
      </c>
      <c r="I420" t="str">
        <f>'RESUMEN TOTAL'!O426</f>
        <v>APAGADO</v>
      </c>
      <c r="J420" t="str">
        <f>'RESUMEN TOTAL'!P426</f>
        <v>APAGADO</v>
      </c>
      <c r="K420" t="str">
        <f>'RESUMEN TOTAL'!Q426</f>
        <v>APAGADO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>
        <f>'RESUMEN TOTAL'!AP426</f>
        <v>0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 t="str">
        <f>'RESUMEN TOTAL'!P430</f>
        <v>APAGADO</v>
      </c>
      <c r="K424" t="str">
        <f>'RESUMEN TOTAL'!Q430</f>
        <v>APAGADO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>
        <f>'RESUMEN TOTAL'!AP431</f>
        <v>0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>
        <f>'RESUMEN TOTAL'!AP432</f>
        <v>0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>
        <f>'RESUMEN TOTAL'!AP433</f>
        <v>0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>
        <f>'RESUMEN TOTAL'!AP434</f>
        <v>0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>
        <f>'RESUMEN TOTAL'!AP435</f>
        <v>0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>
        <f>'RESUMEN TOTAL'!AP436</f>
        <v>0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>
        <f>'RESUMEN TOTAL'!AP437</f>
        <v>0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>
        <f>'RESUMEN TOTAL'!AP438</f>
        <v>0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>
        <f>'RESUMEN TOTAL'!AP439</f>
        <v>0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>
        <f>'RESUMEN TOTAL'!AP440</f>
        <v>0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>
        <f>'RESUMEN TOTAL'!AP441</f>
        <v>0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>
        <f>'RESUMEN TOTAL'!AP442</f>
        <v>0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>
        <f>'RESUMEN TOTAL'!AP443</f>
        <v>0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>
        <f>'RESUMEN TOTAL'!AP444</f>
        <v>0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>
        <f>'RESUMEN TOTAL'!AP445</f>
        <v>0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>
        <f>'RESUMEN TOTAL'!AP446</f>
        <v>0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>
        <f>'RESUMEN TOTAL'!AP447</f>
        <v>0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>
        <f>'RESUMEN TOTAL'!AP448</f>
        <v>0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>
        <f>'RESUMEN TOTAL'!AP449</f>
        <v>0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>
        <f>'RESUMEN TOTAL'!AP450</f>
        <v>0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>
        <f>'RESUMEN TOTAL'!AP451</f>
        <v>0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>
        <f>'RESUMEN TOTAL'!AP452</f>
        <v>0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>
        <f>'RESUMEN TOTAL'!AP453</f>
        <v>0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>
        <f>'RESUMEN TOTAL'!AP454</f>
        <v>0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>
        <f>'RESUMEN TOTAL'!AP455</f>
        <v>0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>
        <f>'RESUMEN TOTAL'!AP456</f>
        <v>0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>
        <f>'RESUMEN TOTAL'!AP457</f>
        <v>0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>
        <f>'RESUMEN TOTAL'!AP458</f>
        <v>0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>
        <f>'RESUMEN TOTAL'!AP459</f>
        <v>0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>
        <f>'RESUMEN TOTAL'!AP460</f>
        <v>0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>
        <f>'RESUMEN TOTAL'!AP461</f>
        <v>0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 t="str">
        <f>'RESUMEN TOTAL'!L462</f>
        <v>APAGADO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>
        <f>'RESUMEN TOTAL'!AP462</f>
        <v>0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>
        <f>'RESUMEN TOTAL'!AP463</f>
        <v>0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>
        <f>'RESUMEN TOTAL'!AP464</f>
        <v>0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>
        <f>'RESUMEN TOTAL'!AP465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>
        <f>'RESUMEN TOTAL'!R468</f>
        <v>0</v>
      </c>
      <c r="M462">
        <f>'RESUMEN TOTAL'!S468</f>
        <v>0</v>
      </c>
      <c r="N462">
        <f>'RESUMEN TOTAL'!T468</f>
        <v>0</v>
      </c>
      <c r="O462">
        <f>'RESUMEN TOTAL'!U468</f>
        <v>0</v>
      </c>
      <c r="P462">
        <f>'RESUMEN TOTAL'!V468</f>
        <v>0</v>
      </c>
      <c r="Q462">
        <f>'RESUMEN TOTAL'!W468</f>
        <v>0</v>
      </c>
      <c r="R462">
        <f>'RESUMEN TOTAL'!X468</f>
        <v>0</v>
      </c>
      <c r="S462">
        <f>'RESUMEN TOTAL'!Y468</f>
        <v>0</v>
      </c>
      <c r="T462">
        <f>'RESUMEN TOTAL'!Z468</f>
        <v>0</v>
      </c>
      <c r="U462">
        <f>'RESUMEN TOTAL'!AA468</f>
        <v>0</v>
      </c>
      <c r="V462">
        <f>'RESUMEN TOTAL'!AB468</f>
        <v>0</v>
      </c>
      <c r="W462">
        <f>'RESUMEN TOTAL'!AC468</f>
        <v>0</v>
      </c>
      <c r="X462">
        <f>'RESUMEN TOTAL'!AD468</f>
        <v>0</v>
      </c>
      <c r="Y462">
        <f>'RESUMEN TOTAL'!AE468</f>
        <v>0</v>
      </c>
      <c r="Z462">
        <f>'RESUMEN TOTAL'!AF468</f>
        <v>0</v>
      </c>
      <c r="AA462">
        <f>'RESUMEN TOTAL'!AG468</f>
        <v>0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>
        <f>'RESUMEN TOTAL'!R469</f>
        <v>0</v>
      </c>
      <c r="M463">
        <f>'RESUMEN TOTAL'!S469</f>
        <v>0</v>
      </c>
      <c r="N463">
        <f>'RESUMEN TOTAL'!T469</f>
        <v>0</v>
      </c>
      <c r="O463">
        <f>'RESUMEN TOTAL'!U469</f>
        <v>0</v>
      </c>
      <c r="P463">
        <f>'RESUMEN TOTAL'!V469</f>
        <v>0</v>
      </c>
      <c r="Q463">
        <f>'RESUMEN TOTAL'!W469</f>
        <v>0</v>
      </c>
      <c r="R463">
        <f>'RESUMEN TOTAL'!X469</f>
        <v>0</v>
      </c>
      <c r="S463">
        <f>'RESUMEN TOTAL'!Y469</f>
        <v>0</v>
      </c>
      <c r="T463">
        <f>'RESUMEN TOTAL'!Z469</f>
        <v>0</v>
      </c>
      <c r="U463">
        <f>'RESUMEN TOTAL'!AA469</f>
        <v>0</v>
      </c>
      <c r="V463">
        <f>'RESUMEN TOTAL'!AB469</f>
        <v>0</v>
      </c>
      <c r="W463">
        <f>'RESUMEN TOTAL'!AC469</f>
        <v>0</v>
      </c>
      <c r="X463">
        <f>'RESUMEN TOTAL'!AD469</f>
        <v>0</v>
      </c>
      <c r="Y463">
        <f>'RESUMEN TOTAL'!AE469</f>
        <v>0</v>
      </c>
      <c r="Z463">
        <f>'RESUMEN TOTAL'!AF469</f>
        <v>0</v>
      </c>
      <c r="AA463">
        <f>'RESUMEN TOTAL'!AG469</f>
        <v>0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>
        <f>'RESUMEN TOTAL'!R470</f>
        <v>0</v>
      </c>
      <c r="M464">
        <f>'RESUMEN TOTAL'!S470</f>
        <v>0</v>
      </c>
      <c r="N464">
        <f>'RESUMEN TOTAL'!T470</f>
        <v>0</v>
      </c>
      <c r="O464">
        <f>'RESUMEN TOTAL'!U470</f>
        <v>0</v>
      </c>
      <c r="P464">
        <f>'RESUMEN TOTAL'!V470</f>
        <v>0</v>
      </c>
      <c r="Q464">
        <f>'RESUMEN TOTAL'!W470</f>
        <v>0</v>
      </c>
      <c r="R464">
        <f>'RESUMEN TOTAL'!X470</f>
        <v>0</v>
      </c>
      <c r="S464">
        <f>'RESUMEN TOTAL'!Y470</f>
        <v>0</v>
      </c>
      <c r="T464">
        <f>'RESUMEN TOTAL'!Z470</f>
        <v>0</v>
      </c>
      <c r="U464">
        <f>'RESUMEN TOTAL'!AA470</f>
        <v>0</v>
      </c>
      <c r="V464">
        <f>'RESUMEN TOTAL'!AB470</f>
        <v>0</v>
      </c>
      <c r="W464">
        <f>'RESUMEN TOTAL'!AC470</f>
        <v>0</v>
      </c>
      <c r="X464">
        <f>'RESUMEN TOTAL'!AD470</f>
        <v>0</v>
      </c>
      <c r="Y464">
        <f>'RESUMEN TOTAL'!AE470</f>
        <v>0</v>
      </c>
      <c r="Z464">
        <f>'RESUMEN TOTAL'!AF470</f>
        <v>0</v>
      </c>
      <c r="AA464">
        <f>'RESUMEN TOTAL'!AG470</f>
        <v>0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TOTAL'!L476</f>
        <v>0</v>
      </c>
      <c r="G470">
        <f>'RESUMEN TOTAL'!M476</f>
        <v>0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TOTAL'!L477</f>
        <v>0</v>
      </c>
      <c r="G471">
        <f>'RESUMEN TOTAL'!M477</f>
        <v>0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>
        <f>'RESUMEN TOTAL'!R478</f>
        <v>0</v>
      </c>
      <c r="M472">
        <f>'RESUMEN TOTAL'!S478</f>
        <v>0</v>
      </c>
      <c r="N472">
        <f>'RESUMEN TOTAL'!T478</f>
        <v>0</v>
      </c>
      <c r="O472">
        <f>'RESUMEN TOTAL'!U478</f>
        <v>0</v>
      </c>
      <c r="P472">
        <f>'RESUMEN TOTAL'!V478</f>
        <v>0</v>
      </c>
      <c r="Q472">
        <f>'RESUMEN TOTAL'!W478</f>
        <v>0</v>
      </c>
      <c r="R472">
        <f>'RESUMEN TOTAL'!X478</f>
        <v>0</v>
      </c>
      <c r="S472">
        <f>'RESUMEN TOTAL'!Y478</f>
        <v>0</v>
      </c>
      <c r="T472">
        <f>'RESUMEN TOTAL'!Z478</f>
        <v>0</v>
      </c>
      <c r="U472">
        <f>'RESUMEN TOTAL'!AA478</f>
        <v>0</v>
      </c>
      <c r="V472">
        <f>'RESUMEN TOTAL'!AB478</f>
        <v>0</v>
      </c>
      <c r="W472">
        <f>'RESUMEN TOTAL'!AC478</f>
        <v>0</v>
      </c>
      <c r="X472">
        <f>'RESUMEN TOTAL'!AD478</f>
        <v>0</v>
      </c>
      <c r="Y472">
        <f>'RESUMEN TOTAL'!AE478</f>
        <v>0</v>
      </c>
      <c r="Z472">
        <f>'RESUMEN TOTAL'!AF478</f>
        <v>0</v>
      </c>
      <c r="AA472">
        <f>'RESUMEN TOTAL'!AG478</f>
        <v>0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>
        <f>'RESUMEN TOTAL'!R479</f>
        <v>0</v>
      </c>
      <c r="M473">
        <f>'RESUMEN TOTAL'!S479</f>
        <v>0</v>
      </c>
      <c r="N473">
        <f>'RESUMEN TOTAL'!T479</f>
        <v>0</v>
      </c>
      <c r="O473">
        <f>'RESUMEN TOTAL'!U479</f>
        <v>0</v>
      </c>
      <c r="P473">
        <f>'RESUMEN TOTAL'!V479</f>
        <v>0</v>
      </c>
      <c r="Q473">
        <f>'RESUMEN TOTAL'!W479</f>
        <v>0</v>
      </c>
      <c r="R473">
        <f>'RESUMEN TOTAL'!X479</f>
        <v>0</v>
      </c>
      <c r="S473">
        <f>'RESUMEN TOTAL'!Y479</f>
        <v>0</v>
      </c>
      <c r="T473">
        <f>'RESUMEN TOTAL'!Z479</f>
        <v>0</v>
      </c>
      <c r="U473">
        <f>'RESUMEN TOTAL'!AA479</f>
        <v>0</v>
      </c>
      <c r="V473">
        <f>'RESUMEN TOTAL'!AB479</f>
        <v>0</v>
      </c>
      <c r="W473">
        <f>'RESUMEN TOTAL'!AC479</f>
        <v>0</v>
      </c>
      <c r="X473">
        <f>'RESUMEN TOTAL'!AD479</f>
        <v>0</v>
      </c>
      <c r="Y473">
        <f>'RESUMEN TOTAL'!AE479</f>
        <v>0</v>
      </c>
      <c r="Z473">
        <f>'RESUMEN TOTAL'!AF479</f>
        <v>0</v>
      </c>
      <c r="AA473">
        <f>'RESUMEN TOTAL'!AG479</f>
        <v>0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>
        <f>'RESUMEN TOTAL'!V480</f>
        <v>0</v>
      </c>
      <c r="Q474">
        <f>'RESUMEN TOTAL'!W480</f>
        <v>0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>
        <f>'RESUMEN TOTAL'!W482</f>
        <v>0</v>
      </c>
      <c r="R476">
        <f>'RESUMEN TOTAL'!X482</f>
        <v>0</v>
      </c>
      <c r="S476">
        <f>'RESUMEN TOTAL'!Y482</f>
        <v>0</v>
      </c>
      <c r="T476">
        <f>'RESUMEN TOTAL'!Z482</f>
        <v>0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>
        <f>'RESUMEN TOTAL'!V483</f>
        <v>0</v>
      </c>
      <c r="Q477">
        <f>'RESUMEN TOTAL'!W483</f>
        <v>0</v>
      </c>
      <c r="R477">
        <f>'RESUMEN TOTAL'!X483</f>
        <v>0</v>
      </c>
      <c r="S477">
        <f>'RESUMEN TOTAL'!Y483</f>
        <v>0</v>
      </c>
      <c r="T477">
        <f>'RESUMEN TOTAL'!Z483</f>
        <v>0</v>
      </c>
      <c r="U477">
        <f>'RESUMEN TOTAL'!AA483</f>
        <v>0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>
        <f>'RESUMEN TOTAL'!V484</f>
        <v>0</v>
      </c>
      <c r="Q478">
        <f>'RESUMEN TOTAL'!W484</f>
        <v>0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>
        <f>'RESUMEN TOTAL'!Q487</f>
        <v>0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>
        <f>'RESUMEN TOTAL'!Q488</f>
        <v>0</v>
      </c>
      <c r="L482">
        <f>'RESUMEN TOTAL'!R488</f>
        <v>0</v>
      </c>
      <c r="M482">
        <f>'RESUMEN TOTAL'!S488</f>
        <v>0</v>
      </c>
      <c r="N482">
        <f>'RESUMEN TOTAL'!T488</f>
        <v>0</v>
      </c>
      <c r="O482">
        <f>'RESUMEN TOTAL'!U488</f>
        <v>0</v>
      </c>
      <c r="P482">
        <f>'RESUMEN TOTAL'!V488</f>
        <v>0</v>
      </c>
      <c r="Q482">
        <f>'RESUMEN TOTAL'!W488</f>
        <v>0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>
        <f>'RESUMEN TOTAL'!R490</f>
        <v>0</v>
      </c>
      <c r="M484">
        <f>'RESUMEN TOTAL'!S490</f>
        <v>0</v>
      </c>
      <c r="N484">
        <f>'RESUMEN TOTAL'!T490</f>
        <v>0</v>
      </c>
      <c r="O484">
        <f>'RESUMEN TOTAL'!U490</f>
        <v>0</v>
      </c>
      <c r="P484">
        <f>'RESUMEN TOTAL'!V490</f>
        <v>0</v>
      </c>
      <c r="Q484">
        <f>'RESUMEN TOTAL'!W490</f>
        <v>0</v>
      </c>
      <c r="R484">
        <f>'RESUMEN TOTAL'!X490</f>
        <v>0</v>
      </c>
      <c r="S484">
        <f>'RESUMEN TOTAL'!Y490</f>
        <v>0</v>
      </c>
      <c r="T484">
        <f>'RESUMEN TOTAL'!Z490</f>
        <v>0</v>
      </c>
      <c r="U484">
        <f>'RESUMEN TOTAL'!AA490</f>
        <v>0</v>
      </c>
      <c r="V484">
        <f>'RESUMEN TOTAL'!AB490</f>
        <v>0</v>
      </c>
      <c r="W484">
        <f>'RESUMEN TOTAL'!AC490</f>
        <v>0</v>
      </c>
      <c r="X484">
        <f>'RESUMEN TOTAL'!AD490</f>
        <v>0</v>
      </c>
      <c r="Y484">
        <f>'RESUMEN TOTAL'!AE490</f>
        <v>0</v>
      </c>
      <c r="Z484">
        <f>'RESUMEN TOTAL'!AF490</f>
        <v>0</v>
      </c>
      <c r="AA484">
        <f>'RESUMEN TOTAL'!AG490</f>
        <v>0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>
        <f>'RESUMEN TOTAL'!R491</f>
        <v>0</v>
      </c>
      <c r="M485">
        <f>'RESUMEN TOTAL'!S491</f>
        <v>0</v>
      </c>
      <c r="N485">
        <f>'RESUMEN TOTAL'!T491</f>
        <v>0</v>
      </c>
      <c r="O485">
        <f>'RESUMEN TOTAL'!U491</f>
        <v>0</v>
      </c>
      <c r="P485">
        <f>'RESUMEN TOTAL'!V491</f>
        <v>0</v>
      </c>
      <c r="Q485">
        <f>'RESUMEN TOTAL'!W491</f>
        <v>0</v>
      </c>
      <c r="R485">
        <f>'RESUMEN TOTAL'!X491</f>
        <v>0</v>
      </c>
      <c r="S485">
        <f>'RESUMEN TOTAL'!Y491</f>
        <v>0</v>
      </c>
      <c r="T485">
        <f>'RESUMEN TOTAL'!Z491</f>
        <v>0</v>
      </c>
      <c r="U485">
        <f>'RESUMEN TOTAL'!AA491</f>
        <v>0</v>
      </c>
      <c r="V485">
        <f>'RESUMEN TOTAL'!AB491</f>
        <v>0</v>
      </c>
      <c r="W485">
        <f>'RESUMEN TOTAL'!AC491</f>
        <v>0</v>
      </c>
      <c r="X485">
        <f>'RESUMEN TOTAL'!AD491</f>
        <v>0</v>
      </c>
      <c r="Y485">
        <f>'RESUMEN TOTAL'!AE491</f>
        <v>0</v>
      </c>
      <c r="Z485">
        <f>'RESUMEN TOTAL'!AF491</f>
        <v>0</v>
      </c>
      <c r="AA485">
        <f>'RESUMEN TOTAL'!AG491</f>
        <v>0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>
        <f>'RESUMEN TOTAL'!R492</f>
        <v>0</v>
      </c>
      <c r="M486">
        <f>'RESUMEN TOTAL'!S492</f>
        <v>0</v>
      </c>
      <c r="N486">
        <f>'RESUMEN TOTAL'!T492</f>
        <v>0</v>
      </c>
      <c r="O486">
        <f>'RESUMEN TOTAL'!U492</f>
        <v>0</v>
      </c>
      <c r="P486">
        <f>'RESUMEN TOTAL'!V492</f>
        <v>0</v>
      </c>
      <c r="Q486">
        <f>'RESUMEN TOTAL'!W492</f>
        <v>0</v>
      </c>
      <c r="R486">
        <f>'RESUMEN TOTAL'!X492</f>
        <v>0</v>
      </c>
      <c r="S486">
        <f>'RESUMEN TOTAL'!Y492</f>
        <v>0</v>
      </c>
      <c r="T486">
        <f>'RESUMEN TOTAL'!Z492</f>
        <v>0</v>
      </c>
      <c r="U486">
        <f>'RESUMEN TOTAL'!AA492</f>
        <v>0</v>
      </c>
      <c r="V486">
        <f>'RESUMEN TOTAL'!AB492</f>
        <v>0</v>
      </c>
      <c r="W486">
        <f>'RESUMEN TOTAL'!AC492</f>
        <v>0</v>
      </c>
      <c r="X486">
        <f>'RESUMEN TOTAL'!AD492</f>
        <v>0</v>
      </c>
      <c r="Y486">
        <f>'RESUMEN TOTAL'!AE492</f>
        <v>0</v>
      </c>
      <c r="Z486">
        <f>'RESUMEN TOTAL'!AF492</f>
        <v>0</v>
      </c>
      <c r="AA486">
        <f>'RESUMEN TOTAL'!AG492</f>
        <v>0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>
        <f>'RESUMEN TOTAL'!R493</f>
        <v>0</v>
      </c>
      <c r="M487">
        <f>'RESUMEN TOTAL'!S493</f>
        <v>0</v>
      </c>
      <c r="N487">
        <f>'RESUMEN TOTAL'!T493</f>
        <v>0</v>
      </c>
      <c r="O487">
        <f>'RESUMEN TOTAL'!U493</f>
        <v>0</v>
      </c>
      <c r="P487">
        <f>'RESUMEN TOTAL'!V493</f>
        <v>0</v>
      </c>
      <c r="Q487">
        <f>'RESUMEN TOTAL'!W493</f>
        <v>0</v>
      </c>
      <c r="R487">
        <f>'RESUMEN TOTAL'!X493</f>
        <v>0</v>
      </c>
      <c r="S487">
        <f>'RESUMEN TOTAL'!Y493</f>
        <v>0</v>
      </c>
      <c r="T487">
        <f>'RESUMEN TOTAL'!Z493</f>
        <v>0</v>
      </c>
      <c r="U487">
        <f>'RESUMEN TOTAL'!AA493</f>
        <v>0</v>
      </c>
      <c r="V487">
        <f>'RESUMEN TOTAL'!AB493</f>
        <v>0</v>
      </c>
      <c r="W487">
        <f>'RESUMEN TOTAL'!AC493</f>
        <v>0</v>
      </c>
      <c r="X487">
        <f>'RESUMEN TOTAL'!AD493</f>
        <v>0</v>
      </c>
      <c r="Y487">
        <f>'RESUMEN TOTAL'!AE493</f>
        <v>0</v>
      </c>
      <c r="Z487">
        <f>'RESUMEN TOTAL'!AF493</f>
        <v>0</v>
      </c>
      <c r="AA487">
        <f>'RESUMEN TOTAL'!AG493</f>
        <v>0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 t="str">
        <f>'RESUMEN TOTAL'!L494</f>
        <v>APAGADO</v>
      </c>
      <c r="G488" t="str">
        <f>'RESUMEN TOTAL'!M494</f>
        <v>APAGADO</v>
      </c>
      <c r="H488">
        <f>'RESUMEN TOTAL'!N494</f>
        <v>0</v>
      </c>
      <c r="I488" t="str">
        <f>'RESUMEN TOTAL'!O494</f>
        <v>APAGADO</v>
      </c>
      <c r="J488" t="str">
        <f>'RESUMEN TOTAL'!P494</f>
        <v>APAGADO</v>
      </c>
      <c r="K488">
        <f>'RESUMEN TOTAL'!Q494</f>
        <v>0</v>
      </c>
      <c r="L488">
        <f>'RESUMEN TOTAL'!R494</f>
        <v>0</v>
      </c>
      <c r="M488">
        <f>'RESUMEN TOTAL'!S494</f>
        <v>0</v>
      </c>
      <c r="N488">
        <f>'RESUMEN TOTAL'!T494</f>
        <v>0</v>
      </c>
      <c r="O488">
        <f>'RESUMEN TOTAL'!U494</f>
        <v>0</v>
      </c>
      <c r="P488">
        <f>'RESUMEN TOTAL'!V494</f>
        <v>0</v>
      </c>
      <c r="Q488">
        <f>'RESUMEN TOTAL'!W494</f>
        <v>0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 t="str">
        <f>'RESUMEN TOTAL'!L495</f>
        <v>APAGADO</v>
      </c>
      <c r="G489" t="str">
        <f>'RESUMEN TOTAL'!M495</f>
        <v>APAGADO</v>
      </c>
      <c r="H489">
        <f>'RESUMEN TOTAL'!N495</f>
        <v>0</v>
      </c>
      <c r="I489" t="str">
        <f>'RESUMEN TOTAL'!O495</f>
        <v>APAGADO</v>
      </c>
      <c r="J489" t="str">
        <f>'RESUMEN TOTAL'!P495</f>
        <v>APAGADO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>
        <f>'RESUMEN TOTAL'!R502</f>
        <v>0</v>
      </c>
      <c r="M496">
        <f>'RESUMEN TOTAL'!S502</f>
        <v>0</v>
      </c>
      <c r="N496">
        <f>'RESUMEN TOTAL'!T502</f>
        <v>0</v>
      </c>
      <c r="O496">
        <f>'RESUMEN TOTAL'!U502</f>
        <v>0</v>
      </c>
      <c r="P496">
        <f>'RESUMEN TOTAL'!V502</f>
        <v>0</v>
      </c>
      <c r="Q496">
        <f>'RESUMEN TOTAL'!W502</f>
        <v>0</v>
      </c>
      <c r="R496">
        <f>'RESUMEN TOTAL'!X502</f>
        <v>0</v>
      </c>
      <c r="S496">
        <f>'RESUMEN TOTAL'!Y502</f>
        <v>0</v>
      </c>
      <c r="T496">
        <f>'RESUMEN TOTAL'!Z502</f>
        <v>0</v>
      </c>
      <c r="U496">
        <f>'RESUMEN TOTAL'!AA502</f>
        <v>0</v>
      </c>
      <c r="V496">
        <f>'RESUMEN TOTAL'!AB502</f>
        <v>0</v>
      </c>
      <c r="W496">
        <f>'RESUMEN TOTAL'!AC502</f>
        <v>0</v>
      </c>
      <c r="X496">
        <f>'RESUMEN TOTAL'!AD502</f>
        <v>0</v>
      </c>
      <c r="Y496">
        <f>'RESUMEN TOTAL'!AE502</f>
        <v>0</v>
      </c>
      <c r="Z496">
        <f>'RESUMEN TOTAL'!AF502</f>
        <v>0</v>
      </c>
      <c r="AA496">
        <f>'RESUMEN TOTAL'!AG502</f>
        <v>0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>
        <f>'RESUMEN TOTAL'!R503</f>
        <v>0</v>
      </c>
      <c r="M497">
        <f>'RESUMEN TOTAL'!S503</f>
        <v>0</v>
      </c>
      <c r="N497">
        <f>'RESUMEN TOTAL'!T503</f>
        <v>0</v>
      </c>
      <c r="O497">
        <f>'RESUMEN TOTAL'!U503</f>
        <v>0</v>
      </c>
      <c r="P497">
        <f>'RESUMEN TOTAL'!V503</f>
        <v>0</v>
      </c>
      <c r="Q497">
        <f>'RESUMEN TOTAL'!W503</f>
        <v>0</v>
      </c>
      <c r="R497">
        <f>'RESUMEN TOTAL'!X503</f>
        <v>0</v>
      </c>
      <c r="S497">
        <f>'RESUMEN TOTAL'!Y503</f>
        <v>0</v>
      </c>
      <c r="T497">
        <f>'RESUMEN TOTAL'!Z503</f>
        <v>0</v>
      </c>
      <c r="U497">
        <f>'RESUMEN TOTAL'!AA503</f>
        <v>0</v>
      </c>
      <c r="V497">
        <f>'RESUMEN TOTAL'!AB503</f>
        <v>0</v>
      </c>
      <c r="W497">
        <f>'RESUMEN TOTAL'!AC503</f>
        <v>0</v>
      </c>
      <c r="X497">
        <f>'RESUMEN TOTAL'!AD503</f>
        <v>0</v>
      </c>
      <c r="Y497">
        <f>'RESUMEN TOTAL'!AE503</f>
        <v>0</v>
      </c>
      <c r="Z497">
        <f>'RESUMEN TOTAL'!AF503</f>
        <v>0</v>
      </c>
      <c r="AA497">
        <f>'RESUMEN TOTAL'!AG503</f>
        <v>0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>
        <f>'RESUMEN TOTAL'!R504</f>
        <v>0</v>
      </c>
      <c r="M498">
        <f>'RESUMEN TOTAL'!S504</f>
        <v>0</v>
      </c>
      <c r="N498">
        <f>'RESUMEN TOTAL'!T504</f>
        <v>0</v>
      </c>
      <c r="O498">
        <f>'RESUMEN TOTAL'!U504</f>
        <v>0</v>
      </c>
      <c r="P498">
        <f>'RESUMEN TOTAL'!V504</f>
        <v>0</v>
      </c>
      <c r="Q498">
        <f>'RESUMEN TOTAL'!W504</f>
        <v>0</v>
      </c>
      <c r="R498">
        <f>'RESUMEN TOTAL'!X504</f>
        <v>0</v>
      </c>
      <c r="S498">
        <f>'RESUMEN TOTAL'!Y504</f>
        <v>0</v>
      </c>
      <c r="T498">
        <f>'RESUMEN TOTAL'!Z504</f>
        <v>0</v>
      </c>
      <c r="U498">
        <f>'RESUMEN TOTAL'!AA504</f>
        <v>0</v>
      </c>
      <c r="V498">
        <f>'RESUMEN TOTAL'!AB504</f>
        <v>0</v>
      </c>
      <c r="W498">
        <f>'RESUMEN TOTAL'!AC504</f>
        <v>0</v>
      </c>
      <c r="X498">
        <f>'RESUMEN TOTAL'!AD504</f>
        <v>0</v>
      </c>
      <c r="Y498">
        <f>'RESUMEN TOTAL'!AE504</f>
        <v>0</v>
      </c>
      <c r="Z498">
        <f>'RESUMEN TOTAL'!AF504</f>
        <v>0</v>
      </c>
      <c r="AA498">
        <f>'RESUMEN TOTAL'!AG504</f>
        <v>0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>
        <f>'RESUMEN TOTAL'!R505</f>
        <v>0</v>
      </c>
      <c r="M499">
        <f>'RESUMEN TOTAL'!S505</f>
        <v>0</v>
      </c>
      <c r="N499">
        <f>'RESUMEN TOTAL'!T505</f>
        <v>0</v>
      </c>
      <c r="O499">
        <f>'RESUMEN TOTAL'!U505</f>
        <v>0</v>
      </c>
      <c r="P499">
        <f>'RESUMEN TOTAL'!V505</f>
        <v>0</v>
      </c>
      <c r="Q499">
        <f>'RESUMEN TOTAL'!W505</f>
        <v>0</v>
      </c>
      <c r="R499">
        <f>'RESUMEN TOTAL'!X505</f>
        <v>0</v>
      </c>
      <c r="S499">
        <f>'RESUMEN TOTAL'!Y505</f>
        <v>0</v>
      </c>
      <c r="T499">
        <f>'RESUMEN TOTAL'!Z505</f>
        <v>0</v>
      </c>
      <c r="U499">
        <f>'RESUMEN TOTAL'!AA505</f>
        <v>0</v>
      </c>
      <c r="V499">
        <f>'RESUMEN TOTAL'!AB505</f>
        <v>0</v>
      </c>
      <c r="W499">
        <f>'RESUMEN TOTAL'!AC505</f>
        <v>0</v>
      </c>
      <c r="X499">
        <f>'RESUMEN TOTAL'!AD505</f>
        <v>0</v>
      </c>
      <c r="Y499">
        <f>'RESUMEN TOTAL'!AE505</f>
        <v>0</v>
      </c>
      <c r="Z499">
        <f>'RESUMEN TOTAL'!AF505</f>
        <v>0</v>
      </c>
      <c r="AA499">
        <f>'RESUMEN TOTAL'!AG505</f>
        <v>0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>
        <f>'RESUMEN TOTAL'!R508</f>
        <v>0</v>
      </c>
      <c r="M502">
        <f>'RESUMEN TOTAL'!S508</f>
        <v>0</v>
      </c>
      <c r="N502">
        <f>'RESUMEN TOTAL'!T508</f>
        <v>0</v>
      </c>
      <c r="O502">
        <f>'RESUMEN TOTAL'!U508</f>
        <v>0</v>
      </c>
      <c r="P502">
        <f>'RESUMEN TOTAL'!V508</f>
        <v>0</v>
      </c>
      <c r="Q502">
        <f>'RESUMEN TOTAL'!W508</f>
        <v>0</v>
      </c>
      <c r="R502">
        <f>'RESUMEN TOTAL'!X508</f>
        <v>0</v>
      </c>
      <c r="S502">
        <f>'RESUMEN TOTAL'!Y508</f>
        <v>0</v>
      </c>
      <c r="T502">
        <f>'RESUMEN TOTAL'!Z508</f>
        <v>0</v>
      </c>
      <c r="U502">
        <f>'RESUMEN TOTAL'!AA508</f>
        <v>0</v>
      </c>
      <c r="V502">
        <f>'RESUMEN TOTAL'!AB508</f>
        <v>0</v>
      </c>
      <c r="W502">
        <f>'RESUMEN TOTAL'!AC508</f>
        <v>0</v>
      </c>
      <c r="X502">
        <f>'RESUMEN TOTAL'!AD508</f>
        <v>0</v>
      </c>
      <c r="Y502">
        <f>'RESUMEN TOTAL'!AE508</f>
        <v>0</v>
      </c>
      <c r="Z502">
        <f>'RESUMEN TOTAL'!AF508</f>
        <v>0</v>
      </c>
      <c r="AA502">
        <f>'RESUMEN TOTAL'!AG508</f>
        <v>0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>
        <f>'RESUMEN TOTAL'!R514</f>
        <v>0</v>
      </c>
      <c r="M508">
        <f>'RESUMEN TOTAL'!S514</f>
        <v>0</v>
      </c>
      <c r="N508">
        <f>'RESUMEN TOTAL'!T514</f>
        <v>0</v>
      </c>
      <c r="O508">
        <f>'RESUMEN TOTAL'!U514</f>
        <v>0</v>
      </c>
      <c r="P508">
        <f>'RESUMEN TOTAL'!V514</f>
        <v>0</v>
      </c>
      <c r="Q508">
        <f>'RESUMEN TOTAL'!W514</f>
        <v>0</v>
      </c>
      <c r="R508">
        <f>'RESUMEN TOTAL'!X514</f>
        <v>0</v>
      </c>
      <c r="S508">
        <f>'RESUMEN TOTAL'!Y514</f>
        <v>0</v>
      </c>
      <c r="T508">
        <f>'RESUMEN TOTAL'!Z514</f>
        <v>0</v>
      </c>
      <c r="U508">
        <f>'RESUMEN TOTAL'!AA514</f>
        <v>0</v>
      </c>
      <c r="V508">
        <f>'RESUMEN TOTAL'!AB514</f>
        <v>0</v>
      </c>
      <c r="W508">
        <f>'RESUMEN TOTAL'!AC514</f>
        <v>0</v>
      </c>
      <c r="X508">
        <f>'RESUMEN TOTAL'!AD514</f>
        <v>0</v>
      </c>
      <c r="Y508">
        <f>'RESUMEN TOTAL'!AE514</f>
        <v>0</v>
      </c>
      <c r="Z508">
        <f>'RESUMEN TOTAL'!AF514</f>
        <v>0</v>
      </c>
      <c r="AA508">
        <f>'RESUMEN TOTAL'!AG514</f>
        <v>0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>
        <f>'RESUMEN TOTAL'!R515</f>
        <v>0</v>
      </c>
      <c r="M509">
        <f>'RESUMEN TOTAL'!S515</f>
        <v>0</v>
      </c>
      <c r="N509">
        <f>'RESUMEN TOTAL'!T515</f>
        <v>0</v>
      </c>
      <c r="O509">
        <f>'RESUMEN TOTAL'!U515</f>
        <v>0</v>
      </c>
      <c r="P509">
        <f>'RESUMEN TOTAL'!V515</f>
        <v>0</v>
      </c>
      <c r="Q509">
        <f>'RESUMEN TOTAL'!W515</f>
        <v>0</v>
      </c>
      <c r="R509">
        <f>'RESUMEN TOTAL'!X515</f>
        <v>0</v>
      </c>
      <c r="S509">
        <f>'RESUMEN TOTAL'!Y515</f>
        <v>0</v>
      </c>
      <c r="T509">
        <f>'RESUMEN TOTAL'!Z515</f>
        <v>0</v>
      </c>
      <c r="U509">
        <f>'RESUMEN TOTAL'!AA515</f>
        <v>0</v>
      </c>
      <c r="V509">
        <f>'RESUMEN TOTAL'!AB515</f>
        <v>0</v>
      </c>
      <c r="W509">
        <f>'RESUMEN TOTAL'!AC515</f>
        <v>0</v>
      </c>
      <c r="X509">
        <f>'RESUMEN TOTAL'!AD515</f>
        <v>0</v>
      </c>
      <c r="Y509">
        <f>'RESUMEN TOTAL'!AE515</f>
        <v>0</v>
      </c>
      <c r="Z509">
        <f>'RESUMEN TOTAL'!AF515</f>
        <v>0</v>
      </c>
      <c r="AA509">
        <f>'RESUMEN TOTAL'!AG515</f>
        <v>0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>
        <f>'RESUMEN TOTAL'!AP515</f>
        <v>0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>
        <f>'RESUMEN TOTAL'!R516</f>
        <v>0</v>
      </c>
      <c r="M510">
        <f>'RESUMEN TOTAL'!S516</f>
        <v>0</v>
      </c>
      <c r="N510">
        <f>'RESUMEN TOTAL'!T516</f>
        <v>0</v>
      </c>
      <c r="O510">
        <f>'RESUMEN TOTAL'!U516</f>
        <v>0</v>
      </c>
      <c r="P510">
        <f>'RESUMEN TOTAL'!V516</f>
        <v>0</v>
      </c>
      <c r="Q510">
        <f>'RESUMEN TOTAL'!W516</f>
        <v>0</v>
      </c>
      <c r="R510">
        <f>'RESUMEN TOTAL'!X516</f>
        <v>0</v>
      </c>
      <c r="S510">
        <f>'RESUMEN TOTAL'!Y516</f>
        <v>0</v>
      </c>
      <c r="T510">
        <f>'RESUMEN TOTAL'!Z516</f>
        <v>0</v>
      </c>
      <c r="U510">
        <f>'RESUMEN TOTAL'!AA516</f>
        <v>0</v>
      </c>
      <c r="V510">
        <f>'RESUMEN TOTAL'!AB516</f>
        <v>0</v>
      </c>
      <c r="W510">
        <f>'RESUMEN TOTAL'!AC516</f>
        <v>0</v>
      </c>
      <c r="X510">
        <f>'RESUMEN TOTAL'!AD516</f>
        <v>0</v>
      </c>
      <c r="Y510">
        <f>'RESUMEN TOTAL'!AE516</f>
        <v>0</v>
      </c>
      <c r="Z510">
        <f>'RESUMEN TOTAL'!AF516</f>
        <v>0</v>
      </c>
      <c r="AA510">
        <f>'RESUMEN TOTAL'!AG516</f>
        <v>0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>
        <f>'RESUMEN TOTAL'!AP516</f>
        <v>0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>
        <f>'RESUMEN TOTAL'!R517</f>
        <v>0</v>
      </c>
      <c r="M511">
        <f>'RESUMEN TOTAL'!S517</f>
        <v>0</v>
      </c>
      <c r="N511">
        <f>'RESUMEN TOTAL'!T517</f>
        <v>0</v>
      </c>
      <c r="O511">
        <f>'RESUMEN TOTAL'!U517</f>
        <v>0</v>
      </c>
      <c r="P511">
        <f>'RESUMEN TOTAL'!V517</f>
        <v>0</v>
      </c>
      <c r="Q511">
        <f>'RESUMEN TOTAL'!W517</f>
        <v>0</v>
      </c>
      <c r="R511">
        <f>'RESUMEN TOTAL'!X517</f>
        <v>0</v>
      </c>
      <c r="S511">
        <f>'RESUMEN TOTAL'!Y517</f>
        <v>0</v>
      </c>
      <c r="T511">
        <f>'RESUMEN TOTAL'!Z517</f>
        <v>0</v>
      </c>
      <c r="U511">
        <f>'RESUMEN TOTAL'!AA517</f>
        <v>0</v>
      </c>
      <c r="V511">
        <f>'RESUMEN TOTAL'!AB517</f>
        <v>0</v>
      </c>
      <c r="W511">
        <f>'RESUMEN TOTAL'!AC517</f>
        <v>0</v>
      </c>
      <c r="X511">
        <f>'RESUMEN TOTAL'!AD517</f>
        <v>0</v>
      </c>
      <c r="Y511">
        <f>'RESUMEN TOTAL'!AE517</f>
        <v>0</v>
      </c>
      <c r="Z511">
        <f>'RESUMEN TOTAL'!AF517</f>
        <v>0</v>
      </c>
      <c r="AA511">
        <f>'RESUMEN TOTAL'!AG517</f>
        <v>0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>
        <f>'RESUMEN TOTAL'!AP517</f>
        <v>0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>
        <f>'RESUMEN TOTAL'!AP518</f>
        <v>0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>
        <f>'RESUMEN TOTAL'!AP519</f>
        <v>0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>
        <f>'RESUMEN TOTAL'!AP520</f>
        <v>0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>
        <f>'RESUMEN TOTAL'!AP521</f>
        <v>0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>
        <f>'RESUMEN TOTAL'!Z522</f>
        <v>0</v>
      </c>
      <c r="U516">
        <f>'RESUMEN TOTAL'!AA522</f>
        <v>0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>
        <f>'RESUMEN TOTAL'!AP522</f>
        <v>0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 t="str">
        <f>'RESUMEN TOTAL'!O523</f>
        <v>APAGADO</v>
      </c>
      <c r="J517" t="str">
        <f>'RESUMEN TOTAL'!P523</f>
        <v>APAGADO</v>
      </c>
      <c r="K517" t="str">
        <f>'RESUMEN TOTAL'!Q523</f>
        <v>APAGADO</v>
      </c>
      <c r="L517">
        <f>'RESUMEN TOTAL'!R523</f>
        <v>0</v>
      </c>
      <c r="M517">
        <f>'RESUMEN TOTAL'!S523</f>
        <v>0</v>
      </c>
      <c r="N517">
        <f>'RESUMEN TOTAL'!T523</f>
        <v>0</v>
      </c>
      <c r="O517">
        <f>'RESUMEN TOTAL'!U523</f>
        <v>0</v>
      </c>
      <c r="P517">
        <f>'RESUMEN TOTAL'!V523</f>
        <v>0</v>
      </c>
      <c r="Q517">
        <f>'RESUMEN TOTAL'!W523</f>
        <v>0</v>
      </c>
      <c r="R517">
        <f>'RESUMEN TOTAL'!X523</f>
        <v>0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>
        <f>'RESUMEN TOTAL'!AF523</f>
        <v>0</v>
      </c>
      <c r="AA517">
        <f>'RESUMEN TOTAL'!AG523</f>
        <v>0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>
        <f>'RESUMEN TOTAL'!AP523</f>
        <v>0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>
        <f>'RESUMEN TOTAL'!AP524</f>
        <v>0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>
        <f>'RESUMEN TOTAL'!AP525</f>
        <v>0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 t="str">
        <f>'RESUMEN TOTAL'!L526</f>
        <v>APAGADO</v>
      </c>
      <c r="G520" t="str">
        <f>'RESUMEN TOTAL'!M526</f>
        <v>APAGADO</v>
      </c>
      <c r="H520" t="str">
        <f>'RESUMEN TOTAL'!N526</f>
        <v>APAGADO</v>
      </c>
      <c r="I520" t="str">
        <f>'RESUMEN TOTAL'!O526</f>
        <v>APAGADO</v>
      </c>
      <c r="J520" t="str">
        <f>'RESUMEN TOTAL'!P526</f>
        <v>APAGADO</v>
      </c>
      <c r="K520" t="str">
        <f>'RESUMEN TOTAL'!Q526</f>
        <v>APAGADO</v>
      </c>
      <c r="L520">
        <f>'RESUMEN TOTAL'!R526</f>
        <v>0</v>
      </c>
      <c r="M520">
        <f>'RESUMEN TOTAL'!S526</f>
        <v>0</v>
      </c>
      <c r="N520">
        <f>'RESUMEN TOTAL'!T526</f>
        <v>0</v>
      </c>
      <c r="O520">
        <f>'RESUMEN TOTAL'!U526</f>
        <v>0</v>
      </c>
      <c r="P520">
        <f>'RESUMEN TOTAL'!V526</f>
        <v>0</v>
      </c>
      <c r="Q520">
        <f>'RESUMEN TOTAL'!W526</f>
        <v>0</v>
      </c>
      <c r="R520">
        <f>'RESUMEN TOTAL'!X526</f>
        <v>0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>
        <f>'RESUMEN TOTAL'!AF526</f>
        <v>0</v>
      </c>
      <c r="AA520">
        <f>'RESUMEN TOTAL'!AG526</f>
        <v>0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>
        <f>'RESUMEN TOTAL'!AP526</f>
        <v>0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 t="str">
        <f>'RESUMEN TOTAL'!L527</f>
        <v>APAGADO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>
        <f>'RESUMEN TOTAL'!R527</f>
        <v>0</v>
      </c>
      <c r="M521">
        <f>'RESUMEN TOTAL'!S527</f>
        <v>0</v>
      </c>
      <c r="N521">
        <f>'RESUMEN TOTAL'!T527</f>
        <v>0</v>
      </c>
      <c r="O521">
        <f>'RESUMEN TOTAL'!U527</f>
        <v>0</v>
      </c>
      <c r="P521">
        <f>'RESUMEN TOTAL'!V527</f>
        <v>0</v>
      </c>
      <c r="Q521">
        <f>'RESUMEN TOTAL'!W527</f>
        <v>0</v>
      </c>
      <c r="R521">
        <f>'RESUMEN TOTAL'!X527</f>
        <v>0</v>
      </c>
      <c r="S521">
        <f>'RESUMEN TOTAL'!Y527</f>
        <v>0</v>
      </c>
      <c r="T521">
        <f>'RESUMEN TOTAL'!Z527</f>
        <v>0</v>
      </c>
      <c r="U521">
        <f>'RESUMEN TOTAL'!AA527</f>
        <v>0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>
        <f>'RESUMEN TOTAL'!AF527</f>
        <v>0</v>
      </c>
      <c r="AA521">
        <f>'RESUMEN TOTAL'!AG527</f>
        <v>0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>
        <f>'RESUMEN TOTAL'!AP527</f>
        <v>0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>
        <f>'RESUMEN TOTAL'!AP528</f>
        <v>0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>
        <f>'RESUMEN TOTAL'!AP529</f>
        <v>0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>
        <f>'RESUMEN TOTAL'!R530</f>
        <v>0</v>
      </c>
      <c r="M524">
        <f>'RESUMEN TOTAL'!S530</f>
        <v>0</v>
      </c>
      <c r="N524">
        <f>'RESUMEN TOTAL'!T530</f>
        <v>0</v>
      </c>
      <c r="O524">
        <f>'RESUMEN TOTAL'!U530</f>
        <v>0</v>
      </c>
      <c r="P524">
        <f>'RESUMEN TOTAL'!V530</f>
        <v>0</v>
      </c>
      <c r="Q524">
        <f>'RESUMEN TOTAL'!W530</f>
        <v>0</v>
      </c>
      <c r="R524">
        <f>'RESUMEN TOTAL'!X530</f>
        <v>0</v>
      </c>
      <c r="S524">
        <f>'RESUMEN TOTAL'!Y530</f>
        <v>0</v>
      </c>
      <c r="T524">
        <f>'RESUMEN TOTAL'!Z530</f>
        <v>0</v>
      </c>
      <c r="U524">
        <f>'RESUMEN TOTAL'!AA530</f>
        <v>0</v>
      </c>
      <c r="V524">
        <f>'RESUMEN TOTAL'!AB530</f>
        <v>0</v>
      </c>
      <c r="W524">
        <f>'RESUMEN TOTAL'!AC530</f>
        <v>0</v>
      </c>
      <c r="X524">
        <f>'RESUMEN TOTAL'!AD530</f>
        <v>0</v>
      </c>
      <c r="Y524">
        <f>'RESUMEN TOTAL'!AE530</f>
        <v>0</v>
      </c>
      <c r="Z524">
        <f>'RESUMEN TOTAL'!AF530</f>
        <v>0</v>
      </c>
      <c r="AA524">
        <f>'RESUMEN TOTAL'!AG530</f>
        <v>0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>
        <f>'RESUMEN TOTAL'!AP530</f>
        <v>0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>
        <f>'RESUMEN TOTAL'!R531</f>
        <v>0</v>
      </c>
      <c r="M525">
        <f>'RESUMEN TOTAL'!S531</f>
        <v>0</v>
      </c>
      <c r="N525">
        <f>'RESUMEN TOTAL'!T531</f>
        <v>0</v>
      </c>
      <c r="O525">
        <f>'RESUMEN TOTAL'!U531</f>
        <v>0</v>
      </c>
      <c r="P525">
        <f>'RESUMEN TOTAL'!V531</f>
        <v>0</v>
      </c>
      <c r="Q525">
        <f>'RESUMEN TOTAL'!W531</f>
        <v>0</v>
      </c>
      <c r="R525">
        <f>'RESUMEN TOTAL'!X531</f>
        <v>0</v>
      </c>
      <c r="S525">
        <f>'RESUMEN TOTAL'!Y531</f>
        <v>0</v>
      </c>
      <c r="T525">
        <f>'RESUMEN TOTAL'!Z531</f>
        <v>0</v>
      </c>
      <c r="U525">
        <f>'RESUMEN TOTAL'!AA531</f>
        <v>0</v>
      </c>
      <c r="V525">
        <f>'RESUMEN TOTAL'!AB531</f>
        <v>0</v>
      </c>
      <c r="W525">
        <f>'RESUMEN TOTAL'!AC531</f>
        <v>0</v>
      </c>
      <c r="X525">
        <f>'RESUMEN TOTAL'!AD531</f>
        <v>0</v>
      </c>
      <c r="Y525">
        <f>'RESUMEN TOTAL'!AE531</f>
        <v>0</v>
      </c>
      <c r="Z525">
        <f>'RESUMEN TOTAL'!AF531</f>
        <v>0</v>
      </c>
      <c r="AA525">
        <f>'RESUMEN TOTAL'!AG531</f>
        <v>0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>
        <f>'RESUMEN TOTAL'!AP531</f>
        <v>0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>
        <f>'RESUMEN TOTAL'!AP532</f>
        <v>0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>
        <f>'RESUMEN TOTAL'!AP533</f>
        <v>0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>
        <f>'RESUMEN TOTAL'!AP534</f>
        <v>0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>
        <f>'RESUMEN TOTAL'!AP535</f>
        <v>0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>
        <f>'RESUMEN TOTAL'!AP536</f>
        <v>0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>
        <f>'RESUMEN TOTAL'!AP537</f>
        <v>0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>
        <f>'RESUMEN TOTAL'!AP538</f>
        <v>0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>
        <f>'RESUMEN TOTAL'!AP539</f>
        <v>0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>
        <f>'RESUMEN TOTAL'!R540</f>
        <v>0</v>
      </c>
      <c r="M534">
        <f>'RESUMEN TOTAL'!S540</f>
        <v>0</v>
      </c>
      <c r="N534">
        <f>'RESUMEN TOTAL'!T540</f>
        <v>0</v>
      </c>
      <c r="O534">
        <f>'RESUMEN TOTAL'!U540</f>
        <v>0</v>
      </c>
      <c r="P534">
        <f>'RESUMEN TOTAL'!V540</f>
        <v>0</v>
      </c>
      <c r="Q534">
        <f>'RESUMEN TOTAL'!W540</f>
        <v>0</v>
      </c>
      <c r="R534">
        <f>'RESUMEN TOTAL'!X540</f>
        <v>0</v>
      </c>
      <c r="S534">
        <f>'RESUMEN TOTAL'!Y540</f>
        <v>0</v>
      </c>
      <c r="T534">
        <f>'RESUMEN TOTAL'!Z540</f>
        <v>0</v>
      </c>
      <c r="U534">
        <f>'RESUMEN TOTAL'!AA540</f>
        <v>0</v>
      </c>
      <c r="V534">
        <f>'RESUMEN TOTAL'!AB540</f>
        <v>0</v>
      </c>
      <c r="W534">
        <f>'RESUMEN TOTAL'!AC540</f>
        <v>0</v>
      </c>
      <c r="X534">
        <f>'RESUMEN TOTAL'!AD540</f>
        <v>0</v>
      </c>
      <c r="Y534">
        <f>'RESUMEN TOTAL'!AE540</f>
        <v>0</v>
      </c>
      <c r="Z534">
        <f>'RESUMEN TOTAL'!AF540</f>
        <v>0</v>
      </c>
      <c r="AA534">
        <f>'RESUMEN TOTAL'!AG540</f>
        <v>0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>
        <f>'RESUMEN TOTAL'!AP540</f>
        <v>0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>
        <f>'RESUMEN TOTAL'!R541</f>
        <v>0</v>
      </c>
      <c r="M535">
        <f>'RESUMEN TOTAL'!S541</f>
        <v>0</v>
      </c>
      <c r="N535">
        <f>'RESUMEN TOTAL'!T541</f>
        <v>0</v>
      </c>
      <c r="O535">
        <f>'RESUMEN TOTAL'!U541</f>
        <v>0</v>
      </c>
      <c r="P535">
        <f>'RESUMEN TOTAL'!V541</f>
        <v>0</v>
      </c>
      <c r="Q535">
        <f>'RESUMEN TOTAL'!W541</f>
        <v>0</v>
      </c>
      <c r="R535">
        <f>'RESUMEN TOTAL'!X541</f>
        <v>0</v>
      </c>
      <c r="S535">
        <f>'RESUMEN TOTAL'!Y541</f>
        <v>0</v>
      </c>
      <c r="T535">
        <f>'RESUMEN TOTAL'!Z541</f>
        <v>0</v>
      </c>
      <c r="U535">
        <f>'RESUMEN TOTAL'!AA541</f>
        <v>0</v>
      </c>
      <c r="V535">
        <f>'RESUMEN TOTAL'!AB541</f>
        <v>0</v>
      </c>
      <c r="W535">
        <f>'RESUMEN TOTAL'!AC541</f>
        <v>0</v>
      </c>
      <c r="X535">
        <f>'RESUMEN TOTAL'!AD541</f>
        <v>0</v>
      </c>
      <c r="Y535">
        <f>'RESUMEN TOTAL'!AE541</f>
        <v>0</v>
      </c>
      <c r="Z535">
        <f>'RESUMEN TOTAL'!AF541</f>
        <v>0</v>
      </c>
      <c r="AA535">
        <f>'RESUMEN TOTAL'!AG541</f>
        <v>0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>
        <f>'RESUMEN TOTAL'!AP541</f>
        <v>0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>
        <f>'RESUMEN TOTAL'!AP542</f>
        <v>0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>
        <f>'RESUMEN TOTAL'!AP543</f>
        <v>0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>
        <f>'RESUMEN TOTAL'!AP544</f>
        <v>0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>
        <f>'RESUMEN TOTAL'!AP545</f>
        <v>0</v>
      </c>
    </row>
    <row r="540" spans="1:36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>
        <f>'RESUMEN TOTAL'!AP546</f>
        <v>0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>
        <f>'RESUMEN TOTAL'!AP547</f>
        <v>0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>
        <f>'RESUMEN TOTAL'!AP548</f>
        <v>0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>
        <f>'RESUMEN TOTAL'!AP549</f>
        <v>0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>
        <f>'RESUMEN TOTAL'!AP550</f>
        <v>0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>
        <f>'RESUMEN TOTAL'!AP551</f>
        <v>0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>
        <f>'RESUMEN TOTAL'!AP552</f>
        <v>0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>
        <f>'RESUMEN TOTAL'!AP553</f>
        <v>0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>
        <f>'RESUMEN TOTAL'!AP554</f>
        <v>0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>
        <f>'RESUMEN TOTAL'!AP555</f>
        <v>0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>
        <f>'RESUMEN TOTAL'!AP556</f>
        <v>0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>
        <f>'RESUMEN TOTAL'!AP557</f>
        <v>0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>
        <f>'RESUMEN TOTAL'!AP558</f>
        <v>0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>
        <f>'RESUMEN TOTAL'!AP559</f>
        <v>0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>
        <f>'RESUMEN TOTAL'!AP560</f>
        <v>0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>
        <f>'RESUMEN TOTAL'!AP561</f>
        <v>0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>
        <f>'RESUMEN TOTAL'!AP562</f>
        <v>0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>
        <f>'RESUMEN TOTAL'!AP563</f>
        <v>0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>
        <f>'RESUMEN TOTAL'!AP564</f>
        <v>0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>
        <f>'RESUMEN TOTAL'!AP565</f>
        <v>0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>
        <f>'RESUMEN TOTAL'!AP566</f>
        <v>0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>
        <f>'RESUMEN TOTAL'!AP567</f>
        <v>0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>
        <f>'RESUMEN TOTAL'!AP568</f>
        <v>0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>
        <f>'RESUMEN TOTAL'!AP569</f>
        <v>0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>
        <f>'RESUMEN TOTAL'!AP570</f>
        <v>0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>
        <f>'RESUMEN TOTAL'!AP571</f>
        <v>0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>
        <f>'RESUMEN TOTAL'!AP572</f>
        <v>0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>
        <f>'RESUMEN TOTAL'!AP573</f>
        <v>0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>
        <f>'RESUMEN TOTAL'!AP574</f>
        <v>0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>
        <f>'RESUMEN TOTAL'!AP575</f>
        <v>0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>
        <f>'RESUMEN TOTAL'!AP576</f>
        <v>0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>
        <f>'RESUMEN TOTAL'!AP577</f>
        <v>0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>
        <f>'RESUMEN TOTAL'!AP578</f>
        <v>0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>
        <f>'RESUMEN TOTAL'!AP579</f>
        <v>0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>
        <f>'RESUMEN TOTAL'!AP580</f>
        <v>0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>
        <f>'RESUMEN TOTAL'!AP581</f>
        <v>0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>
        <f>'RESUMEN TOTAL'!AP582</f>
        <v>0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>
        <f>'RESUMEN TOTAL'!AP583</f>
        <v>0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>
        <f>'RESUMEN TOTAL'!AP584</f>
        <v>0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>
        <f>'RESUMEN TOTAL'!AP585</f>
        <v>0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>
        <f>'RESUMEN TOTAL'!AP586</f>
        <v>0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>
        <f>'RESUMEN TOTAL'!AP587</f>
        <v>0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>
        <f>'RESUMEN TOTAL'!AP588</f>
        <v>0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>
        <f>'RESUMEN TOTAL'!AP589</f>
        <v>0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>
        <f>'RESUMEN TOTAL'!AP590</f>
        <v>0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>
        <f>'RESUMEN TOTAL'!AP591</f>
        <v>0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>
        <f>'RESUMEN TOTAL'!AP592</f>
        <v>0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>
        <f>'RESUMEN TOTAL'!AP593</f>
        <v>0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>
        <f>'RESUMEN TOTAL'!AP594</f>
        <v>0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>
        <f>'RESUMEN TOTAL'!AP595</f>
        <v>0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>
        <f>'RESUMEN TOTAL'!AP596</f>
        <v>0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>
        <f>'RESUMEN TOTAL'!AP597</f>
        <v>0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>
        <f>'RESUMEN TOTAL'!AP598</f>
        <v>0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>
        <f>'RESUMEN TOTAL'!AP599</f>
        <v>0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>
        <f>'RESUMEN TOTAL'!AP600</f>
        <v>0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>
        <f>'RESUMEN TOTAL'!AP601</f>
        <v>0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>
        <f>'RESUMEN TOTAL'!AP602</f>
        <v>0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>
        <f>'RESUMEN TOTAL'!AP603</f>
        <v>0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>
        <f>'RESUMEN TOTAL'!AP604</f>
        <v>0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>
        <f>'RESUMEN TOTAL'!AP605</f>
        <v>0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>
        <f>'RESUMEN TOTAL'!AP606</f>
        <v>0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>
        <f>'RESUMEN TOTAL'!AP607</f>
        <v>0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>
        <f>'RESUMEN TOTAL'!AP608</f>
        <v>0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>
        <f>'RESUMEN TOTAL'!AP609</f>
        <v>0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>
        <f>'RESUMEN TOTAL'!AP610</f>
        <v>0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>
        <f>'RESUMEN TOTAL'!AP611</f>
        <v>0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>
        <f>'RESUMEN TOTAL'!AP612</f>
        <v>0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>
        <f>'RESUMEN TOTAL'!AP613</f>
        <v>0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>
        <f>'RESUMEN TOTAL'!AP614</f>
        <v>0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>
        <f>'RESUMEN TOTAL'!AP615</f>
        <v>0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>
        <f>'RESUMEN TOTAL'!AP616</f>
        <v>0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>
        <f>'RESUMEN TOTAL'!AP617</f>
        <v>0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>
        <f>'RESUMEN TOTAL'!AP618</f>
        <v>0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>
        <f>'RESUMEN TOTAL'!AP619</f>
        <v>0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>
        <f>'RESUMEN TOTAL'!AP620</f>
        <v>0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>
        <f>'RESUMEN TOTAL'!AP621</f>
        <v>0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>
        <f>'RESUMEN TOTAL'!AP622</f>
        <v>0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>
        <f>'RESUMEN TOTAL'!AP623</f>
        <v>0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>
        <f>'RESUMEN TOTAL'!AP624</f>
        <v>0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>
        <f>'RESUMEN TOTAL'!AP625</f>
        <v>0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>
        <f>'RESUMEN TOTAL'!AP626</f>
        <v>0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>
        <f>'RESUMEN TOTAL'!AP627</f>
        <v>0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>
        <f>'RESUMEN TOTAL'!AP628</f>
        <v>0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>
        <f>'RESUMEN TOTAL'!AP629</f>
        <v>0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>
        <f>'RESUMEN TOTAL'!AP630</f>
        <v>0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>
        <f>'RESUMEN TOTAL'!AP631</f>
        <v>0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>
        <f>'RESUMEN TOTAL'!AP632</f>
        <v>0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>
        <f>'RESUMEN TOTAL'!AP633</f>
        <v>0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>
        <f>'RESUMEN TOTAL'!AP634</f>
        <v>0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>
        <f>'RESUMEN TOTAL'!AP635</f>
        <v>0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>
        <f>'RESUMEN TOTAL'!AP636</f>
        <v>0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>
        <f>'RESUMEN TOTAL'!AP637</f>
        <v>0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>
        <f>'RESUMEN TOTAL'!AP638</f>
        <v>0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>
        <f>'RESUMEN TOTAL'!AP639</f>
        <v>0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>
        <f>'RESUMEN TOTAL'!AP640</f>
        <v>0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>
        <f>'RESUMEN TOTAL'!AP641</f>
        <v>0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>
        <f>'RESUMEN TOTAL'!AP642</f>
        <v>0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>
        <f>'RESUMEN TOTAL'!AP643</f>
        <v>0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>
        <f>'RESUMEN TOTAL'!AP644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41</v>
      </c>
      <c r="H1" s="18">
        <f>COUNTIF(H3:H504, "APAGADO")</f>
        <v>74</v>
      </c>
      <c r="I1" s="18">
        <f t="shared" si="0"/>
        <v>60</v>
      </c>
      <c r="J1" s="18">
        <f t="shared" si="0"/>
        <v>58</v>
      </c>
      <c r="K1" s="18">
        <f t="shared" si="0"/>
        <v>80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45505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 t="str">
        <f>ESTADISTICA!K65</f>
        <v>APAGADO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 t="str">
        <f>ESTADISTICA!K75</f>
        <v>APAGADO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 t="str">
        <f>ESTADISTICA!I90</f>
        <v>APAGADO</v>
      </c>
      <c r="J91" t="str">
        <f>ESTADISTICA!J90</f>
        <v>APAGADO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 t="str">
        <f>ESTADISTICA!H92</f>
        <v>APAGADO</v>
      </c>
      <c r="I93" t="str">
        <f>ESTADISTICA!I92</f>
        <v>APAGADO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 t="str">
        <f>ESTADISTICA!H94</f>
        <v>APAGADO</v>
      </c>
      <c r="I95" t="str">
        <f>ESTADISTICA!I94</f>
        <v>APAGADO</v>
      </c>
      <c r="J95" t="str">
        <f>ESTADISTICA!J94</f>
        <v>APAGADO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 t="str">
        <f>ESTADISTICA!K178</f>
        <v>APAGADO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 t="str">
        <f>ESTADISTICA!K186</f>
        <v>APAGADO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 t="str">
        <f>ESTADISTICA!K187</f>
        <v>APAGADO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 t="str">
        <f>ESTADISTICA!K190</f>
        <v>APAGADO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 t="str">
        <f>ESTADISTICA!K205</f>
        <v>APAGADO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 t="str">
        <f>ESTADISTICA!K208</f>
        <v>APAGADO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 t="str">
        <f>ESTADISTICA!K209</f>
        <v>APAGADO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 t="str">
        <f>ESTADISTICA!K285</f>
        <v>APAGADO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 t="str">
        <f>ESTADISTICA!H287</f>
        <v>APAGADO</v>
      </c>
      <c r="I288">
        <f>ESTADISTICA!I287</f>
        <v>0</v>
      </c>
      <c r="J288" t="str">
        <f>ESTADISTICA!J287</f>
        <v>APAGADO</v>
      </c>
      <c r="K288" t="str">
        <f>ESTADISTICA!K287</f>
        <v>APAGADO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 t="str">
        <f>ESTADISTICA!H288</f>
        <v>APAGADO</v>
      </c>
      <c r="I289">
        <f>ESTADISTICA!I288</f>
        <v>0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 t="str">
        <f>ESTADISTICA!K295</f>
        <v>APAGADO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 t="str">
        <f>ESTADISTICA!I347</f>
        <v>APAGADO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 t="str">
        <f>ESTADISTICA!J351</f>
        <v>APAGADO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 t="str">
        <f>ESTADISTICA!K363</f>
        <v>APAGADO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 t="str">
        <f>ESTADISTICA!K364</f>
        <v>APAGADO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 t="str">
        <f>ESTADISTICA!G420</f>
        <v>APAGADO</v>
      </c>
      <c r="H421" t="str">
        <f>ESTADISTICA!H420</f>
        <v>APAGADO</v>
      </c>
      <c r="I421" t="str">
        <f>ESTADISTICA!I420</f>
        <v>APAGADO</v>
      </c>
      <c r="J421" t="str">
        <f>ESTADISTICA!J420</f>
        <v>APAGADO</v>
      </c>
      <c r="K421" t="str">
        <f>ESTADISTICA!K420</f>
        <v>APAGADO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39</v>
      </c>
      <c r="G2" s="18">
        <f>COUNTIFS(G4:G501, "=APAGADO",E4:E501,"=Fibra Optica")</f>
        <v>35</v>
      </c>
      <c r="H2" s="18">
        <f>COUNTIFS(H4:H501, "=APAGADO",E4:E501,"=Fibra Optica")</f>
        <v>45</v>
      </c>
      <c r="I2" s="18">
        <f>COUNTIFS(I4:I501, "=APAGADO",E4:E501,"=Fibra Optica")</f>
        <v>47</v>
      </c>
      <c r="J2" s="18">
        <f>COUNTIFS(J4:J501, "=APAGADO",E4:E501,"=Fibra Optica")</f>
        <v>49</v>
      </c>
      <c r="K2" s="18">
        <f>COUNTIFS(K4:K501, "=APAGADO",E4:E501,"=Fibra Optica")</f>
        <v>66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 t="str">
        <f>'RESUMEN TOTAL'!O490</f>
        <v>APAGADO</v>
      </c>
      <c r="J458" t="str">
        <f>'RESUMEN TOTAL'!P490</f>
        <v>APAGADO</v>
      </c>
      <c r="K458" t="str">
        <f>'RESUMEN TOTAL'!Q490</f>
        <v>APAGADO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>
        <f>'RESUMEN TOTAL'!R491</f>
        <v>0</v>
      </c>
      <c r="M459">
        <f>'RESUMEN TOTAL'!S491</f>
        <v>0</v>
      </c>
      <c r="N459">
        <f>'RESUMEN TOTAL'!T491</f>
        <v>0</v>
      </c>
      <c r="O459">
        <f>'RESUMEN TOTAL'!U491</f>
        <v>0</v>
      </c>
      <c r="P459">
        <f>'RESUMEN TOTAL'!V491</f>
        <v>0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>
        <f>'RESUMEN TOTAL'!R492</f>
        <v>0</v>
      </c>
      <c r="M460">
        <f>'RESUMEN TOTAL'!S492</f>
        <v>0</v>
      </c>
      <c r="N460">
        <f>'RESUMEN TOTAL'!T492</f>
        <v>0</v>
      </c>
      <c r="O460">
        <f>'RESUMEN TOTAL'!U492</f>
        <v>0</v>
      </c>
      <c r="P460">
        <f>'RESUMEN TOTAL'!V492</f>
        <v>0</v>
      </c>
      <c r="Q460">
        <f>'RESUMEN TOTAL'!W492</f>
        <v>0</v>
      </c>
      <c r="R460">
        <f>'RESUMEN TOTAL'!X492</f>
        <v>0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>
        <f>'RESUMEN TOTAL'!R493</f>
        <v>0</v>
      </c>
      <c r="M461">
        <f>'RESUMEN TOTAL'!S493</f>
        <v>0</v>
      </c>
      <c r="N461">
        <f>'RESUMEN TOTAL'!T493</f>
        <v>0</v>
      </c>
      <c r="O461">
        <f>'RESUMEN TOTAL'!U493</f>
        <v>0</v>
      </c>
      <c r="P461">
        <f>'RESUMEN TOTAL'!V493</f>
        <v>0</v>
      </c>
      <c r="Q461">
        <f>'RESUMEN TOTAL'!W493</f>
        <v>0</v>
      </c>
      <c r="R461">
        <f>'RESUMEN TOTAL'!X493</f>
        <v>0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TOTAL'!N494</f>
        <v>0</v>
      </c>
      <c r="I462" t="str">
        <f>'RESUMEN TOTAL'!O494</f>
        <v>APAGADO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TOTAL'!N495</f>
        <v>0</v>
      </c>
      <c r="I463" t="str">
        <f>'RESUMEN TOTAL'!O495</f>
        <v>APAGADO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>
        <f>'RESUMEN TOTAL'!R502</f>
        <v>0</v>
      </c>
      <c r="M470">
        <f>'RESUMEN TOTAL'!S502</f>
        <v>0</v>
      </c>
      <c r="N470">
        <f>'RESUMEN TOTAL'!T502</f>
        <v>0</v>
      </c>
      <c r="O470">
        <f>'RESUMEN TOTAL'!U502</f>
        <v>0</v>
      </c>
      <c r="P470">
        <f>'RESUMEN TOTAL'!V502</f>
        <v>0</v>
      </c>
      <c r="Q470">
        <f>'RESUMEN TOTAL'!W502</f>
        <v>0</v>
      </c>
      <c r="R470">
        <f>'RESUMEN TOTAL'!X502</f>
        <v>0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>
        <f>'RESUMEN TOTAL'!R503</f>
        <v>0</v>
      </c>
      <c r="M471">
        <f>'RESUMEN TOTAL'!S503</f>
        <v>0</v>
      </c>
      <c r="N471">
        <f>'RESUMEN TOTAL'!T503</f>
        <v>0</v>
      </c>
      <c r="O471">
        <f>'RESUMEN TOTAL'!U503</f>
        <v>0</v>
      </c>
      <c r="P471">
        <f>'RESUMEN TOTAL'!V503</f>
        <v>0</v>
      </c>
      <c r="Q471">
        <f>'RESUMEN TOTAL'!W503</f>
        <v>0</v>
      </c>
      <c r="R471">
        <f>'RESUMEN TOTAL'!X503</f>
        <v>0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>
        <f>'RESUMEN TOTAL'!R504</f>
        <v>0</v>
      </c>
      <c r="M472">
        <f>'RESUMEN TOTAL'!S504</f>
        <v>0</v>
      </c>
      <c r="N472">
        <f>'RESUMEN TOTAL'!T504</f>
        <v>0</v>
      </c>
      <c r="O472">
        <f>'RESUMEN TOTAL'!U504</f>
        <v>0</v>
      </c>
      <c r="P472">
        <f>'RESUMEN TOTAL'!V504</f>
        <v>0</v>
      </c>
      <c r="Q472">
        <f>'RESUMEN TOTAL'!W504</f>
        <v>0</v>
      </c>
      <c r="R472">
        <f>'RESUMEN TOTAL'!X504</f>
        <v>0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>
        <f>'RESUMEN TOTAL'!R505</f>
        <v>0</v>
      </c>
      <c r="M473">
        <f>'RESUMEN TOTAL'!S505</f>
        <v>0</v>
      </c>
      <c r="N473">
        <f>'RESUMEN TOTAL'!T505</f>
        <v>0</v>
      </c>
      <c r="O473">
        <f>'RESUMEN TOTAL'!U505</f>
        <v>0</v>
      </c>
      <c r="P473">
        <f>'RESUMEN TOTAL'!V505</f>
        <v>0</v>
      </c>
      <c r="Q473">
        <f>'RESUMEN TOTAL'!W505</f>
        <v>0</v>
      </c>
      <c r="R473">
        <f>'RESUMEN TOTAL'!X505</f>
        <v>0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 t="str">
        <f>'RESUMEN TOTAL'!O508</f>
        <v>APAGADO</v>
      </c>
      <c r="J476" t="str">
        <f>'RESUMEN TOTAL'!P508</f>
        <v>APAGADO</v>
      </c>
      <c r="K476" t="str">
        <f>'RESUMEN TOTAL'!Q508</f>
        <v>APAGADO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 t="str">
        <f>'RESUMEN TOTAL'!O514</f>
        <v>APAGADO</v>
      </c>
      <c r="J482" t="str">
        <f>'RESUMEN TOTAL'!P514</f>
        <v>APAGADO</v>
      </c>
      <c r="K482" t="str">
        <f>'RESUMEN TOTAL'!Q514</f>
        <v>APAGADO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>
        <f>'RESUMEN TOTAL'!R515</f>
        <v>0</v>
      </c>
      <c r="M483">
        <f>'RESUMEN TOTAL'!S515</f>
        <v>0</v>
      </c>
      <c r="N483">
        <f>'RESUMEN TOTAL'!T515</f>
        <v>0</v>
      </c>
      <c r="O483">
        <f>'RESUMEN TOTAL'!U515</f>
        <v>0</v>
      </c>
      <c r="P483">
        <f>'RESUMEN TOTAL'!V515</f>
        <v>0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 t="str">
        <f>'RESUMEN TOTAL'!O523</f>
        <v>APAGADO</v>
      </c>
      <c r="J491" t="str">
        <f>'RESUMEN TOTAL'!P523</f>
        <v>APAGADO</v>
      </c>
      <c r="K491" t="str">
        <f>'RESUMEN TOTAL'!Q523</f>
        <v>APAGADO</v>
      </c>
      <c r="L491">
        <f>'RESUMEN TOTAL'!R523</f>
        <v>0</v>
      </c>
      <c r="M491">
        <f>'RESUMEN TOTAL'!S523</f>
        <v>0</v>
      </c>
      <c r="N491">
        <f>'RESUMEN TOTAL'!T523</f>
        <v>0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TOTAL'!N526</f>
        <v>APAGADO</v>
      </c>
      <c r="I494" t="str">
        <f>'RESUMEN TOTAL'!O526</f>
        <v>APAGADO</v>
      </c>
      <c r="J494" t="str">
        <f>'RESUMEN TOTAL'!P526</f>
        <v>APAGADO</v>
      </c>
      <c r="K494" t="str">
        <f>'RESUMEN TOTAL'!Q526</f>
        <v>APAGADO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 t="str">
        <f>'RESUMEN TOTAL'!O530</f>
        <v>APAGADO</v>
      </c>
      <c r="J498" t="str">
        <f>'RESUMEN TOTAL'!P530</f>
        <v>APAGADO</v>
      </c>
      <c r="K498" t="str">
        <f>'RESUMEN TOTAL'!Q530</f>
        <v>APAGADO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>
        <f>'RESUMEN TOTAL'!R531</f>
        <v>0</v>
      </c>
      <c r="M499">
        <f>'RESUMEN TOTAL'!S531</f>
        <v>0</v>
      </c>
      <c r="N499">
        <f>'RESUMEN TOTAL'!T531</f>
        <v>0</v>
      </c>
      <c r="O499">
        <f>'RESUMEN TOTAL'!U531</f>
        <v>0</v>
      </c>
      <c r="P499">
        <f>'RESUMEN TOTAL'!V531</f>
        <v>0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 t="str">
        <f>'RESUMEN TOTAL'!O536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 t="str">
        <f>'RESUMEN TOTAL'!O537</f>
        <v>APAGADO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 t="str">
        <f>'RESUMEN TOTAL'!O540</f>
        <v>APAGADO</v>
      </c>
      <c r="J510" t="str">
        <f>'RESUMEN TOTAL'!P540</f>
        <v>APAGADO</v>
      </c>
      <c r="K510" t="str">
        <f>'RESUMEN TOTAL'!Q540</f>
        <v>APAGADO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>
        <f>'RESUMEN TOTAL'!R541</f>
        <v>0</v>
      </c>
      <c r="M511">
        <f>'RESUMEN TOTAL'!S541</f>
        <v>0</v>
      </c>
      <c r="N511">
        <f>'RESUMEN TOTAL'!T541</f>
        <v>0</v>
      </c>
      <c r="O511">
        <f>'RESUMEN TOTAL'!U541</f>
        <v>0</v>
      </c>
      <c r="P511">
        <f>'RESUMEN TOTAL'!V541</f>
        <v>0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  <c r="AJ514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  <c r="AJ515">
        <f>'RESUMEN TOTAL'!AP545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  <c r="AJ516">
        <f>'RESUMEN TOTAL'!AP546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  <c r="AJ517">
        <f>'RESUMEN TOTAL'!AP547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  <c r="AJ518">
        <f>'RESUMEN TOTAL'!AP548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  <c r="AJ519">
        <f>'RESUMEN TOTAL'!AP549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  <c r="AJ520">
        <f>'RESUMEN TOTAL'!AP550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  <c r="AJ521">
        <f>'RESUMEN TOTAL'!AP551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  <c r="AJ522">
        <f>'RESUMEN TOTAL'!AP552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  <c r="AJ523">
        <f>'RESUMEN TOTAL'!AP553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  <c r="AJ524">
        <f>'RESUMEN TOTAL'!AP554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  <c r="AJ525">
        <f>'RESUMEN TOTAL'!AP555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  <c r="AJ526">
        <f>'RESUMEN TOTAL'!AP556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  <c r="AJ527">
        <f>'RESUMEN TOTAL'!AP557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  <c r="AJ528">
        <f>'RESUMEN TOTAL'!AP558</f>
        <v>0</v>
      </c>
    </row>
    <row r="529" spans="1:36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  <c r="AJ529">
        <f>'RESUMEN TOTAL'!AP559</f>
        <v>0</v>
      </c>
    </row>
    <row r="530" spans="1:36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  <c r="AJ530">
        <f>'RESUMEN TOTAL'!AP560</f>
        <v>0</v>
      </c>
    </row>
    <row r="531" spans="1:36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  <c r="AJ531">
        <f>'RESUMEN TOTAL'!AP561</f>
        <v>0</v>
      </c>
    </row>
    <row r="532" spans="1:36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  <c r="AJ532">
        <f>'RESUMEN TOTAL'!AP562</f>
        <v>0</v>
      </c>
    </row>
    <row r="533" spans="1:36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  <c r="AJ533">
        <f>'RESUMEN TOTAL'!AP563</f>
        <v>0</v>
      </c>
    </row>
    <row r="534" spans="1:36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  <c r="AJ534">
        <f>'RESUMEN TOTAL'!AP564</f>
        <v>0</v>
      </c>
    </row>
    <row r="535" spans="1:36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  <c r="AJ535">
        <f>'RESUMEN TOTAL'!AP565</f>
        <v>0</v>
      </c>
    </row>
    <row r="536" spans="1:36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  <c r="AJ536">
        <f>'RESUMEN TOTAL'!AP566</f>
        <v>0</v>
      </c>
    </row>
    <row r="537" spans="1:36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  <c r="AJ537">
        <f>'RESUMEN TOTAL'!AP567</f>
        <v>0</v>
      </c>
    </row>
    <row r="538" spans="1:36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  <c r="AJ538">
        <f>'RESUMEN TOTAL'!AP568</f>
        <v>0</v>
      </c>
    </row>
    <row r="539" spans="1:36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  <c r="AJ539">
        <f>'RESUMEN TOTAL'!AP569</f>
        <v>0</v>
      </c>
    </row>
    <row r="540" spans="1:36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  <c r="AJ540">
        <f>'RESUMEN TOTAL'!AP570</f>
        <v>0</v>
      </c>
    </row>
    <row r="541" spans="1:36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  <c r="AJ541">
        <f>'RESUMEN TOTAL'!AP571</f>
        <v>0</v>
      </c>
    </row>
    <row r="542" spans="1:36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  <c r="AJ542">
        <f>'RESUMEN TOTAL'!AP572</f>
        <v>0</v>
      </c>
    </row>
    <row r="543" spans="1:36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  <c r="AJ543">
        <f>'RESUMEN TOTAL'!AP573</f>
        <v>0</v>
      </c>
    </row>
    <row r="544" spans="1:36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  <c r="AJ544">
        <f>'RESUMEN TOTAL'!AP574</f>
        <v>0</v>
      </c>
    </row>
    <row r="545" spans="1:36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  <c r="AJ545">
        <f>'RESUMEN TOTAL'!AP575</f>
        <v>0</v>
      </c>
    </row>
    <row r="546" spans="1:36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  <c r="AJ546">
        <f>'RESUMEN TOTAL'!AP576</f>
        <v>0</v>
      </c>
    </row>
    <row r="547" spans="1:36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  <c r="AJ547">
        <f>'RESUMEN TOTAL'!AP577</f>
        <v>0</v>
      </c>
    </row>
    <row r="548" spans="1:36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  <c r="AJ548">
        <f>'RESUMEN TOTAL'!AP578</f>
        <v>0</v>
      </c>
    </row>
    <row r="549" spans="1:36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  <c r="AJ549">
        <f>'RESUMEN TOTAL'!AP579</f>
        <v>0</v>
      </c>
    </row>
    <row r="550" spans="1:36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  <c r="AJ550">
        <f>'RESUMEN TOTAL'!AP580</f>
        <v>0</v>
      </c>
    </row>
    <row r="551" spans="1:36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  <c r="AJ551">
        <f>'RESUMEN TOTAL'!AP581</f>
        <v>0</v>
      </c>
    </row>
    <row r="552" spans="1:36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  <c r="AJ552">
        <f>'RESUMEN TOTAL'!AP582</f>
        <v>0</v>
      </c>
    </row>
    <row r="553" spans="1:36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  <c r="AJ553">
        <f>'RESUMEN TOTAL'!AP583</f>
        <v>0</v>
      </c>
    </row>
    <row r="554" spans="1:36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  <c r="AJ554">
        <f>'RESUMEN TOTAL'!AP584</f>
        <v>0</v>
      </c>
    </row>
    <row r="555" spans="1:36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  <c r="AJ555">
        <f>'RESUMEN TOTAL'!AP585</f>
        <v>0</v>
      </c>
    </row>
    <row r="556" spans="1:36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  <c r="AJ556">
        <f>'RESUMEN TOTAL'!AP586</f>
        <v>0</v>
      </c>
    </row>
    <row r="557" spans="1:36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  <c r="AJ557">
        <f>'RESUMEN TOTAL'!AP587</f>
        <v>0</v>
      </c>
    </row>
    <row r="558" spans="1:36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  <c r="AJ558">
        <f>'RESUMEN TOTAL'!AP588</f>
        <v>0</v>
      </c>
    </row>
    <row r="559" spans="1:36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  <c r="AJ559">
        <f>'RESUMEN TOTAL'!AP589</f>
        <v>0</v>
      </c>
    </row>
    <row r="560" spans="1:36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  <c r="AJ560">
        <f>'RESUMEN TOTAL'!AP590</f>
        <v>0</v>
      </c>
    </row>
    <row r="561" spans="1:36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  <c r="AJ561">
        <f>'RESUMEN TOTAL'!AP591</f>
        <v>0</v>
      </c>
    </row>
    <row r="562" spans="1:36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  <c r="AJ562">
        <f>'RESUMEN TOTAL'!AP592</f>
        <v>0</v>
      </c>
    </row>
    <row r="563" spans="1:36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  <c r="AJ563">
        <f>'RESUMEN TOTAL'!AP593</f>
        <v>0</v>
      </c>
    </row>
    <row r="564" spans="1:36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  <c r="AJ564">
        <f>'RESUMEN TOTAL'!AP594</f>
        <v>0</v>
      </c>
    </row>
    <row r="565" spans="1:36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  <c r="AJ565">
        <f>'RESUMEN TOTAL'!AP595</f>
        <v>0</v>
      </c>
    </row>
    <row r="566" spans="1:36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  <c r="AJ566">
        <f>'RESUMEN TOTAL'!AP596</f>
        <v>0</v>
      </c>
    </row>
    <row r="567" spans="1:36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  <c r="AJ567">
        <f>'RESUMEN TOTAL'!AP597</f>
        <v>0</v>
      </c>
    </row>
    <row r="568" spans="1:36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  <c r="AJ568">
        <f>'RESUMEN TOTAL'!AP598</f>
        <v>0</v>
      </c>
    </row>
    <row r="569" spans="1:36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  <c r="AJ569">
        <f>'RESUMEN TOTAL'!AP599</f>
        <v>0</v>
      </c>
    </row>
    <row r="570" spans="1:36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  <c r="AJ570">
        <f>'RESUMEN TOTAL'!AP600</f>
        <v>0</v>
      </c>
    </row>
    <row r="571" spans="1:36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  <c r="AJ571">
        <f>'RESUMEN TOTAL'!AP601</f>
        <v>0</v>
      </c>
    </row>
    <row r="572" spans="1:36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  <c r="AJ572">
        <f>'RESUMEN TOTAL'!AP602</f>
        <v>0</v>
      </c>
    </row>
    <row r="573" spans="1:36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  <c r="AJ573">
        <f>'RESUMEN TOTAL'!AP603</f>
        <v>0</v>
      </c>
    </row>
    <row r="574" spans="1:36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  <c r="AJ574">
        <f>'RESUMEN TOTAL'!AP604</f>
        <v>0</v>
      </c>
    </row>
    <row r="575" spans="1:36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  <c r="AJ575">
        <f>'RESUMEN TOTAL'!AP605</f>
        <v>0</v>
      </c>
    </row>
    <row r="576" spans="1:36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  <c r="AJ576">
        <f>'RESUMEN TOTAL'!AP606</f>
        <v>0</v>
      </c>
    </row>
    <row r="577" spans="1:36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  <c r="AJ577">
        <f>'RESUMEN TOTAL'!AP607</f>
        <v>0</v>
      </c>
    </row>
    <row r="578" spans="1:36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  <c r="AJ578">
        <f>'RESUMEN TOTAL'!AP608</f>
        <v>0</v>
      </c>
    </row>
    <row r="579" spans="1:36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  <c r="AJ579">
        <f>'RESUMEN TOTAL'!AP609</f>
        <v>0</v>
      </c>
    </row>
    <row r="580" spans="1:36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  <c r="AJ580">
        <f>'RESUMEN TOTAL'!AP610</f>
        <v>0</v>
      </c>
    </row>
    <row r="581" spans="1:36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  <c r="AJ581">
        <f>'RESUMEN TOTAL'!AP611</f>
        <v>0</v>
      </c>
    </row>
    <row r="582" spans="1:36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  <c r="AJ582">
        <f>'RESUMEN TOTAL'!AP612</f>
        <v>0</v>
      </c>
    </row>
    <row r="583" spans="1:36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  <c r="AJ583">
        <f>'RESUMEN TOTAL'!AP613</f>
        <v>0</v>
      </c>
    </row>
    <row r="584" spans="1:36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  <c r="AJ584">
        <f>'RESUMEN TOTAL'!AP614</f>
        <v>0</v>
      </c>
    </row>
    <row r="585" spans="1:36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  <c r="AJ585">
        <f>'RESUMEN TOTAL'!AP615</f>
        <v>0</v>
      </c>
    </row>
    <row r="586" spans="1:36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  <c r="AJ586">
        <f>'RESUMEN TOTAL'!AP616</f>
        <v>0</v>
      </c>
    </row>
    <row r="587" spans="1:36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  <c r="AJ587">
        <f>'RESUMEN TOTAL'!AP617</f>
        <v>0</v>
      </c>
    </row>
    <row r="588" spans="1:36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  <c r="AJ588">
        <f>'RESUMEN TOTAL'!AP618</f>
        <v>0</v>
      </c>
    </row>
    <row r="589" spans="1:36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  <c r="AJ589">
        <f>'RESUMEN TOTAL'!AP619</f>
        <v>0</v>
      </c>
    </row>
    <row r="590" spans="1:36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  <c r="AJ590">
        <f>'RESUMEN TOTAL'!AP620</f>
        <v>0</v>
      </c>
    </row>
    <row r="591" spans="1:36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  <c r="AJ591">
        <f>'RESUMEN TOTAL'!AP621</f>
        <v>0</v>
      </c>
    </row>
    <row r="592" spans="1:36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  <c r="AJ592">
        <f>'RESUMEN TOTAL'!AP622</f>
        <v>0</v>
      </c>
    </row>
    <row r="593" spans="1:36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  <c r="AJ593">
        <f>'RESUMEN TOTAL'!AP623</f>
        <v>0</v>
      </c>
    </row>
    <row r="594" spans="1:36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  <c r="AJ594">
        <f>'RESUMEN TOTAL'!AP624</f>
        <v>0</v>
      </c>
    </row>
    <row r="595" spans="1:36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  <c r="AJ595">
        <f>'RESUMEN TOTAL'!AP625</f>
        <v>0</v>
      </c>
    </row>
    <row r="596" spans="1:36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  <c r="AJ596">
        <f>'RESUMEN TOTAL'!AP626</f>
        <v>0</v>
      </c>
    </row>
    <row r="597" spans="1:36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  <c r="AJ597">
        <f>'RESUMEN TOTAL'!AP627</f>
        <v>0</v>
      </c>
    </row>
    <row r="598" spans="1:36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  <c r="AJ598">
        <f>'RESUMEN TOTAL'!AP628</f>
        <v>0</v>
      </c>
    </row>
    <row r="599" spans="1:36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  <c r="AJ599">
        <f>'RESUMEN TOTAL'!AP629</f>
        <v>0</v>
      </c>
    </row>
    <row r="600" spans="1:36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  <c r="AJ600">
        <f>'RESUMEN TOTAL'!AP630</f>
        <v>0</v>
      </c>
    </row>
    <row r="601" spans="1:36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  <c r="AJ601">
        <f>'RESUMEN TOTAL'!AP631</f>
        <v>0</v>
      </c>
    </row>
    <row r="602" spans="1:36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  <c r="AJ602">
        <f>'RESUMEN TOTAL'!AP632</f>
        <v>0</v>
      </c>
    </row>
    <row r="603" spans="1:36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  <c r="AJ603">
        <f>'RESUMEN TOTAL'!AP633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2</v>
      </c>
      <c r="I2" s="18">
        <f>COUNTIFS(I5:I602, "=APAGADO",E5:E602,"=PTO A FO")</f>
        <v>3</v>
      </c>
      <c r="J2" s="18">
        <f>COUNTIFS(J5:J502, "=APAGADO",E5:E502,"=PTO A FO")</f>
        <v>5</v>
      </c>
      <c r="K2" s="18">
        <f>COUNTIFS(K5:K502, "=APAGADO",E5:E502,"=PTO A FO")</f>
        <v>9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 t="str">
        <f>'RESUMEN TOTAL'!Q68</f>
        <v>APAGADO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 t="str">
        <f>'RESUMEN TOTAL'!Q78</f>
        <v>APAGADO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 t="str">
        <f>'RESUMEN TOTAL'!N92</f>
        <v>APAGADO</v>
      </c>
      <c r="I90" t="str">
        <f>'RESUMEN TOTAL'!O92</f>
        <v>APAGADO</v>
      </c>
      <c r="J90" t="str">
        <f>'RESUMEN TOTAL'!P92</f>
        <v>APAGADO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 t="str">
        <f>'RESUMEN TOTAL'!N93</f>
        <v>APAGADO</v>
      </c>
      <c r="I91" t="str">
        <f>'RESUMEN TOTAL'!O93</f>
        <v>APAGADO</v>
      </c>
      <c r="J91" t="str">
        <f>'RESUMEN TOTAL'!P93</f>
        <v>APAGADO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 t="str">
        <f>'RESUMEN TOTAL'!N94</f>
        <v>APAGADO</v>
      </c>
      <c r="I92" t="str">
        <f>'RESUMEN TOTAL'!O94</f>
        <v>APAGADO</v>
      </c>
      <c r="J92" t="str">
        <f>'RESUMEN TOTAL'!P94</f>
        <v>APAGADO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 t="str">
        <f>'RESUMEN TOTAL'!N95</f>
        <v>APAGADO</v>
      </c>
      <c r="I93" t="str">
        <f>'RESUMEN TOTAL'!O95</f>
        <v>APAGADO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 t="str">
        <f>'RESUMEN TOTAL'!N97</f>
        <v>APAGADO</v>
      </c>
      <c r="I95" t="str">
        <f>'RESUMEN TOTAL'!O97</f>
        <v>APAGADO</v>
      </c>
      <c r="J95" t="str">
        <f>'RESUMEN TOTAL'!P97</f>
        <v>APAGADO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 t="str">
        <f>'RESUMEN TOTAL'!M135</f>
        <v>APAGADO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 t="str">
        <f>'RESUMEN TOTAL'!M136</f>
        <v>APAGADO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 t="str">
        <f>'RESUMEN TOTAL'!M137</f>
        <v>APAGADO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 t="str">
        <f>'RESUMEN TOTAL'!N142</f>
        <v>APAGADO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 t="str">
        <f>'RESUMEN TOTAL'!L147</f>
        <v>APAGADO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 t="str">
        <f>'RESUMEN TOTAL'!O183</f>
        <v>APAGADO</v>
      </c>
      <c r="J177" t="str">
        <f>'RESUMEN TOTAL'!P183</f>
        <v>APAGADO</v>
      </c>
      <c r="K177" t="str">
        <f>'RESUMEN TOTAL'!Q183</f>
        <v>APAGADO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 t="str">
        <f>'RESUMEN TOTAL'!Q187</f>
        <v>APAGADO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 t="str">
        <f>'RESUMEN TOTAL'!O192</f>
        <v>APAGADO</v>
      </c>
      <c r="J186" t="str">
        <f>'RESUMEN TOTAL'!P192</f>
        <v>APAGADO</v>
      </c>
      <c r="K186" t="str">
        <f>'RESUMEN TOTAL'!Q192</f>
        <v>APAGADO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 t="str">
        <f>'RESUMEN TOTAL'!O193</f>
        <v>APAGADO</v>
      </c>
      <c r="J187" t="str">
        <f>'RESUMEN TOTAL'!P193</f>
        <v>APAGADO</v>
      </c>
      <c r="K187" t="str">
        <f>'RESUMEN TOTAL'!Q193</f>
        <v>APAGADO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 t="str">
        <f>'RESUMEN TOTAL'!O196</f>
        <v>APAGADO</v>
      </c>
      <c r="J190" t="str">
        <f>'RESUMEN TOTAL'!P196</f>
        <v>APAGADO</v>
      </c>
      <c r="K190" t="str">
        <f>'RESUMEN TOTAL'!Q196</f>
        <v>APAGADO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 t="str">
        <f>'RESUMEN TOTAL'!Q209</f>
        <v>APAGADO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 t="str">
        <f>'RESUMEN TOTAL'!Q210</f>
        <v>APAGADO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 t="str">
        <f>'RESUMEN TOTAL'!Q211</f>
        <v>APAGADO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 t="str">
        <f>'RESUMEN TOTAL'!Q212</f>
        <v>APAGADO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 t="str">
        <f>'RESUMEN TOTAL'!Q214</f>
        <v>APAGADO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 t="str">
        <f>'RESUMEN TOTAL'!O216</f>
        <v>APAGADO</v>
      </c>
      <c r="J209" t="str">
        <f>'RESUMEN TOTAL'!P216</f>
        <v>APAGADO</v>
      </c>
      <c r="K209" t="str">
        <f>'RESUMEN TOTAL'!Q216</f>
        <v>APAGADO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 t="str">
        <f>'RESUMEN TOTAL'!N218</f>
        <v>APAGADO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 t="str">
        <f>'RESUMEN TOTAL'!P285</f>
        <v>APAGADO</v>
      </c>
      <c r="K277" t="str">
        <f>'RESUMEN TOTAL'!Q285</f>
        <v>APAGADO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>
        <f>'RESUMEN TOTAL'!O286</f>
        <v>0</v>
      </c>
      <c r="J278" t="str">
        <f>'RESUMEN TOTAL'!P286</f>
        <v>APAGADO</v>
      </c>
      <c r="K278" t="str">
        <f>'RESUMEN TOTAL'!Q286</f>
        <v>APAGADO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>
        <f>'RESUMEN TOTAL'!O287</f>
        <v>0</v>
      </c>
      <c r="J279" t="str">
        <f>'RESUMEN TOTAL'!P287</f>
        <v>APAGADO</v>
      </c>
      <c r="K279" t="str">
        <f>'RESUMEN TOTAL'!Q287</f>
        <v>APAGADO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 t="str">
        <f>'RESUMEN TOTAL'!Q288</f>
        <v>APAGADO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 t="str">
        <f>'RESUMEN TOTAL'!Q291</f>
        <v>APAGADO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 t="str">
        <f>'RESUMEN TOTAL'!N293</f>
        <v>APAGADO</v>
      </c>
      <c r="I285">
        <f>'RESUMEN TOTAL'!O293</f>
        <v>0</v>
      </c>
      <c r="J285" t="str">
        <f>'RESUMEN TOTAL'!P293</f>
        <v>APAGADO</v>
      </c>
      <c r="K285" t="str">
        <f>'RESUMEN TOTAL'!Q293</f>
        <v>APAGADO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 t="str">
        <f>'RESUMEN TOTAL'!Q300</f>
        <v>APAGADO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 t="str">
        <f>'RESUMEN TOTAL'!N340</f>
        <v>APAGADO</v>
      </c>
      <c r="I331" t="str">
        <f>'RESUMEN TOTAL'!O340</f>
        <v>APAGADO</v>
      </c>
      <c r="J331" t="str">
        <f>'RESUMEN TOTAL'!P340</f>
        <v>APAGADO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 t="str">
        <f>'RESUMEN TOTAL'!N341</f>
        <v>APAGADO</v>
      </c>
      <c r="I332" t="str">
        <f>'RESUMEN TOTAL'!O341</f>
        <v>APAGADO</v>
      </c>
      <c r="J332" t="str">
        <f>'RESUMEN TOTAL'!P341</f>
        <v>APAGADO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 t="str">
        <f>'RESUMEN TOTAL'!N342</f>
        <v>APAGADO</v>
      </c>
      <c r="I333" t="str">
        <f>'RESUMEN TOTAL'!O342</f>
        <v>APAGADO</v>
      </c>
      <c r="J333" t="str">
        <f>'RESUMEN TOTAL'!P342</f>
        <v>APAGADO</v>
      </c>
      <c r="K333" t="str">
        <f>'RESUMEN TOTAL'!Q342</f>
        <v>APAGADO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 t="str">
        <f>'RESUMEN TOTAL'!N343</f>
        <v>APAGADO</v>
      </c>
      <c r="I334" t="str">
        <f>'RESUMEN TOTAL'!O343</f>
        <v>APAGADO</v>
      </c>
      <c r="J334" t="str">
        <f>'RESUMEN TOTAL'!P343</f>
        <v>APAGADO</v>
      </c>
      <c r="K334" t="str">
        <f>'RESUMEN TOTAL'!Q343</f>
        <v>APAGADO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 t="str">
        <f>'RESUMEN TOTAL'!P345</f>
        <v>APAGADO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>
        <f>'RESUMEN TOTAL'!M351</f>
        <v>0</v>
      </c>
      <c r="H342">
        <f>'RESUMEN TOTAL'!N351</f>
        <v>0</v>
      </c>
      <c r="I342" t="str">
        <f>'RESUMEN TOTAL'!O351</f>
        <v>APAGADO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 t="str">
        <f>'RESUMEN TOTAL'!L352</f>
        <v>APAGADO</v>
      </c>
      <c r="G343">
        <f>'RESUMEN TOTAL'!M352</f>
        <v>0</v>
      </c>
      <c r="H343">
        <f>'RESUMEN TOTAL'!N352</f>
        <v>0</v>
      </c>
      <c r="I343" t="str">
        <f>'RESUMEN TOTAL'!O352</f>
        <v>APAGADO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 t="str">
        <f>'RESUMEN TOTAL'!L353</f>
        <v>APAGADO</v>
      </c>
      <c r="G344" t="str">
        <f>'RESUMEN TOTAL'!M353</f>
        <v>APAGADO</v>
      </c>
      <c r="H344" t="str">
        <f>'RESUMEN TOTAL'!N353</f>
        <v>APAGADO</v>
      </c>
      <c r="I344" t="str">
        <f>'RESUMEN TOTAL'!O353</f>
        <v>APAGADO</v>
      </c>
      <c r="J344" t="str">
        <f>'RESUMEN TOTAL'!P353</f>
        <v>APAGADO</v>
      </c>
      <c r="K344" t="str">
        <f>'RESUMEN TOTAL'!Q353</f>
        <v>APAGADO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 t="str">
        <f>'RESUMEN TOTAL'!O355</f>
        <v>APAGADO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 t="str">
        <f>'RESUMEN TOTAL'!N356</f>
        <v>APAGADO</v>
      </c>
      <c r="I347" t="str">
        <f>'RESUMEN TOTAL'!O356</f>
        <v>APAGADO</v>
      </c>
      <c r="J347" t="str">
        <f>'RESUMEN TOTAL'!P356</f>
        <v>APAGADO</v>
      </c>
      <c r="K347" t="str">
        <f>'RESUMEN TOTAL'!Q356</f>
        <v>APAGADO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 t="str">
        <f>'RESUMEN TOTAL'!N357</f>
        <v>APAGADO</v>
      </c>
      <c r="I348" t="str">
        <f>'RESUMEN TOTAL'!O357</f>
        <v>APAGADO</v>
      </c>
      <c r="J348" t="str">
        <f>'RESUMEN TOTAL'!P357</f>
        <v>APAGADO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 t="str">
        <f>'RESUMEN TOTAL'!Q368</f>
        <v>APAGADO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 t="str">
        <f>'RESUMEN TOTAL'!P407</f>
        <v>APAGADO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 t="str">
        <f>'RESUMEN TOTAL'!P411</f>
        <v>APAGADO</v>
      </c>
      <c r="K401" t="str">
        <f>'RESUMEN TOTAL'!Q411</f>
        <v>APAGADO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 t="str">
        <f>'RESUMEN TOTAL'!L422</f>
        <v>APAGADO</v>
      </c>
      <c r="G412" t="str">
        <f>'RESUMEN TOTAL'!M422</f>
        <v>APAGADO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 t="str">
        <f>'RESUMEN TOTAL'!M425</f>
        <v>APAGADO</v>
      </c>
      <c r="H415" t="str">
        <f>'RESUMEN TOTAL'!N425</f>
        <v>APAGADO</v>
      </c>
      <c r="I415" t="str">
        <f>'RESUMEN TOTAL'!O425</f>
        <v>APAGADO</v>
      </c>
      <c r="J415" t="str">
        <f>'RESUMEN TOTAL'!P425</f>
        <v>APAGADO</v>
      </c>
      <c r="K415" t="str">
        <f>'RESUMEN TOTAL'!Q425</f>
        <v>APAGADO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 t="str">
        <f>'RESUMEN TOTAL'!L426</f>
        <v>APAGADO</v>
      </c>
      <c r="G416" t="str">
        <f>'RESUMEN TOTAL'!M426</f>
        <v>APAGADO</v>
      </c>
      <c r="H416" t="str">
        <f>'RESUMEN TOTAL'!N426</f>
        <v>APAGADO</v>
      </c>
      <c r="I416" t="str">
        <f>'RESUMEN TOTAL'!O426</f>
        <v>APAGADO</v>
      </c>
      <c r="J416" t="str">
        <f>'RESUMEN TOTAL'!P426</f>
        <v>APAGADO</v>
      </c>
      <c r="K416" t="str">
        <f>'RESUMEN TOTAL'!Q426</f>
        <v>APAGADO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 t="str">
        <f>'RESUMEN TOTAL'!P430</f>
        <v>APAGADO</v>
      </c>
      <c r="K420" t="str">
        <f>'RESUMEN TOTAL'!Q430</f>
        <v>APAGADO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  <c r="AJ425">
        <f>'RESUMEN TOTAL'!AP435</f>
        <v>0</v>
      </c>
    </row>
    <row r="426" spans="1:36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  <c r="AJ454">
        <f>'RESUMEN TOTAL'!AP465</f>
        <v>0</v>
      </c>
    </row>
    <row r="455" spans="1:36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>
        <f>'RESUMEN TOTAL'!R491</f>
        <v>0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>
        <f>'RESUMEN TOTAL'!R492</f>
        <v>0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>
        <f>'RESUMEN TOTAL'!R493</f>
        <v>0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 t="str">
        <f>'RESUMEN TOTAL'!L494</f>
        <v>APAGADO</v>
      </c>
      <c r="G463" t="str">
        <f>'RESUMEN TOTAL'!M494</f>
        <v>APAGADO</v>
      </c>
      <c r="H463">
        <f>'RESUMEN TOTAL'!N494</f>
        <v>0</v>
      </c>
      <c r="I463" t="str">
        <f>'RESUMEN TOTAL'!O494</f>
        <v>APAGADO</v>
      </c>
      <c r="J463" t="str">
        <f>'RESUMEN TOTAL'!P494</f>
        <v>APAGADO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 t="str">
        <f>'RESUMEN TOTAL'!L495</f>
        <v>APAGADO</v>
      </c>
      <c r="G464" t="str">
        <f>'RESUMEN TOTAL'!M495</f>
        <v>APAGADO</v>
      </c>
      <c r="H464">
        <f>'RESUMEN TOTAL'!N495</f>
        <v>0</v>
      </c>
      <c r="I464" t="str">
        <f>'RESUMEN TOTAL'!O495</f>
        <v>APAGADO</v>
      </c>
      <c r="J464" t="str">
        <f>'RESUMEN TOTAL'!P495</f>
        <v>APAGADO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>
        <f>'RESUMEN TOTAL'!R502</f>
        <v>0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>
        <f>'RESUMEN TOTAL'!R503</f>
        <v>0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>
        <f>'RESUMEN TOTAL'!R504</f>
        <v>0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TOTAL'!AB514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>
        <f>'RESUMEN TOTAL'!R515</f>
        <v>0</v>
      </c>
      <c r="M484">
        <f>'RESUMEN TOTAL'!S515</f>
        <v>0</v>
      </c>
      <c r="N484">
        <f>'RESUMEN TOTAL'!T515</f>
        <v>0</v>
      </c>
      <c r="O484">
        <f>'RESUMEN TOTAL'!U515</f>
        <v>0</v>
      </c>
      <c r="P484">
        <f>'RESUMEN TOTAL'!V515</f>
        <v>0</v>
      </c>
      <c r="Q484">
        <f>'RESUMEN TOTAL'!W515</f>
        <v>0</v>
      </c>
      <c r="R484">
        <f>'RESUMEN TOTAL'!X515</f>
        <v>0</v>
      </c>
      <c r="S484">
        <f>'RESUMEN TOTAL'!Y515</f>
        <v>0</v>
      </c>
      <c r="T484">
        <f>'RESUMEN TOTAL'!Z515</f>
        <v>0</v>
      </c>
      <c r="U484">
        <f>'RESUMEN TOTAL'!AA515</f>
        <v>0</v>
      </c>
      <c r="V484">
        <f>'RESUMEN TOTAL'!AB517</f>
        <v>0</v>
      </c>
      <c r="W484">
        <f>'RESUMEN TOTAL'!AC515</f>
        <v>0</v>
      </c>
      <c r="X484">
        <f>'RESUMEN TOTAL'!AD515</f>
        <v>0</v>
      </c>
      <c r="Y484">
        <f>'RESUMEN TOTAL'!AE515</f>
        <v>0</v>
      </c>
      <c r="Z484">
        <f>'RESUMEN TOTAL'!AF515</f>
        <v>0</v>
      </c>
      <c r="AA484">
        <f>'RESUMEN TOTAL'!AG515</f>
        <v>0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  <c r="AJ484">
        <f>'RESUMEN TOTAL'!AP515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 t="str">
        <f>'RESUMEN TOTAL'!O523</f>
        <v>APAGADO</v>
      </c>
      <c r="J492" t="str">
        <f>'RESUMEN TOTAL'!P523</f>
        <v>APAGADO</v>
      </c>
      <c r="K492" t="str">
        <f>'RESUMEN TOTAL'!Q523</f>
        <v>APAGADO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 t="str">
        <f>'RESUMEN TOTAL'!L527</f>
        <v>APAGADO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>
        <f>'RESUMEN TOTAL'!R531</f>
        <v>0</v>
      </c>
      <c r="M500">
        <f>'RESUMEN TOTAL'!S531</f>
        <v>0</v>
      </c>
      <c r="N500">
        <f>'RESUMEN TOTAL'!T531</f>
        <v>0</v>
      </c>
      <c r="O500">
        <f>'RESUMEN TOTAL'!U531</f>
        <v>0</v>
      </c>
      <c r="P500">
        <f>'RESUMEN TOTAL'!V531</f>
        <v>0</v>
      </c>
      <c r="Q500">
        <f>'RESUMEN TOTAL'!W531</f>
        <v>0</v>
      </c>
      <c r="R500">
        <f>'RESUMEN TOTAL'!X531</f>
        <v>0</v>
      </c>
      <c r="S500">
        <f>'RESUMEN TOTAL'!Y531</f>
        <v>0</v>
      </c>
      <c r="T500">
        <f>'RESUMEN TOTAL'!Z531</f>
        <v>0</v>
      </c>
      <c r="U500">
        <f>'RESUMEN TOTAL'!AA531</f>
        <v>0</v>
      </c>
      <c r="V500">
        <f>'RESUMEN TOTAL'!AB531</f>
        <v>0</v>
      </c>
      <c r="W500">
        <f>'RESUMEN TOTAL'!AC531</f>
        <v>0</v>
      </c>
      <c r="X500">
        <f>'RESUMEN TOTAL'!AD531</f>
        <v>0</v>
      </c>
      <c r="Y500">
        <f>'RESUMEN TOTAL'!AE531</f>
        <v>0</v>
      </c>
      <c r="Z500">
        <f>'RESUMEN TOTAL'!AF531</f>
        <v>0</v>
      </c>
      <c r="AA500">
        <f>'RESUMEN TOTAL'!AG531</f>
        <v>0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  <c r="AJ500">
        <f>'RESUMEN TOTAL'!AP531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>
        <f>'RESUMEN TOTAL'!R541</f>
        <v>0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10</v>
      </c>
      <c r="G2" s="18">
        <f>COUNTIFS(G4:G500, "=APAGADO",E4:E500,"=radio")</f>
        <v>8</v>
      </c>
      <c r="H2" s="18">
        <f>COUNTIFS(H4:H500, "=APAGADO",E4:E500,"=radio")</f>
        <v>11</v>
      </c>
      <c r="I2" s="18">
        <f>COUNTIFS(I4:I600, "=APAGADO",E4:E600,"=radio")</f>
        <v>14</v>
      </c>
      <c r="J2" s="18">
        <f>COUNTIFS(J4:J500, "=APAGADO",E4:E500,"=radio")</f>
        <v>10</v>
      </c>
      <c r="K2" s="18">
        <f>COUNTIFS(K4:K500, "=APAGADO",E4:E500,"=radio")</f>
        <v>10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TOTAL'!N449</f>
        <v>0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>
        <f>'RESUMEN TOTAL'!R490</f>
        <v>0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>
        <f>'RESUMEN TOTAL'!R491</f>
        <v>0</v>
      </c>
      <c r="M459">
        <f>'RESUMEN TOTAL'!S491</f>
        <v>0</v>
      </c>
      <c r="N459">
        <f>'RESUMEN TOTAL'!T491</f>
        <v>0</v>
      </c>
      <c r="O459">
        <f>'RESUMEN TOTAL'!U491</f>
        <v>0</v>
      </c>
      <c r="P459">
        <f>'RESUMEN TOTAL'!V491</f>
        <v>0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>
        <f>'RESUMEN TOTAL'!R492</f>
        <v>0</v>
      </c>
      <c r="M460">
        <f>'RESUMEN TOTAL'!S492</f>
        <v>0</v>
      </c>
      <c r="N460">
        <f>'RESUMEN TOTAL'!T492</f>
        <v>0</v>
      </c>
      <c r="O460">
        <f>'RESUMEN TOTAL'!U492</f>
        <v>0</v>
      </c>
      <c r="P460">
        <f>'RESUMEN TOTAL'!V492</f>
        <v>0</v>
      </c>
      <c r="Q460">
        <f>'RESUMEN TOTAL'!W492</f>
        <v>0</v>
      </c>
      <c r="R460">
        <f>'RESUMEN TOTAL'!X492</f>
        <v>0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>
        <f>'RESUMEN TOTAL'!R493</f>
        <v>0</v>
      </c>
      <c r="M461">
        <f>'RESUMEN TOTAL'!S493</f>
        <v>0</v>
      </c>
      <c r="N461">
        <f>'RESUMEN TOTAL'!T493</f>
        <v>0</v>
      </c>
      <c r="O461">
        <f>'RESUMEN TOTAL'!U493</f>
        <v>0</v>
      </c>
      <c r="P461">
        <f>'RESUMEN TOTAL'!V493</f>
        <v>0</v>
      </c>
      <c r="Q461">
        <f>'RESUMEN TOTAL'!W493</f>
        <v>0</v>
      </c>
      <c r="R461">
        <f>'RESUMEN TOTAL'!X493</f>
        <v>0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>
        <f>'RESUMEN TOTAL'!R502</f>
        <v>0</v>
      </c>
      <c r="M470">
        <f>'RESUMEN TOTAL'!S502</f>
        <v>0</v>
      </c>
      <c r="N470">
        <f>'RESUMEN TOTAL'!T502</f>
        <v>0</v>
      </c>
      <c r="O470">
        <f>'RESUMEN TOTAL'!U502</f>
        <v>0</v>
      </c>
      <c r="P470">
        <f>'RESUMEN TOTAL'!V502</f>
        <v>0</v>
      </c>
      <c r="Q470">
        <f>'RESUMEN TOTAL'!W502</f>
        <v>0</v>
      </c>
      <c r="R470">
        <f>'RESUMEN TOTAL'!X502</f>
        <v>0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>
        <f>'RESUMEN TOTAL'!R503</f>
        <v>0</v>
      </c>
      <c r="M471">
        <f>'RESUMEN TOTAL'!S503</f>
        <v>0</v>
      </c>
      <c r="N471">
        <f>'RESUMEN TOTAL'!T503</f>
        <v>0</v>
      </c>
      <c r="O471">
        <f>'RESUMEN TOTAL'!U503</f>
        <v>0</v>
      </c>
      <c r="P471">
        <f>'RESUMEN TOTAL'!V503</f>
        <v>0</v>
      </c>
      <c r="Q471">
        <f>'RESUMEN TOTAL'!W503</f>
        <v>0</v>
      </c>
      <c r="R471">
        <f>'RESUMEN TOTAL'!X503</f>
        <v>0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>
        <f>'RESUMEN TOTAL'!R504</f>
        <v>0</v>
      </c>
      <c r="M472">
        <f>'RESUMEN TOTAL'!S504</f>
        <v>0</v>
      </c>
      <c r="N472">
        <f>'RESUMEN TOTAL'!T504</f>
        <v>0</v>
      </c>
      <c r="O472">
        <f>'RESUMEN TOTAL'!U504</f>
        <v>0</v>
      </c>
      <c r="P472">
        <f>'RESUMEN TOTAL'!V504</f>
        <v>0</v>
      </c>
      <c r="Q472">
        <f>'RESUMEN TOTAL'!W504</f>
        <v>0</v>
      </c>
      <c r="R472">
        <f>'RESUMEN TOTAL'!X504</f>
        <v>0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>
        <f>'RESUMEN TOTAL'!R505</f>
        <v>0</v>
      </c>
      <c r="M473">
        <f>'RESUMEN TOTAL'!S505</f>
        <v>0</v>
      </c>
      <c r="N473">
        <f>'RESUMEN TOTAL'!T505</f>
        <v>0</v>
      </c>
      <c r="O473">
        <f>'RESUMEN TOTAL'!U505</f>
        <v>0</v>
      </c>
      <c r="P473">
        <f>'RESUMEN TOTAL'!V505</f>
        <v>0</v>
      </c>
      <c r="Q473">
        <f>'RESUMEN TOTAL'!W505</f>
        <v>0</v>
      </c>
      <c r="R473">
        <f>'RESUMEN TOTAL'!X505</f>
        <v>0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>
        <f>'RESUMEN TOTAL'!R508</f>
        <v>0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>
        <f>'RESUMEN TOTAL'!R514</f>
        <v>0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>
        <f>'RESUMEN TOTAL'!N494</f>
        <v>0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>
        <f>'RESUMEN TOTAL'!R515</f>
        <v>0</v>
      </c>
      <c r="M483">
        <f>'RESUMEN TOTAL'!S515</f>
        <v>0</v>
      </c>
      <c r="N483">
        <f>'RESUMEN TOTAL'!T515</f>
        <v>0</v>
      </c>
      <c r="O483">
        <f>'RESUMEN TOTAL'!U515</f>
        <v>0</v>
      </c>
      <c r="P483">
        <f>'RESUMEN TOTAL'!V515</f>
        <v>0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 t="str">
        <f>'RESUMEN TOTAL'!Q523</f>
        <v>APAGADO</v>
      </c>
      <c r="L491">
        <f>'RESUMEN TOTAL'!R523</f>
        <v>0</v>
      </c>
      <c r="M491">
        <f>'RESUMEN TOTAL'!S523</f>
        <v>0</v>
      </c>
      <c r="N491">
        <f>'RESUMEN TOTAL'!T523</f>
        <v>0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 t="str">
        <f>'RESUMEN TOTAL'!P526</f>
        <v>APAGADO</v>
      </c>
      <c r="K494" t="str">
        <f>'RESUMEN TOTAL'!Q526</f>
        <v>APAGADO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>
        <f>'RESUMEN TOTAL'!N506</f>
        <v>0</v>
      </c>
      <c r="I495">
        <f>'RESUMEN TOTAL'!O506</f>
        <v>0</v>
      </c>
      <c r="J495" t="str">
        <f>'RESUMEN TOTAL'!P527</f>
        <v>APAGADO</v>
      </c>
      <c r="K495" t="str">
        <f>'RESUMEN TOTAL'!Q527</f>
        <v>APAGADO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>
        <f>'RESUMEN TOTAL'!R530</f>
        <v>0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>
        <f>'RESUMEN TOTAL'!R531</f>
        <v>0</v>
      </c>
      <c r="M499">
        <f>'RESUMEN TOTAL'!S531</f>
        <v>0</v>
      </c>
      <c r="N499">
        <f>'RESUMEN TOTAL'!T531</f>
        <v>0</v>
      </c>
      <c r="O499">
        <f>'RESUMEN TOTAL'!U531</f>
        <v>0</v>
      </c>
      <c r="P499">
        <f>'RESUMEN TOTAL'!V531</f>
        <v>0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>
        <f>'RESUMEN TOTAL'!R540</f>
        <v>0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>
        <f>'RESUMEN TOTAL'!R541</f>
        <v>0</v>
      </c>
      <c r="M511">
        <f>'RESUMEN TOTAL'!S541</f>
        <v>0</v>
      </c>
      <c r="N511">
        <f>'RESUMEN TOTAL'!T541</f>
        <v>0</v>
      </c>
      <c r="O511">
        <f>'RESUMEN TOTAL'!U541</f>
        <v>0</v>
      </c>
      <c r="P511">
        <f>'RESUMEN TOTAL'!V541</f>
        <v>0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 t="str">
        <f>'RESUMEN TOTAL'!O523</f>
        <v>APAGADO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 t="str">
        <f>'RESUMEN TOTAL'!N526</f>
        <v>APAGADO</v>
      </c>
      <c r="I515" t="str">
        <f>'RESUMEN TOTAL'!O526</f>
        <v>APAGADO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34" zoomScaleNormal="100" workbookViewId="0">
      <selection activeCell="B37" sqref="B37:F4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45505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51</v>
      </c>
      <c r="D3" s="66">
        <f>C3</f>
        <v>51</v>
      </c>
      <c r="E3" s="67">
        <f>D3/C2</f>
        <v>0.11233480176211454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9</v>
      </c>
      <c r="D4" s="66">
        <f>D3-C4</f>
        <v>42</v>
      </c>
      <c r="E4" s="67">
        <f>D4/C2</f>
        <v>9.2511013215859028E-2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50</v>
      </c>
      <c r="E5" s="67">
        <f>D5/C2</f>
        <v>0.11013215859030837</v>
      </c>
      <c r="F5" s="143"/>
      <c r="G5" s="65" t="s">
        <v>1151</v>
      </c>
      <c r="H5" s="118">
        <f>paradas!K1</f>
        <v>39</v>
      </c>
      <c r="I5" s="122">
        <v>16</v>
      </c>
      <c r="J5" s="112">
        <f t="shared" ref="J5" si="0">I5/H5</f>
        <v>0.41025641025641024</v>
      </c>
    </row>
    <row r="6" spans="1:10" ht="16.5" thickBot="1" x14ac:dyDescent="0.3">
      <c r="A6" s="92"/>
      <c r="B6" s="68" t="s">
        <v>16</v>
      </c>
      <c r="C6" s="69">
        <v>10</v>
      </c>
      <c r="D6" s="70">
        <v>41</v>
      </c>
      <c r="E6" s="90">
        <f>D6/C2</f>
        <v>9.0308370044052858E-2</v>
      </c>
      <c r="F6" s="143"/>
      <c r="G6" s="65" t="s">
        <v>1416</v>
      </c>
      <c r="H6" s="118">
        <f>paradas!O1</f>
        <v>39</v>
      </c>
      <c r="I6" s="123">
        <v>15</v>
      </c>
      <c r="J6" s="107">
        <v>0.38</v>
      </c>
    </row>
    <row r="7" spans="1:10" ht="15" customHeight="1" thickTop="1" thickBot="1" x14ac:dyDescent="0.3">
      <c r="A7" s="40"/>
      <c r="B7" s="93" t="s">
        <v>1142</v>
      </c>
      <c r="C7" s="94">
        <v>22</v>
      </c>
      <c r="D7" s="94"/>
      <c r="E7" s="95">
        <v>0.09</v>
      </c>
      <c r="F7" s="143"/>
      <c r="G7" s="65" t="s">
        <v>1422</v>
      </c>
      <c r="H7" s="118">
        <f>H5+H6</f>
        <v>78</v>
      </c>
      <c r="I7" s="124">
        <v>31</v>
      </c>
      <c r="J7" s="110">
        <v>0.4</v>
      </c>
    </row>
    <row r="8" spans="1:10" ht="17.25" thickTop="1" thickBot="1" x14ac:dyDescent="0.3">
      <c r="B8" s="93" t="s">
        <v>1143</v>
      </c>
      <c r="C8" s="94">
        <v>29</v>
      </c>
      <c r="E8" s="96">
        <v>0.14000000000000001</v>
      </c>
      <c r="F8" s="144"/>
      <c r="G8" s="68" t="s">
        <v>1421</v>
      </c>
      <c r="H8" s="119">
        <v>31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45506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44</v>
      </c>
      <c r="D10" s="66">
        <v>44</v>
      </c>
      <c r="E10" s="67">
        <v>9.69E-2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41</v>
      </c>
      <c r="E11" s="67">
        <v>9.0300000000000005E-2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43</v>
      </c>
      <c r="E12" s="67">
        <v>9.4700000000000006E-2</v>
      </c>
      <c r="F12" s="143"/>
      <c r="G12" s="65" t="s">
        <v>1151</v>
      </c>
      <c r="H12" s="118">
        <v>39</v>
      </c>
      <c r="I12" s="122">
        <v>16</v>
      </c>
      <c r="J12" s="112">
        <f>I12/H12</f>
        <v>0.41025641025641024</v>
      </c>
    </row>
    <row r="13" spans="1:10" ht="16.5" thickBot="1" x14ac:dyDescent="0.3">
      <c r="B13" s="68" t="s">
        <v>16</v>
      </c>
      <c r="C13" s="69">
        <v>7</v>
      </c>
      <c r="D13" s="70">
        <v>37</v>
      </c>
      <c r="E13" s="90">
        <v>8.1500000000000003E-2</v>
      </c>
      <c r="F13" s="143"/>
      <c r="G13" s="65" t="s">
        <v>1416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1142</v>
      </c>
      <c r="C14" s="94">
        <v>22</v>
      </c>
      <c r="D14" s="94">
        <v>0</v>
      </c>
      <c r="E14" s="95">
        <v>0.09</v>
      </c>
      <c r="F14" s="143"/>
      <c r="G14" s="65" t="s">
        <v>1422</v>
      </c>
      <c r="H14" s="118">
        <v>78</v>
      </c>
      <c r="I14" s="124">
        <v>31</v>
      </c>
      <c r="J14" s="110">
        <f>I14/H14</f>
        <v>0.39743589743589741</v>
      </c>
    </row>
    <row r="15" spans="1:10" ht="15" customHeight="1" thickTop="1" thickBot="1" x14ac:dyDescent="0.3">
      <c r="B15" s="93" t="s">
        <v>1143</v>
      </c>
      <c r="C15" s="94">
        <v>22</v>
      </c>
      <c r="D15" s="94">
        <v>0</v>
      </c>
      <c r="E15" s="96">
        <v>0.09</v>
      </c>
      <c r="F15" s="144"/>
      <c r="G15" s="68" t="s">
        <v>1421</v>
      </c>
      <c r="H15" s="119">
        <v>31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45507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45508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0.14919354838709678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45509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 t="shared" ref="D31" si="2">C31</f>
        <v>65</v>
      </c>
      <c r="E31" s="67">
        <f t="shared" ref="E31" si="3">D31/C30</f>
        <v>0.14317180616740088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9</v>
      </c>
      <c r="D32" s="66">
        <f t="shared" ref="D32:D34" si="4">D31-C32</f>
        <v>56</v>
      </c>
      <c r="E32" s="67">
        <f t="shared" ref="E32" si="5">D32/C30</f>
        <v>0.12334801762114538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64</v>
      </c>
      <c r="E33" s="67">
        <f t="shared" ref="E33" si="6">D33/C30</f>
        <v>0.14096916299559473</v>
      </c>
      <c r="F33" s="143"/>
      <c r="G33" s="65" t="s">
        <v>1151</v>
      </c>
      <c r="H33" s="118">
        <v>39</v>
      </c>
      <c r="I33" s="122">
        <v>16</v>
      </c>
      <c r="J33" s="112">
        <f>I33/H33</f>
        <v>0.41025641025641024</v>
      </c>
    </row>
    <row r="34" spans="1:10" ht="16.5" thickBot="1" x14ac:dyDescent="0.3">
      <c r="B34" s="68" t="s">
        <v>16</v>
      </c>
      <c r="C34" s="69">
        <v>10</v>
      </c>
      <c r="D34" s="137">
        <f t="shared" si="4"/>
        <v>54</v>
      </c>
      <c r="E34" s="138">
        <f t="shared" ref="E34" si="7">D34/C30</f>
        <v>0.11894273127753303</v>
      </c>
      <c r="F34" s="143"/>
      <c r="G34" s="65" t="s">
        <v>1416</v>
      </c>
      <c r="H34" s="118">
        <v>39</v>
      </c>
      <c r="I34" s="123">
        <v>15</v>
      </c>
      <c r="J34" s="107">
        <f>I34/H34</f>
        <v>0.38461538461538464</v>
      </c>
    </row>
    <row r="35" spans="1:10" ht="17.25" thickTop="1" thickBot="1" x14ac:dyDescent="0.3">
      <c r="A35" t="s">
        <v>1559</v>
      </c>
      <c r="B35" s="93" t="s">
        <v>1142</v>
      </c>
      <c r="C35" s="94">
        <f>Hoja1!J3</f>
        <v>41</v>
      </c>
      <c r="D35" s="139"/>
      <c r="E35" s="140">
        <f>Hoja1!J4</f>
        <v>0.16532258064516128</v>
      </c>
      <c r="F35" s="143"/>
      <c r="G35" s="65" t="s">
        <v>1422</v>
      </c>
      <c r="H35" s="118">
        <v>78</v>
      </c>
      <c r="I35" s="124">
        <v>31</v>
      </c>
      <c r="J35" s="110">
        <f>I35/H35</f>
        <v>0.39743589743589741</v>
      </c>
    </row>
    <row r="36" spans="1:10" ht="17.25" thickTop="1" thickBot="1" x14ac:dyDescent="0.3">
      <c r="B36" s="93" t="s">
        <v>1143</v>
      </c>
      <c r="C36" s="94">
        <v>24</v>
      </c>
      <c r="D36" s="94"/>
      <c r="E36" s="95">
        <v>0.1</v>
      </c>
      <c r="F36" s="144"/>
      <c r="G36" s="68" t="s">
        <v>1421</v>
      </c>
      <c r="H36" s="119">
        <v>31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45510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88</v>
      </c>
      <c r="D38" s="66">
        <f t="shared" ref="D38" si="8">C38</f>
        <v>88</v>
      </c>
      <c r="E38" s="67">
        <f t="shared" ref="E38" si="9">D38/C37</f>
        <v>0.19383259911894274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6</v>
      </c>
      <c r="D39" s="66">
        <f t="shared" ref="D39" si="10">D38-C39</f>
        <v>82</v>
      </c>
      <c r="E39" s="67">
        <f t="shared" ref="E39" si="11">D39/C37</f>
        <v>0.18061674008810572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87</v>
      </c>
      <c r="E40" s="67">
        <f t="shared" ref="E40" si="12">D40/C37</f>
        <v>0.19162995594713655</v>
      </c>
      <c r="F40" s="143"/>
      <c r="G40" s="65" t="s">
        <v>1151</v>
      </c>
      <c r="H40" s="118">
        <f>paradas!K1</f>
        <v>39</v>
      </c>
      <c r="I40" s="122">
        <v>13</v>
      </c>
      <c r="J40" s="112">
        <f t="shared" ref="J40:J42" si="13">I40/H40</f>
        <v>0.33333333333333331</v>
      </c>
    </row>
    <row r="41" spans="1:10" ht="16.5" thickBot="1" x14ac:dyDescent="0.3">
      <c r="B41" s="68" t="s">
        <v>16</v>
      </c>
      <c r="C41" s="69">
        <v>10</v>
      </c>
      <c r="D41" s="137">
        <v>78</v>
      </c>
      <c r="E41" s="138">
        <f t="shared" ref="E41" si="14">D41/C37</f>
        <v>0.17180616740088106</v>
      </c>
      <c r="F41" s="143"/>
      <c r="G41" s="65" t="s">
        <v>1416</v>
      </c>
      <c r="H41" s="118">
        <f>paradas!O1</f>
        <v>39</v>
      </c>
      <c r="I41" s="123">
        <v>12</v>
      </c>
      <c r="J41" s="107">
        <f t="shared" si="13"/>
        <v>0.30769230769230771</v>
      </c>
    </row>
    <row r="42" spans="1:10" ht="15" customHeight="1" thickTop="1" thickBot="1" x14ac:dyDescent="0.3">
      <c r="B42" s="93" t="s">
        <v>1142</v>
      </c>
      <c r="C42" s="94">
        <v>67</v>
      </c>
      <c r="D42" s="139"/>
      <c r="E42" s="140">
        <v>0.27</v>
      </c>
      <c r="F42" s="143"/>
      <c r="G42" s="65" t="s">
        <v>1422</v>
      </c>
      <c r="H42" s="118">
        <v>78</v>
      </c>
      <c r="I42" s="124">
        <v>25</v>
      </c>
      <c r="J42" s="110">
        <f t="shared" si="13"/>
        <v>0.32051282051282054</v>
      </c>
    </row>
    <row r="43" spans="1:10" ht="17.25" thickTop="1" thickBot="1" x14ac:dyDescent="0.3">
      <c r="B43" s="93" t="s">
        <v>1143</v>
      </c>
      <c r="C43" s="94">
        <v>21</v>
      </c>
      <c r="D43" s="94"/>
      <c r="E43" s="95">
        <v>0.09</v>
      </c>
      <c r="F43" s="144"/>
      <c r="G43" s="68" t="s">
        <v>1421</v>
      </c>
      <c r="H43" s="119">
        <v>25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45511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3"/>
      <c r="G47" s="65" t="s">
        <v>1151</v>
      </c>
      <c r="H47" s="118">
        <v>39</v>
      </c>
      <c r="I47" s="122">
        <v>0</v>
      </c>
      <c r="J47" s="112">
        <f t="shared" ref="J47:J49" si="15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1416</v>
      </c>
      <c r="H48" s="118">
        <v>39</v>
      </c>
      <c r="I48" s="123">
        <v>0</v>
      </c>
      <c r="J48" s="107">
        <f t="shared" si="15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3"/>
      <c r="G49" s="65" t="s">
        <v>1422</v>
      </c>
      <c r="H49" s="118">
        <v>78</v>
      </c>
      <c r="I49" s="124">
        <v>0</v>
      </c>
      <c r="J49" s="110">
        <f t="shared" si="15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4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45512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6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6"/>
        <v>0</v>
      </c>
    </row>
    <row r="56" spans="2:10" ht="17.25" thickTop="1" thickBot="1" x14ac:dyDescent="0.3">
      <c r="B56" s="93" t="s">
        <v>1142</v>
      </c>
      <c r="C56" s="94">
        <f>Hoja1!M3</f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6"/>
        <v>0</v>
      </c>
    </row>
    <row r="57" spans="2:10" ht="17.25" thickTop="1" thickBot="1" x14ac:dyDescent="0.3">
      <c r="B57" s="93" t="s">
        <v>1143</v>
      </c>
      <c r="C57" s="94">
        <f>Hoja1!M5</f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45513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7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7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7"/>
        <v>0</v>
      </c>
    </row>
    <row r="64" spans="2:10" ht="17.25" thickTop="1" thickBot="1" x14ac:dyDescent="0.3">
      <c r="B64" s="93" t="s">
        <v>1143</v>
      </c>
      <c r="C64" s="94">
        <f>Hoja1!N5</f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45514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45515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45516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f>D80-C81</f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45517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7.0000000000000007E-2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0.23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45518</v>
      </c>
      <c r="G93" s="106" t="s">
        <v>1392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/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45519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45520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>
        <v>0</v>
      </c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>
        <v>0</v>
      </c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45521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45522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45523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45524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0.09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45525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45526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45527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f>Hoja1!AB5</f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45528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45529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45530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45531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</v>
      </c>
      <c r="F190" s="144"/>
      <c r="G190" s="68" t="s">
        <v>1421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45532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f>D193/C191</f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f>D194/C191</f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45533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45534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45535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45505</v>
      </c>
      <c r="B2">
        <f>'APAGADOS RADIO'!F2+D2</f>
        <v>12</v>
      </c>
      <c r="C2">
        <f>'APAGADOS FIBRA'!F2</f>
        <v>39</v>
      </c>
      <c r="D2">
        <f>'APAGADOS ANTENA'!F2</f>
        <v>2</v>
      </c>
      <c r="E2">
        <f t="shared" ref="E2" si="0">B2+C2</f>
        <v>51</v>
      </c>
      <c r="F2">
        <f>'RESUMEN TOTAL'!B1</f>
        <v>541</v>
      </c>
      <c r="G2" s="36">
        <f t="shared" ref="G2" si="1">E2/F2</f>
        <v>9.4269870609981515E-2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17</v>
      </c>
      <c r="C5">
        <f>'APAGADOS FIBRA'!I2</f>
        <v>47</v>
      </c>
      <c r="D5">
        <f>'APAGADOS ANTENA'!I2</f>
        <v>3</v>
      </c>
      <c r="E5">
        <f t="shared" si="4"/>
        <v>64</v>
      </c>
      <c r="F5">
        <f>'RESUMEN TOTAL'!B1</f>
        <v>541</v>
      </c>
      <c r="G5" s="36">
        <f t="shared" si="5"/>
        <v>0.11829944547134935</v>
      </c>
    </row>
    <row r="6" spans="1:7" x14ac:dyDescent="0.25">
      <c r="A6" s="17">
        <f>'APAGADOS RADIO'!J3</f>
        <v>45509</v>
      </c>
      <c r="B6">
        <f>'APAGADOS RADIO'!J2+D6</f>
        <v>15</v>
      </c>
      <c r="C6">
        <f>'APAGADOS FIBRA'!J2</f>
        <v>49</v>
      </c>
      <c r="D6">
        <f>'APAGADOS ANTENA'!J2</f>
        <v>5</v>
      </c>
      <c r="E6">
        <f t="shared" si="4"/>
        <v>64</v>
      </c>
      <c r="F6">
        <f>'RESUMEN TOTAL'!B1</f>
        <v>541</v>
      </c>
      <c r="G6" s="36">
        <f t="shared" si="5"/>
        <v>0.11829944547134935</v>
      </c>
    </row>
    <row r="7" spans="1:7" x14ac:dyDescent="0.25">
      <c r="A7" s="17">
        <f>'APAGADOS RADIO'!K3</f>
        <v>45510</v>
      </c>
      <c r="B7">
        <f>'APAGADOS RADIO'!K2+D7</f>
        <v>19</v>
      </c>
      <c r="C7">
        <f>'APAGADOS FIBRA'!K2</f>
        <v>66</v>
      </c>
      <c r="D7">
        <f>'APAGADOS ANTENA'!K2</f>
        <v>9</v>
      </c>
      <c r="E7">
        <f t="shared" si="4"/>
        <v>85</v>
      </c>
      <c r="F7">
        <f>'RESUMEN TOTAL'!B1</f>
        <v>541</v>
      </c>
      <c r="G7" s="36">
        <f t="shared" si="5"/>
        <v>0.15711645101663585</v>
      </c>
    </row>
    <row r="8" spans="1:7" x14ac:dyDescent="0.25">
      <c r="A8" s="17">
        <f>'APAGADOS RADIO'!L3</f>
        <v>45511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541</v>
      </c>
      <c r="G8" s="36">
        <f t="shared" ref="G8:G18" si="7">E8/F8</f>
        <v>0</v>
      </c>
    </row>
    <row r="9" spans="1:7" x14ac:dyDescent="0.25">
      <c r="A9" s="17">
        <f>'APAGADOS RADIO'!M3</f>
        <v>45512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541</v>
      </c>
      <c r="G9" s="36">
        <f t="shared" si="7"/>
        <v>0</v>
      </c>
    </row>
    <row r="10" spans="1:7" x14ac:dyDescent="0.25">
      <c r="A10" s="17">
        <f>'APAGADOS RADIO'!N3</f>
        <v>45513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541</v>
      </c>
      <c r="G10" s="36">
        <f t="shared" si="7"/>
        <v>0</v>
      </c>
    </row>
    <row r="11" spans="1:7" x14ac:dyDescent="0.25">
      <c r="A11" s="17">
        <f>'APAGADOS RADIO'!O3</f>
        <v>45514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541</v>
      </c>
      <c r="G11" s="36">
        <f t="shared" si="7"/>
        <v>0</v>
      </c>
    </row>
    <row r="12" spans="1:7" x14ac:dyDescent="0.25">
      <c r="A12" s="17">
        <f>'APAGADOS RADIO'!P3</f>
        <v>45515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541</v>
      </c>
      <c r="G12" s="36">
        <f t="shared" si="7"/>
        <v>0</v>
      </c>
    </row>
    <row r="13" spans="1:7" x14ac:dyDescent="0.25">
      <c r="A13" s="17">
        <f>'APAGADOS RADIO'!Q3</f>
        <v>45516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541</v>
      </c>
      <c r="G13" s="36">
        <f t="shared" si="7"/>
        <v>0</v>
      </c>
    </row>
    <row r="14" spans="1:7" x14ac:dyDescent="0.25">
      <c r="A14" s="17">
        <f>'APAGADOS RADIO'!R3</f>
        <v>45517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541</v>
      </c>
      <c r="G14" s="36">
        <f t="shared" si="7"/>
        <v>0</v>
      </c>
    </row>
    <row r="15" spans="1:7" x14ac:dyDescent="0.25">
      <c r="A15" s="17">
        <f>'APAGADOS RADIO'!S3</f>
        <v>45518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541</v>
      </c>
      <c r="G15" s="36">
        <f t="shared" si="7"/>
        <v>0</v>
      </c>
    </row>
    <row r="16" spans="1:7" x14ac:dyDescent="0.25">
      <c r="A16" s="17">
        <f>'APAGADOS RADIO'!T3</f>
        <v>45519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541</v>
      </c>
      <c r="G16" s="36">
        <f t="shared" si="7"/>
        <v>0</v>
      </c>
    </row>
    <row r="17" spans="1:7" x14ac:dyDescent="0.25">
      <c r="A17" s="17">
        <f>'APAGADOS RADIO'!U3</f>
        <v>45520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541</v>
      </c>
      <c r="G17" s="36">
        <f t="shared" si="7"/>
        <v>0</v>
      </c>
    </row>
    <row r="18" spans="1:7" x14ac:dyDescent="0.25">
      <c r="A18" s="17">
        <f>'APAGADOS RADIO'!V3</f>
        <v>45521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541</v>
      </c>
      <c r="G18" s="36">
        <f t="shared" si="7"/>
        <v>0</v>
      </c>
    </row>
    <row r="19" spans="1:7" x14ac:dyDescent="0.25">
      <c r="A19" s="17">
        <f>'APAGADOS RADIO'!W3</f>
        <v>45522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541</v>
      </c>
      <c r="G19" s="36">
        <f t="shared" ref="G19:G30" si="8">E19/F19</f>
        <v>0</v>
      </c>
    </row>
    <row r="20" spans="1:7" x14ac:dyDescent="0.25">
      <c r="A20" s="17">
        <f>'APAGADOS RADIO'!X3</f>
        <v>45523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541</v>
      </c>
      <c r="G20" s="36">
        <f t="shared" si="8"/>
        <v>0</v>
      </c>
    </row>
    <row r="21" spans="1:7" x14ac:dyDescent="0.25">
      <c r="A21" s="17">
        <f>'APAGADOS RADIO'!Y3</f>
        <v>45524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541</v>
      </c>
      <c r="G21" s="36">
        <f t="shared" si="8"/>
        <v>0</v>
      </c>
    </row>
    <row r="22" spans="1:7" x14ac:dyDescent="0.25">
      <c r="A22" s="17">
        <f>'APAGADOS RADIO'!Z3</f>
        <v>45525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541</v>
      </c>
      <c r="G22" s="36">
        <f t="shared" si="8"/>
        <v>0</v>
      </c>
    </row>
    <row r="23" spans="1:7" x14ac:dyDescent="0.25">
      <c r="A23" s="17">
        <f>'APAGADOS RADIO'!AA3</f>
        <v>45526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541</v>
      </c>
      <c r="G23" s="36">
        <f t="shared" si="8"/>
        <v>0</v>
      </c>
    </row>
    <row r="24" spans="1:7" x14ac:dyDescent="0.25">
      <c r="A24" s="17">
        <f>'APAGADOS RADIO'!AB3</f>
        <v>45527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541</v>
      </c>
      <c r="G24" s="36">
        <f t="shared" si="8"/>
        <v>0</v>
      </c>
    </row>
    <row r="25" spans="1:7" x14ac:dyDescent="0.25">
      <c r="A25" s="17">
        <f>'APAGADOS RADIO'!AC3</f>
        <v>45528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45529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45530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45531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45532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45533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45505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15</v>
      </c>
      <c r="F34" s="104">
        <f>paradas!F3</f>
        <v>14</v>
      </c>
      <c r="G34" s="104">
        <f t="shared" ref="G34:G46" si="12">E34+F34</f>
        <v>29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15</v>
      </c>
      <c r="F35">
        <f>paradas!G3</f>
        <v>14</v>
      </c>
      <c r="G35" s="104">
        <f t="shared" si="12"/>
        <v>29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14</v>
      </c>
      <c r="F36">
        <f>paradas!H3</f>
        <v>13</v>
      </c>
      <c r="G36" s="104">
        <f t="shared" si="12"/>
        <v>27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14</v>
      </c>
      <c r="G37" s="104">
        <f t="shared" si="12"/>
        <v>29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15</v>
      </c>
      <c r="F38">
        <f>paradas!J3</f>
        <v>14</v>
      </c>
      <c r="G38" s="104">
        <f t="shared" si="12"/>
        <v>29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12</v>
      </c>
      <c r="F39">
        <f>paradas!K3</f>
        <v>11</v>
      </c>
      <c r="G39" s="104">
        <f t="shared" si="12"/>
        <v>23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12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11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zoomScale="80" zoomScaleNormal="80" workbookViewId="0">
      <selection activeCell="E11" sqref="E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TOTAL'!C5:C544,"=BONOMO")</f>
        <v>248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TOTAL'!C5:C545, "=BONOMO",'RESUMEN TOTAL'!L5:L545,"=APAGADO")</f>
        <v>22</v>
      </c>
      <c r="G3" s="52">
        <v>22</v>
      </c>
      <c r="H3" s="52">
        <v>0</v>
      </c>
      <c r="I3" s="52">
        <f>COUNTIFS('RESUMEN TOTAL'!C5:C545, "=BONOMO",'RESUMEN TOTAL'!O5:O545,"=APAGADO")</f>
        <v>37</v>
      </c>
      <c r="J3" s="52">
        <f>COUNTIFS('RESUMEN TOTAL'!C5:C703, "=BONOMO",'RESUMEN TOTAL'!P5:P703,"=APAGADO")</f>
        <v>41</v>
      </c>
      <c r="K3" s="52">
        <v>67</v>
      </c>
      <c r="L3" s="52">
        <f>COUNTIFS('RESUMEN TOTAL'!C5:C545, "=BONOMO",'RESUMEN TOTAL'!R5:R545,"=APAGADO")</f>
        <v>0</v>
      </c>
      <c r="M3" s="52">
        <f>COUNTIFS('RESUMEN TOTAL'!C5:C545, "=BONOMO",'RESUMEN TOTAL'!S5:S545,"=APAGADO")</f>
        <v>0</v>
      </c>
      <c r="N3" s="52">
        <f>COUNTIFS('RESUMEN TOTAL'!C5:C545, "=BONOMO",'RESUMEN TOTAL'!T5:T545,"=APAGADO")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TOTAL'!C5:C545, "=BONOMO",'RESUMEN TOTAL'!Y5:Y545,"=APAGADO")</f>
        <v>0</v>
      </c>
      <c r="T3" s="53">
        <f>COUNTIFS('RESUMEN TOTAL'!C5:C545, "=BONOMO",'RESUMEN TOTAL'!Z5:Z545,"=APAGADO")</f>
        <v>0</v>
      </c>
      <c r="U3" s="53">
        <v>0</v>
      </c>
      <c r="V3" s="53">
        <v>0</v>
      </c>
      <c r="W3" s="141">
        <v>0</v>
      </c>
      <c r="X3" s="53">
        <f>COUNTIFS('RESUMEN TOTAL'!C5:C545, "=BONOMO",'RESUMEN TOTAL'!AD5:AD545,"=APAGADO")</f>
        <v>0</v>
      </c>
      <c r="Y3" s="53">
        <f>COUNTIFS('RESUMEN TOTAL'!C5:C545, "=BONOMO",'RESUMEN TOTAL'!AE5:AE545,"=APAGADO")</f>
        <v>0</v>
      </c>
      <c r="Z3" s="53">
        <v>0</v>
      </c>
      <c r="AA3" s="53">
        <f>COUNTIFS('RESUMEN TOTAL'!C5:C545, "=BONOMO",'RESUMEN TOTAL'!AG5:AG545,"=APAGADO")</f>
        <v>0</v>
      </c>
      <c r="AB3" s="53">
        <f>COUNTIFS('RESUMEN TOTAL'!C5:C545, "=BONOMO",'RESUMEN TOTAL'!AH5:AH545,"=APAGADO")</f>
        <v>0</v>
      </c>
      <c r="AC3" s="53">
        <v>0</v>
      </c>
      <c r="AD3" s="53">
        <v>0</v>
      </c>
      <c r="AE3" s="53">
        <f>COUNTIFS('RESUMEN TOTAL'!C5:C545, "=BONOMO",'RESUMEN TOTAL'!AK5:AK545,"=APAGADO")</f>
        <v>0</v>
      </c>
      <c r="AF3" s="53">
        <f>COUNTIFS('RESUMEN TOTAL'!C5:C545, "=BONOMO",'RESUMEN TOTAL'!AL5:AL545,"=APAGADO")</f>
        <v>0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  <c r="AJ3" s="53">
        <f>COUNTIFS('RESUMEN TOTAL'!D5:D545, "=BONOMO",'RESUMEN TOTAL'!AP5:AP545,"=APAGADO")</f>
        <v>0</v>
      </c>
    </row>
    <row r="4" spans="1:36" ht="16.5" thickTop="1" thickBot="1" x14ac:dyDescent="0.3">
      <c r="A4" s="56" t="s">
        <v>1143</v>
      </c>
      <c r="B4" s="47">
        <f>COUNTIFS('RESUMEN TOTAL'!C5:C544,"=COSEIDI")</f>
        <v>208</v>
      </c>
      <c r="D4" s="45"/>
      <c r="E4" s="43" t="s">
        <v>1154</v>
      </c>
      <c r="F4" s="58">
        <f t="shared" ref="F4:AG4" si="0">F3/BONOMOcam</f>
        <v>8.8709677419354843E-2</v>
      </c>
      <c r="G4" s="58">
        <v>0.09</v>
      </c>
      <c r="H4" s="58">
        <v>0</v>
      </c>
      <c r="I4" s="58">
        <f t="shared" si="0"/>
        <v>0.14919354838709678</v>
      </c>
      <c r="J4" s="58">
        <f t="shared" si="0"/>
        <v>0.16532258064516128</v>
      </c>
      <c r="K4" s="58">
        <v>0.27</v>
      </c>
      <c r="L4" s="58">
        <f t="shared" si="0"/>
        <v>0</v>
      </c>
      <c r="M4" s="58">
        <f t="shared" ref="M4" si="1">M3/BONOMOcam</f>
        <v>0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29</v>
      </c>
      <c r="G5" s="55">
        <v>22</v>
      </c>
      <c r="H5" s="55">
        <v>0</v>
      </c>
      <c r="I5" s="55">
        <v>0</v>
      </c>
      <c r="J5" s="55">
        <v>24</v>
      </c>
      <c r="K5" s="55">
        <v>21</v>
      </c>
      <c r="L5" s="55">
        <f>COUNTIFS('RESUMEN TOTAL'!C5:C531, "=COSEIDI",'RESUMEN TOTAL'!R5:R531,"=APAGADO")</f>
        <v>0</v>
      </c>
      <c r="M5" s="55">
        <f>COUNTIFS('RESUMEN TOTAL'!C5:C531, "=COSEIDI",'RESUMEN TOTAL'!S5:S531,"=APAGADO")</f>
        <v>0</v>
      </c>
      <c r="N5" s="55">
        <f>COUNTIFS('RESUMEN TOTAL'!C5:C531, "=COSEIDI",'RESUMEN TOTAL'!T5:T531,"=APAGADO")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TOTAL'!C5:C531, "=COSEIDI",'RESUMEN TOTAL'!Y5:Y531,"=APAGADO")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TOTAL'!C5:C531, "=COSEIDI",'RESUMEN TOTAL'!AD5:AD531,"=APAGADO")</f>
        <v>0</v>
      </c>
      <c r="Y5" s="55">
        <f>COUNTIFS('RESUMEN TOTAL'!C5:C531, "=COSEIDI",'RESUMEN TOTAL'!AE5:AE531,"=APAGADO")</f>
        <v>0</v>
      </c>
      <c r="Z5" s="55">
        <v>0</v>
      </c>
      <c r="AA5" s="55">
        <f>COUNTIFS('RESUMEN TOTAL'!C5:C531, "=COSEIDI",'RESUMEN TOTAL'!AG5:AG531,"=APAGADO")</f>
        <v>0</v>
      </c>
      <c r="AB5" s="55">
        <f>COUNTIFS('RESUMEN TOTAL'!C5:C531, "=COSEIDI",'RESUMEN TOTAL'!AH5:AH531,"=APAGADO")</f>
        <v>0</v>
      </c>
      <c r="AC5" s="55">
        <v>0</v>
      </c>
      <c r="AD5" s="55">
        <v>0</v>
      </c>
      <c r="AE5" s="55">
        <f>COUNTIFS('RESUMEN TOTAL'!F5:F531, "=COSEIDI",'RESUMEN TOTAL'!AK5:AK531,"=APAGADO")</f>
        <v>0</v>
      </c>
      <c r="AF5" s="55">
        <f>COUNTIFS('RESUMEN TOTAL'!C5:C531, "=COSEIDI",'RESUMEN TOTAL'!AL5:AL531,"=APAGADO")</f>
        <v>0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  <c r="AJ5" s="55">
        <f>COUNTIFS('RESUMEN TOTAL'!D5:D531, "=COSEIDI",'RESUMEN TOTAL'!AP5:AP531,"=APAGADO")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0.13942307692307693</v>
      </c>
      <c r="G6" s="58">
        <v>0.09</v>
      </c>
      <c r="H6" s="58">
        <v>0</v>
      </c>
      <c r="I6" s="58">
        <v>0</v>
      </c>
      <c r="J6" s="58">
        <v>0.1</v>
      </c>
      <c r="K6" s="58">
        <v>0.09</v>
      </c>
      <c r="L6" s="58">
        <f t="shared" si="5"/>
        <v>0</v>
      </c>
      <c r="M6" s="58">
        <f t="shared" ref="M6" si="6">M5/COSEIDIcam</f>
        <v>0</v>
      </c>
      <c r="N6" s="58">
        <f t="shared" si="5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15</v>
      </c>
      <c r="G2" s="18">
        <f>COUNTIFS(G4:G600, "=APAGADO",D4:D600,"=GFIJA")</f>
        <v>15</v>
      </c>
      <c r="H2" s="18">
        <f>COUNTIFS(H4:H600, "=APAGADO",D4:D600,"=GFIJA")</f>
        <v>14</v>
      </c>
      <c r="I2" s="18">
        <f>COUNTIFS(I4:I600, "=APAGADO",D4:D600,"=GFIJA")</f>
        <v>15</v>
      </c>
      <c r="J2" s="18">
        <f>COUNTIFS(J4:J600, "=APAGADO",D4:D600,"=GFIJA")</f>
        <v>15</v>
      </c>
      <c r="K2" s="18">
        <f>COUNTIFS(K4:K600, "=APAGADO",D4:D600,"=GFIJA")</f>
        <v>12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14</v>
      </c>
      <c r="G3" s="18">
        <f>COUNTIFS(G6:G602, "=APAGADO",D4:D600,"=INTERCOMUNICADOR")</f>
        <v>14</v>
      </c>
      <c r="H3" s="18">
        <f>COUNTIFS(H6:H602, "=APAGADO",D4:D600,"=INTERCOMUNICADOR")</f>
        <v>13</v>
      </c>
      <c r="I3" s="18">
        <f>COUNTIFS(I6:I602, "=APAGADO",D4:D600,"=INTERCOMUNICADOR")</f>
        <v>14</v>
      </c>
      <c r="J3" s="18">
        <f>COUNTIFS(J6:J602, "=APAGADO",D4:D600,"=INTERCOMUNICADOR")</f>
        <v>14</v>
      </c>
      <c r="K3" s="18">
        <f>COUNTIFS(K6:K602, "=APAGADO",D4:D600,"=INTERCOMUNICADOR")</f>
        <v>11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45505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 t="str">
        <f>'RESUMEN TOTAL'!Q5</f>
        <v>APAGADO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 t="str">
        <f>'RESUMEN TOTAL'!Q6</f>
        <v>APAGADO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 t="str">
        <f>'RESUMEN TOTAL'!Q7</f>
        <v>APAGADO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 t="str">
        <f>'RESUMEN TOTAL'!Q8</f>
        <v>APAGADO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 t="str">
        <f>'RESUMEN TOTAL'!Q10</f>
        <v>APAGADO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 t="str">
        <f>'RESUMEN TOTAL'!Q12</f>
        <v>APAGADO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 t="str">
        <f>'RESUMEN TOTAL'!Q13</f>
        <v>APAGADO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 t="str">
        <f>'RESUMEN TOTAL'!Q68</f>
        <v>APAGADO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 t="str">
        <f>'RESUMEN TOTAL'!Q78</f>
        <v>APAGADO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 t="str">
        <f>'RESUMEN TOTAL'!N92</f>
        <v>APAGADO</v>
      </c>
      <c r="I92" s="86" t="str">
        <f>'RESUMEN TOTAL'!O92</f>
        <v>APAGADO</v>
      </c>
      <c r="J92" s="86" t="str">
        <f>'RESUMEN TOTAL'!P92</f>
        <v>APAGADO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 t="str">
        <f>'RESUMEN TOTAL'!N93</f>
        <v>APAGADO</v>
      </c>
      <c r="I93" s="86" t="str">
        <f>'RESUMEN TOTAL'!O93</f>
        <v>APAGADO</v>
      </c>
      <c r="J93" s="86" t="str">
        <f>'RESUMEN TOTAL'!P93</f>
        <v>APAGADO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 t="str">
        <f>'RESUMEN TOTAL'!N94</f>
        <v>APAGADO</v>
      </c>
      <c r="I94" s="86" t="str">
        <f>'RESUMEN TOTAL'!O94</f>
        <v>APAGADO</v>
      </c>
      <c r="J94" s="86" t="str">
        <f>'RESUMEN TOTAL'!P94</f>
        <v>APAGADO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 t="str">
        <f>'RESUMEN TOTAL'!N95</f>
        <v>APAGADO</v>
      </c>
      <c r="I95" s="86" t="str">
        <f>'RESUMEN TOTAL'!O95</f>
        <v>APAGADO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 t="str">
        <f>'RESUMEN TOTAL'!N97</f>
        <v>APAGADO</v>
      </c>
      <c r="I97" s="86" t="str">
        <f>'RESUMEN TOTAL'!O97</f>
        <v>APAGADO</v>
      </c>
      <c r="J97" s="86" t="str">
        <f>'RESUMEN TOTAL'!P97</f>
        <v>APAGADO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 t="str">
        <f>'RESUMEN TOTAL'!N118</f>
        <v>APAGADO</v>
      </c>
      <c r="I117" s="86" t="str">
        <f>'RESUMEN TOTAL'!O118</f>
        <v>APAGADO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>
        <f>'RESUMEN TOTAL'!R130</f>
        <v>0</v>
      </c>
      <c r="M127" s="86">
        <f>'RESUMEN TOTAL'!S130</f>
        <v>0</v>
      </c>
      <c r="N127" s="86">
        <f>'RESUMEN TOTAL'!T130</f>
        <v>0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 t="str">
        <f>'RESUMEN TOTAL'!M135</f>
        <v>APAGADO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 t="str">
        <f>'RESUMEN TOTAL'!M136</f>
        <v>APAGADO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 t="str">
        <f>'RESUMEN TOTAL'!M137</f>
        <v>APAGADO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 t="str">
        <f>'RESUMEN TOTAL'!N142</f>
        <v>APAGADO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 t="str">
        <f>'RESUMEN TOTAL'!N143</f>
        <v>APAGADO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 t="str">
        <f>'RESUMEN TOTAL'!L146</f>
        <v>APAGADO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 t="str">
        <f>'RESUMEN TOTAL'!L147</f>
        <v>APAGADO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>
        <f>'RESUMEN TOTAL'!R168</f>
        <v>0</v>
      </c>
      <c r="M165" s="86">
        <f>'RESUMEN TOTAL'!S168</f>
        <v>0</v>
      </c>
      <c r="N165" s="86">
        <f>'RESUMEN TOTAL'!T168</f>
        <v>0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>
        <f>'RESUMEN TOTAL'!R171</f>
        <v>0</v>
      </c>
      <c r="M168" s="86">
        <f>'RESUMEN TOTAL'!S171</f>
        <v>0</v>
      </c>
      <c r="N168" s="86">
        <f>'RESUMEN TOTAL'!T171</f>
        <v>0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>
        <f>'RESUMEN TOTAL'!R179</f>
        <v>0</v>
      </c>
      <c r="M175" s="86">
        <f>'RESUMEN TOTAL'!S179</f>
        <v>0</v>
      </c>
      <c r="N175" s="86">
        <f>'RESUMEN TOTAL'!T179</f>
        <v>0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>
        <f>'RESUMEN TOTAL'!R180</f>
        <v>0</v>
      </c>
      <c r="M176" s="86">
        <f>'RESUMEN TOTAL'!S180</f>
        <v>0</v>
      </c>
      <c r="N176" s="86">
        <f>'RESUMEN TOTAL'!T180</f>
        <v>0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>
        <f>'RESUMEN TOTAL'!R181</f>
        <v>0</v>
      </c>
      <c r="M177" s="86">
        <f>'RESUMEN TOTAL'!S181</f>
        <v>0</v>
      </c>
      <c r="N177" s="86">
        <f>'RESUMEN TOTAL'!T181</f>
        <v>0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 t="str">
        <f>'RESUMEN TOTAL'!Q182</f>
        <v>APAGADO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 t="str">
        <f>'RESUMEN TOTAL'!O183</f>
        <v>APAGADO</v>
      </c>
      <c r="J179" s="86" t="str">
        <f>'RESUMEN TOTAL'!P183</f>
        <v>APAGADO</v>
      </c>
      <c r="K179" s="86" t="str">
        <f>'RESUMEN TOTAL'!Q183</f>
        <v>APAGADO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 t="str">
        <f>'RESUMEN TOTAL'!Q184</f>
        <v>APAGADO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 t="str">
        <f>'RESUMEN TOTAL'!Q187</f>
        <v>APAGADO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 t="str">
        <f>'RESUMEN TOTAL'!Q190</f>
        <v>APAGADO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 t="str">
        <f>'RESUMEN TOTAL'!Q191</f>
        <v>APAGADO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 t="str">
        <f>'RESUMEN TOTAL'!O192</f>
        <v>APAGADO</v>
      </c>
      <c r="J188" s="86" t="str">
        <f>'RESUMEN TOTAL'!P192</f>
        <v>APAGADO</v>
      </c>
      <c r="K188" s="86" t="str">
        <f>'RESUMEN TOTAL'!Q192</f>
        <v>APAGADO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 t="str">
        <f>'RESUMEN TOTAL'!O193</f>
        <v>APAGADO</v>
      </c>
      <c r="J189" s="86" t="str">
        <f>'RESUMEN TOTAL'!P193</f>
        <v>APAGADO</v>
      </c>
      <c r="K189" s="86" t="str">
        <f>'RESUMEN TOTAL'!Q193</f>
        <v>APAGADO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 t="str">
        <f>'RESUMEN TOTAL'!Q194</f>
        <v>APAGADO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 t="str">
        <f>'RESUMEN TOTAL'!O196</f>
        <v>APAGADO</v>
      </c>
      <c r="J192" s="86" t="str">
        <f>'RESUMEN TOTAL'!P196</f>
        <v>APAGADO</v>
      </c>
      <c r="K192" s="86" t="str">
        <f>'RESUMEN TOTAL'!Q196</f>
        <v>APAGADO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 t="str">
        <f>'RESUMEN TOTAL'!Q209</f>
        <v>APAGADO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 t="str">
        <f>'RESUMEN TOTAL'!Q210</f>
        <v>APAGADO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 t="str">
        <f>'RESUMEN TOTAL'!Q211</f>
        <v>APAGADO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 t="str">
        <f>'RESUMEN TOTAL'!Q212</f>
        <v>APAGADO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 t="str">
        <f>'RESUMEN TOTAL'!Q213</f>
        <v>APAGADO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 t="str">
        <f>'RESUMEN TOTAL'!Q214</f>
        <v>APAGADO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 t="str">
        <f>'RESUMEN TOTAL'!O216</f>
        <v>APAGADO</v>
      </c>
      <c r="J212" s="86" t="str">
        <f>'RESUMEN TOTAL'!P216</f>
        <v>APAGADO</v>
      </c>
      <c r="K212" s="86" t="str">
        <f>'RESUMEN TOTAL'!Q216</f>
        <v>APAGADO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 t="str">
        <f>'RESUMEN TOTAL'!N218</f>
        <v>APAGADO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>
        <f>'RESUMEN TOTAL'!R222</f>
        <v>0</v>
      </c>
      <c r="M218" s="86">
        <f>'RESUMEN TOTAL'!S222</f>
        <v>0</v>
      </c>
      <c r="N218" s="86">
        <f>'RESUMEN TOTAL'!T222</f>
        <v>0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>
        <f>'RESUMEN TOTAL'!R238</f>
        <v>0</v>
      </c>
      <c r="M234" s="86">
        <f>'RESUMEN TOTAL'!S238</f>
        <v>0</v>
      </c>
      <c r="N234" s="86">
        <f>'RESUMEN TOTAL'!T238</f>
        <v>0</v>
      </c>
      <c r="O234" s="86">
        <f>'RESUMEN TOTAL'!U238</f>
        <v>0</v>
      </c>
      <c r="P234" s="86">
        <f>'RESUMEN TOTAL'!V238</f>
        <v>0</v>
      </c>
      <c r="Q234" s="86">
        <f>'RESUMEN TOTAL'!W238</f>
        <v>0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>
        <f>'RESUMEN TOTAL'!R240</f>
        <v>0</v>
      </c>
      <c r="M236" s="86">
        <f>'RESUMEN TOTAL'!S240</f>
        <v>0</v>
      </c>
      <c r="N236" s="86">
        <f>'RESUMEN TOTAL'!T240</f>
        <v>0</v>
      </c>
      <c r="O236" s="86">
        <f>'RESUMEN TOTAL'!U240</f>
        <v>0</v>
      </c>
      <c r="P236" s="86">
        <f>'RESUMEN TOTAL'!V240</f>
        <v>0</v>
      </c>
      <c r="Q236" s="86">
        <f>'RESUMEN TOTAL'!W240</f>
        <v>0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>
        <f>'RESUMEN TOTAL'!R244</f>
        <v>0</v>
      </c>
      <c r="M240" s="86">
        <f>'RESUMEN TOTAL'!S244</f>
        <v>0</v>
      </c>
      <c r="N240" s="86">
        <f>'RESUMEN TOTAL'!T244</f>
        <v>0</v>
      </c>
      <c r="O240" s="86">
        <f>'RESUMEN TOTAL'!U244</f>
        <v>0</v>
      </c>
      <c r="P240" s="86">
        <f>'RESUMEN TOTAL'!V244</f>
        <v>0</v>
      </c>
      <c r="Q240" s="86">
        <f>'RESUMEN TOTAL'!W244</f>
        <v>0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>
        <f>'RESUMEN TOTAL'!R245</f>
        <v>0</v>
      </c>
      <c r="M241" s="86">
        <f>'RESUMEN TOTAL'!S245</f>
        <v>0</v>
      </c>
      <c r="N241" s="86">
        <f>'RESUMEN TOTAL'!T245</f>
        <v>0</v>
      </c>
      <c r="O241" s="86">
        <f>'RESUMEN TOTAL'!U245</f>
        <v>0</v>
      </c>
      <c r="P241" s="86">
        <f>'RESUMEN TOTAL'!V245</f>
        <v>0</v>
      </c>
      <c r="Q241" s="86">
        <f>'RESUMEN TOTAL'!W245</f>
        <v>0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>
        <f>'RESUMEN TOTAL'!R246</f>
        <v>0</v>
      </c>
      <c r="M242" s="86">
        <f>'RESUMEN TOTAL'!S246</f>
        <v>0</v>
      </c>
      <c r="N242" s="86">
        <f>'RESUMEN TOTAL'!T246</f>
        <v>0</v>
      </c>
      <c r="O242" s="86">
        <f>'RESUMEN TOTAL'!U246</f>
        <v>0</v>
      </c>
      <c r="P242" s="86">
        <f>'RESUMEN TOTAL'!V246</f>
        <v>0</v>
      </c>
      <c r="Q242" s="86">
        <f>'RESUMEN TOTAL'!W246</f>
        <v>0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>
        <f>'RESUMEN TOTAL'!R252</f>
        <v>0</v>
      </c>
      <c r="M248" s="86">
        <f>'RESUMEN TOTAL'!S252</f>
        <v>0</v>
      </c>
      <c r="N248" s="86">
        <f>'RESUMEN TOTAL'!T252</f>
        <v>0</v>
      </c>
      <c r="O248" s="86">
        <f>'RESUMEN TOTAL'!U252</f>
        <v>0</v>
      </c>
      <c r="P248" s="86">
        <f>'RESUMEN TOTAL'!V252</f>
        <v>0</v>
      </c>
      <c r="Q248" s="86">
        <f>'RESUMEN TOTAL'!W252</f>
        <v>0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>
        <f>'RESUMEN TOTAL'!R253</f>
        <v>0</v>
      </c>
      <c r="M249" s="86">
        <f>'RESUMEN TOTAL'!S253</f>
        <v>0</v>
      </c>
      <c r="N249" s="86">
        <f>'RESUMEN TOTAL'!T253</f>
        <v>0</v>
      </c>
      <c r="O249" s="86">
        <f>'RESUMEN TOTAL'!U253</f>
        <v>0</v>
      </c>
      <c r="P249" s="86">
        <f>'RESUMEN TOTAL'!V253</f>
        <v>0</v>
      </c>
      <c r="Q249" s="86">
        <f>'RESUMEN TOTAL'!W253</f>
        <v>0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 t="str">
        <f>'RESUMEN TOTAL'!P254</f>
        <v>APAGADO</v>
      </c>
      <c r="K250" s="86" t="str">
        <f>'RESUMEN TOTAL'!Q254</f>
        <v>APAGADO</v>
      </c>
      <c r="L250" s="86">
        <f>'RESUMEN TOTAL'!R254</f>
        <v>0</v>
      </c>
      <c r="M250" s="86">
        <f>'RESUMEN TOTAL'!S254</f>
        <v>0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 t="str">
        <f>'RESUMEN TOTAL'!M257</f>
        <v>APAGADO</v>
      </c>
      <c r="H253" s="86" t="str">
        <f>'RESUMEN TOTAL'!N257</f>
        <v>APAGADO</v>
      </c>
      <c r="I253" s="86" t="str">
        <f>'RESUMEN TOTAL'!O257</f>
        <v>APAGADO</v>
      </c>
      <c r="J253" s="86" t="str">
        <f>'RESUMEN TOTAL'!P257</f>
        <v>APAGADO</v>
      </c>
      <c r="K253" s="86" t="str">
        <f>'RESUMEN TOTAL'!Q257</f>
        <v>APAGADO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>
        <f>'RESUMEN TOTAL'!R278</f>
        <v>0</v>
      </c>
      <c r="M273" s="86">
        <f>'RESUMEN TOTAL'!S278</f>
        <v>0</v>
      </c>
      <c r="N273" s="86">
        <f>'RESUMEN TOTAL'!T278</f>
        <v>0</v>
      </c>
      <c r="O273" s="86">
        <f>'RESUMEN TOTAL'!U278</f>
        <v>0</v>
      </c>
      <c r="P273" s="86">
        <f>'RESUMEN TOTAL'!V278</f>
        <v>0</v>
      </c>
      <c r="Q273" s="86">
        <f>'RESUMEN TOTAL'!W278</f>
        <v>0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 t="str">
        <f>'RESUMEN TOTAL'!P285</f>
        <v>APAGADO</v>
      </c>
      <c r="K280" s="86" t="str">
        <f>'RESUMEN TOTAL'!Q285</f>
        <v>APAGADO</v>
      </c>
      <c r="L280" s="86">
        <f>'RESUMEN TOTAL'!R285</f>
        <v>0</v>
      </c>
      <c r="M280" s="86">
        <f>'RESUMEN TOTAL'!S285</f>
        <v>0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>
        <f>'RESUMEN TOTAL'!O286</f>
        <v>0</v>
      </c>
      <c r="J281" s="86" t="str">
        <f>'RESUMEN TOTAL'!P286</f>
        <v>APAGADO</v>
      </c>
      <c r="K281" s="86" t="str">
        <f>'RESUMEN TOTAL'!Q286</f>
        <v>APAGADO</v>
      </c>
      <c r="L281" s="86">
        <f>'RESUMEN TOTAL'!R286</f>
        <v>0</v>
      </c>
      <c r="M281" s="86">
        <f>'RESUMEN TOTAL'!S286</f>
        <v>0</v>
      </c>
      <c r="N281" s="86">
        <f>'RESUMEN TOTAL'!T286</f>
        <v>0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>
        <f>'RESUMEN TOTAL'!O287</f>
        <v>0</v>
      </c>
      <c r="J282" s="86" t="str">
        <f>'RESUMEN TOTAL'!P287</f>
        <v>APAGADO</v>
      </c>
      <c r="K282" s="86" t="str">
        <f>'RESUMEN TOTAL'!Q287</f>
        <v>APAGADO</v>
      </c>
      <c r="L282" s="86">
        <f>'RESUMEN TOTAL'!R287</f>
        <v>0</v>
      </c>
      <c r="M282" s="86">
        <f>'RESUMEN TOTAL'!S287</f>
        <v>0</v>
      </c>
      <c r="N282" s="86">
        <f>'RESUMEN TOTAL'!T287</f>
        <v>0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 t="str">
        <f>'RESUMEN TOTAL'!Q288</f>
        <v>APAGADO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 t="str">
        <f>'RESUMEN TOTAL'!Q289</f>
        <v>APAGADO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 t="str">
        <f>'RESUMEN TOTAL'!Q290</f>
        <v>APAGADO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 t="str">
        <f>'RESUMEN TOTAL'!Q291</f>
        <v>APAGADO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 t="str">
        <f>'RESUMEN TOTAL'!N292</f>
        <v>APAGADO</v>
      </c>
      <c r="I287" s="86">
        <f>'RESUMEN TOTAL'!O292</f>
        <v>0</v>
      </c>
      <c r="J287" s="86" t="str">
        <f>'RESUMEN TOTAL'!P292</f>
        <v>APAGADO</v>
      </c>
      <c r="K287" s="86" t="str">
        <f>'RESUMEN TOTAL'!Q292</f>
        <v>APAGADO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 t="str">
        <f>'RESUMEN TOTAL'!N293</f>
        <v>APAGADO</v>
      </c>
      <c r="I288" s="86">
        <f>'RESUMEN TOTAL'!O293</f>
        <v>0</v>
      </c>
      <c r="J288" s="86" t="str">
        <f>'RESUMEN TOTAL'!P293</f>
        <v>APAGADO</v>
      </c>
      <c r="K288" s="86" t="str">
        <f>'RESUMEN TOTAL'!Q293</f>
        <v>APAGADO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>
        <f>'RESUMEN TOTAL'!Q298</f>
        <v>0</v>
      </c>
      <c r="L293" s="86">
        <f>'RESUMEN TOTAL'!R298</f>
        <v>0</v>
      </c>
      <c r="M293" s="86">
        <f>'RESUMEN TOTAL'!S298</f>
        <v>0</v>
      </c>
      <c r="N293" s="86">
        <f>'RESUMEN TOTAL'!T298</f>
        <v>0</v>
      </c>
      <c r="O293" s="86">
        <f>'RESUMEN TOTAL'!U298</f>
        <v>0</v>
      </c>
      <c r="P293" s="86">
        <f>'RESUMEN TOTAL'!V298</f>
        <v>0</v>
      </c>
      <c r="Q293" s="86">
        <f>'RESUMEN TOTAL'!W298</f>
        <v>0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 t="str">
        <f>'RESUMEN TOTAL'!Q300</f>
        <v>APAGADO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 t="str">
        <f>'RESUMEN TOTAL'!N340</f>
        <v>APAGADO</v>
      </c>
      <c r="I335" s="86" t="str">
        <f>'RESUMEN TOTAL'!O340</f>
        <v>APAGADO</v>
      </c>
      <c r="J335" s="86" t="str">
        <f>'RESUMEN TOTAL'!P340</f>
        <v>APAGADO</v>
      </c>
      <c r="K335" s="86" t="str">
        <f>'RESUMEN TOTAL'!Q340</f>
        <v>APAGADO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 t="str">
        <f>'RESUMEN TOTAL'!N341</f>
        <v>APAGADO</v>
      </c>
      <c r="I336" s="86" t="str">
        <f>'RESUMEN TOTAL'!O341</f>
        <v>APAGADO</v>
      </c>
      <c r="J336" s="86" t="str">
        <f>'RESUMEN TOTAL'!P341</f>
        <v>APAGADO</v>
      </c>
      <c r="K336" s="86" t="str">
        <f>'RESUMEN TOTAL'!Q341</f>
        <v>APAGADO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 t="str">
        <f>'RESUMEN TOTAL'!N342</f>
        <v>APAGADO</v>
      </c>
      <c r="I337" s="86" t="str">
        <f>'RESUMEN TOTAL'!O342</f>
        <v>APAGADO</v>
      </c>
      <c r="J337" s="86" t="str">
        <f>'RESUMEN TOTAL'!P342</f>
        <v>APAGADO</v>
      </c>
      <c r="K337" s="86" t="str">
        <f>'RESUMEN TOTAL'!Q342</f>
        <v>APAGADO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 t="str">
        <f>'RESUMEN TOTAL'!N343</f>
        <v>APAGADO</v>
      </c>
      <c r="I338" s="86" t="str">
        <f>'RESUMEN TOTAL'!O343</f>
        <v>APAGADO</v>
      </c>
      <c r="J338" s="86" t="str">
        <f>'RESUMEN TOTAL'!P343</f>
        <v>APAGADO</v>
      </c>
      <c r="K338" s="86" t="str">
        <f>'RESUMEN TOTAL'!Q343</f>
        <v>APAGADO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 t="str">
        <f>'RESUMEN TOTAL'!O344</f>
        <v>APAGADO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 t="str">
        <f>'RESUMEN TOTAL'!N345</f>
        <v>APAGADO</v>
      </c>
      <c r="I340" s="86" t="str">
        <f>'RESUMEN TOTAL'!O345</f>
        <v>APAGADO</v>
      </c>
      <c r="J340" s="86" t="str">
        <f>'RESUMEN TOTAL'!P345</f>
        <v>APAGADO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>
        <f>'RESUMEN TOTAL'!W345</f>
        <v>0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 t="str">
        <f>'RESUMEN TOTAL'!O346</f>
        <v>APAGADO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>
        <f>'RESUMEN TOTAL'!M351</f>
        <v>0</v>
      </c>
      <c r="H346" s="86">
        <f>'RESUMEN TOTAL'!N351</f>
        <v>0</v>
      </c>
      <c r="I346" s="86" t="str">
        <f>'RESUMEN TOTAL'!O351</f>
        <v>APAGADO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 t="str">
        <f>'RESUMEN TOTAL'!L352</f>
        <v>APAGADO</v>
      </c>
      <c r="G347" s="86">
        <f>'RESUMEN TOTAL'!M352</f>
        <v>0</v>
      </c>
      <c r="H347" s="86">
        <f>'RESUMEN TOTAL'!N352</f>
        <v>0</v>
      </c>
      <c r="I347" s="86" t="str">
        <f>'RESUMEN TOTAL'!O352</f>
        <v>APAGADO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 t="str">
        <f>'RESUMEN TOTAL'!L353</f>
        <v>APAGADO</v>
      </c>
      <c r="G348" s="86" t="str">
        <f>'RESUMEN TOTAL'!M353</f>
        <v>APAGADO</v>
      </c>
      <c r="H348" s="86" t="str">
        <f>'RESUMEN TOTAL'!N353</f>
        <v>APAGADO</v>
      </c>
      <c r="I348" s="86" t="str">
        <f>'RESUMEN TOTAL'!O353</f>
        <v>APAGADO</v>
      </c>
      <c r="J348" s="86" t="str">
        <f>'RESUMEN TOTAL'!P353</f>
        <v>APAGADO</v>
      </c>
      <c r="K348" s="86" t="str">
        <f>'RESUMEN TOTAL'!Q353</f>
        <v>APAGADO</v>
      </c>
      <c r="L348" s="86">
        <f>'RESUMEN TOTAL'!R353</f>
        <v>0</v>
      </c>
      <c r="M348" s="86">
        <f>'RESUMEN TOTAL'!S353</f>
        <v>0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 t="str">
        <f>'RESUMEN TOTAL'!O355</f>
        <v>APAGADO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 t="str">
        <f>'RESUMEN TOTAL'!N356</f>
        <v>APAGADO</v>
      </c>
      <c r="I351" s="86" t="str">
        <f>'RESUMEN TOTAL'!O356</f>
        <v>APAGADO</v>
      </c>
      <c r="J351" s="86" t="str">
        <f>'RESUMEN TOTAL'!P356</f>
        <v>APAGADO</v>
      </c>
      <c r="K351" s="86" t="str">
        <f>'RESUMEN TOTAL'!Q356</f>
        <v>APAGADO</v>
      </c>
      <c r="L351" s="86">
        <f>'RESUMEN TOTAL'!R356</f>
        <v>0</v>
      </c>
      <c r="M351" s="86">
        <f>'RESUMEN TOTAL'!S356</f>
        <v>0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>
        <f>'RESUMEN TOTAL'!M357</f>
        <v>0</v>
      </c>
      <c r="H352" s="86" t="str">
        <f>'RESUMEN TOTAL'!N357</f>
        <v>APAGADO</v>
      </c>
      <c r="I352" s="86" t="str">
        <f>'RESUMEN TOTAL'!O357</f>
        <v>APAGADO</v>
      </c>
      <c r="J352" s="86" t="str">
        <f>'RESUMEN TOTAL'!P357</f>
        <v>APAGADO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>
        <f>'RESUMEN TOTAL'!R358</f>
        <v>0</v>
      </c>
      <c r="M353" s="86">
        <f>'RESUMEN TOTAL'!S358</f>
        <v>0</v>
      </c>
      <c r="N353" s="86">
        <f>'RESUMEN TOTAL'!T358</f>
        <v>0</v>
      </c>
      <c r="O353" s="86">
        <f>'RESUMEN TOTAL'!U358</f>
        <v>0</v>
      </c>
      <c r="P353" s="86">
        <f>'RESUMEN TOTAL'!V358</f>
        <v>0</v>
      </c>
      <c r="Q353" s="86">
        <f>'RESUMEN TOTAL'!W358</f>
        <v>0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 t="str">
        <f>'RESUMEN TOTAL'!Q368</f>
        <v>APAGADO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 t="str">
        <f>'RESUMEN TOTAL'!Q369</f>
        <v>APAGADO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>
        <f>'RESUMEN TOTAL'!R373</f>
        <v>0</v>
      </c>
      <c r="M368" s="86">
        <f>'RESUMEN TOTAL'!S373</f>
        <v>0</v>
      </c>
      <c r="N368" s="86">
        <f>'RESUMEN TOTAL'!T373</f>
        <v>0</v>
      </c>
      <c r="O368" s="86">
        <f>'RESUMEN TOTAL'!U373</f>
        <v>0</v>
      </c>
      <c r="P368" s="86">
        <f>'RESUMEN TOTAL'!V373</f>
        <v>0</v>
      </c>
      <c r="Q368" s="86">
        <f>'RESUMEN TOTAL'!W373</f>
        <v>0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>
        <f>'RESUMEN TOTAL'!R374</f>
        <v>0</v>
      </c>
      <c r="M369" s="86">
        <f>'RESUMEN TOTAL'!S374</f>
        <v>0</v>
      </c>
      <c r="N369" s="86">
        <f>'RESUMEN TOTAL'!T374</f>
        <v>0</v>
      </c>
      <c r="O369" s="86">
        <f>'RESUMEN TOTAL'!U374</f>
        <v>0</v>
      </c>
      <c r="P369" s="86">
        <f>'RESUMEN TOTAL'!V374</f>
        <v>0</v>
      </c>
      <c r="Q369" s="86">
        <f>'RESUMEN TOTAL'!W374</f>
        <v>0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>
        <f>'RESUMEN TOTAL'!T403</f>
        <v>0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TOTAL'!L406</f>
        <v>0</v>
      </c>
      <c r="G400" s="86">
        <f>'RESUMEN TOTAL'!M406</f>
        <v>0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>
        <f>'RESUMEN TOTAL'!AF406</f>
        <v>0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>
        <f>'RESUMEN TOTAL'!O407</f>
        <v>0</v>
      </c>
      <c r="J401" s="86" t="str">
        <f>'RESUMEN TOTAL'!P407</f>
        <v>APAGADO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>
        <f>'RESUMEN TOTAL'!T407</f>
        <v>0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>
        <f>'RESUMEN TOTAL'!T408</f>
        <v>0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 t="str">
        <f>'RESUMEN TOTAL'!P411</f>
        <v>APAGADO</v>
      </c>
      <c r="K405" s="86" t="str">
        <f>'RESUMEN TOTAL'!Q411</f>
        <v>APAGADO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>
        <f>'RESUMEN TOTAL'!T414</f>
        <v>0</v>
      </c>
      <c r="O408" s="86">
        <f>'RESUMEN TOTAL'!U414</f>
        <v>0</v>
      </c>
      <c r="P408" s="86">
        <f>'RESUMEN TOTAL'!V414</f>
        <v>0</v>
      </c>
      <c r="Q408" s="86">
        <f>'RESUMEN TOTAL'!W414</f>
        <v>0</v>
      </c>
      <c r="R408" s="86">
        <f>'RESUMEN TOTAL'!X414</f>
        <v>0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>
        <f>'RESUMEN TOTAL'!R415</f>
        <v>0</v>
      </c>
      <c r="M409" s="86">
        <f>'RESUMEN TOTAL'!S415</f>
        <v>0</v>
      </c>
      <c r="N409" s="86">
        <f>'RESUMEN TOTAL'!T415</f>
        <v>0</v>
      </c>
      <c r="O409" s="86">
        <f>'RESUMEN TOTAL'!U415</f>
        <v>0</v>
      </c>
      <c r="P409" s="86">
        <f>'RESUMEN TOTAL'!V415</f>
        <v>0</v>
      </c>
      <c r="Q409" s="86">
        <f>'RESUMEN TOTAL'!W415</f>
        <v>0</v>
      </c>
      <c r="R409" s="86">
        <f>'RESUMEN TOTAL'!X415</f>
        <v>0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 t="str">
        <f>'RESUMEN TOTAL'!L422</f>
        <v>APAGADO</v>
      </c>
      <c r="G416" s="86" t="str">
        <f>'RESUMEN TOTAL'!M422</f>
        <v>APAGADO</v>
      </c>
      <c r="H416" s="86" t="str">
        <f>'RESUMEN TOTAL'!N422</f>
        <v>APAGADO</v>
      </c>
      <c r="I416" s="86" t="str">
        <f>'RESUMEN TOTAL'!O422</f>
        <v>APAGADO</v>
      </c>
      <c r="J416" s="86" t="str">
        <f>'RESUMEN TOTAL'!P422</f>
        <v>APAGADO</v>
      </c>
      <c r="K416" s="86" t="str">
        <f>'RESUMEN TOTAL'!Q422</f>
        <v>APAGADO</v>
      </c>
      <c r="L416" s="86">
        <f>'RESUMEN TOTAL'!R422</f>
        <v>0</v>
      </c>
      <c r="M416" s="86">
        <f>'RESUMEN TOTAL'!S422</f>
        <v>0</v>
      </c>
      <c r="N416" s="86">
        <f>'RESUMEN TOTAL'!T422</f>
        <v>0</v>
      </c>
      <c r="O416" s="86">
        <f>'RESUMEN TOTAL'!U422</f>
        <v>0</v>
      </c>
      <c r="P416" s="86">
        <f>'RESUMEN TOTAL'!V422</f>
        <v>0</v>
      </c>
      <c r="Q416" s="86">
        <f>'RESUMEN TOTAL'!W422</f>
        <v>0</v>
      </c>
      <c r="R416" s="86">
        <f>'RESUMEN TOTAL'!X422</f>
        <v>0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 t="str">
        <f>'RESUMEN TOTAL'!L425</f>
        <v>APAGADO</v>
      </c>
      <c r="G419" s="86" t="str">
        <f>'RESUMEN TOTAL'!M425</f>
        <v>APAGADO</v>
      </c>
      <c r="H419" s="86" t="str">
        <f>'RESUMEN TOTAL'!N425</f>
        <v>APAGADO</v>
      </c>
      <c r="I419" s="86" t="str">
        <f>'RESUMEN TOTAL'!O425</f>
        <v>APAGADO</v>
      </c>
      <c r="J419" s="86" t="str">
        <f>'RESUMEN TOTAL'!P425</f>
        <v>APAGADO</v>
      </c>
      <c r="K419" s="86" t="str">
        <f>'RESUMEN TOTAL'!Q425</f>
        <v>APAGADO</v>
      </c>
      <c r="L419" s="86">
        <f>'RESUMEN TOTAL'!R425</f>
        <v>0</v>
      </c>
      <c r="M419" s="86">
        <f>'RESUMEN TOTAL'!S425</f>
        <v>0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 t="str">
        <f>'RESUMEN TOTAL'!L426</f>
        <v>APAGADO</v>
      </c>
      <c r="G420" s="86" t="str">
        <f>'RESUMEN TOTAL'!M426</f>
        <v>APAGADO</v>
      </c>
      <c r="H420" s="86" t="str">
        <f>'RESUMEN TOTAL'!N426</f>
        <v>APAGADO</v>
      </c>
      <c r="I420" s="86" t="str">
        <f>'RESUMEN TOTAL'!O426</f>
        <v>APAGADO</v>
      </c>
      <c r="J420" s="86" t="str">
        <f>'RESUMEN TOTAL'!P426</f>
        <v>APAGADO</v>
      </c>
      <c r="K420" s="86" t="str">
        <f>'RESUMEN TOTAL'!Q426</f>
        <v>APAGADO</v>
      </c>
      <c r="L420" s="86">
        <f>'RESUMEN TOTAL'!R426</f>
        <v>0</v>
      </c>
      <c r="M420" s="86">
        <f>'RESUMEN TOTAL'!S426</f>
        <v>0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 t="str">
        <f>'RESUMEN TOTAL'!P430</f>
        <v>APAGADO</v>
      </c>
      <c r="K424" s="86" t="str">
        <f>'RESUMEN TOTAL'!Q430</f>
        <v>APAGADO</v>
      </c>
      <c r="L424" s="86">
        <f>'RESUMEN TOTAL'!R430</f>
        <v>0</v>
      </c>
      <c r="M424" s="86">
        <f>'RESUMEN TOTAL'!S430</f>
        <v>0</v>
      </c>
      <c r="N424" s="86">
        <f>'RESUMEN TOTAL'!T430</f>
        <v>0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>
        <f>'RESUMEN TOTAL'!R432</f>
        <v>0</v>
      </c>
      <c r="M426" s="86">
        <f>'RESUMEN TOTAL'!S432</f>
        <v>0</v>
      </c>
      <c r="N426" s="86">
        <f>'RESUMEN TOTAL'!T432</f>
        <v>0</v>
      </c>
      <c r="O426" s="86">
        <f>'RESUMEN TOTAL'!U432</f>
        <v>0</v>
      </c>
      <c r="P426" s="86">
        <f>'RESUMEN TOTAL'!V432</f>
        <v>0</v>
      </c>
      <c r="Q426" s="86">
        <f>'RESUMEN TOTAL'!W432</f>
        <v>0</v>
      </c>
      <c r="R426" s="86">
        <f>'RESUMEN TOTAL'!X432</f>
        <v>0</v>
      </c>
      <c r="S426" s="86">
        <f>'RESUMEN TOTAL'!Y432</f>
        <v>0</v>
      </c>
      <c r="T426" s="86">
        <f>'RESUMEN TOTAL'!Z432</f>
        <v>0</v>
      </c>
      <c r="U426" s="86">
        <f>'RESUMEN TOTAL'!AA432</f>
        <v>0</v>
      </c>
      <c r="V426" s="86">
        <f>'RESUMEN TOTAL'!AB432</f>
        <v>0</v>
      </c>
      <c r="W426" s="86">
        <f>'RESUMEN TOTAL'!AC432</f>
        <v>0</v>
      </c>
      <c r="X426" s="86">
        <f>'RESUMEN TOTAL'!AD432</f>
        <v>0</v>
      </c>
      <c r="Y426" s="86">
        <f>'RESUMEN TOTAL'!AE432</f>
        <v>0</v>
      </c>
      <c r="Z426" s="86">
        <f>'RESUMEN TOTAL'!AF432</f>
        <v>0</v>
      </c>
      <c r="AA426" s="86">
        <f>'RESUMEN TOTAL'!AG432</f>
        <v>0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>
        <f>'RESUMEN TOTAL'!S442</f>
        <v>0</v>
      </c>
      <c r="N436" s="86">
        <f>'RESUMEN TOTAL'!T442</f>
        <v>0</v>
      </c>
      <c r="O436" s="86">
        <f>'RESUMEN TOTAL'!U442</f>
        <v>0</v>
      </c>
      <c r="P436" s="86">
        <f>'RESUMEN TOTAL'!V442</f>
        <v>0</v>
      </c>
      <c r="Q436" s="86">
        <f>'RESUMEN TOTAL'!W442</f>
        <v>0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>
        <f>'RESUMEN TOTAL'!S444</f>
        <v>0</v>
      </c>
      <c r="N438" s="86">
        <f>'RESUMEN TOTAL'!T444</f>
        <v>0</v>
      </c>
      <c r="O438" s="86">
        <f>'RESUMEN TOTAL'!U444</f>
        <v>0</v>
      </c>
      <c r="P438" s="86">
        <f>'RESUMEN TOTAL'!V444</f>
        <v>0</v>
      </c>
      <c r="Q438" s="86">
        <f>'RESUMEN TOTAL'!W444</f>
        <v>0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>
        <f>'RESUMEN TOTAL'!T445</f>
        <v>0</v>
      </c>
      <c r="O439" s="86">
        <f>'RESUMEN TOTAL'!U445</f>
        <v>0</v>
      </c>
      <c r="P439" s="86">
        <f>'RESUMEN TOTAL'!V445</f>
        <v>0</v>
      </c>
      <c r="Q439" s="86">
        <f>'RESUMEN TOTAL'!W445</f>
        <v>0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TOTAL'!L449</f>
        <v>0</v>
      </c>
      <c r="G443" s="86">
        <f>'RESUMEN TOTAL'!M449</f>
        <v>0</v>
      </c>
      <c r="H443" s="86">
        <f>'RESUMEN TOTAL'!N449</f>
        <v>0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6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6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>
        <f>'RESUMEN TOTAL'!S456</f>
        <v>0</v>
      </c>
      <c r="N450" s="86">
        <f>'RESUMEN TOTAL'!T456</f>
        <v>0</v>
      </c>
      <c r="O450" s="86">
        <f>'RESUMEN TOTAL'!U456</f>
        <v>0</v>
      </c>
      <c r="P450" s="86">
        <f>'RESUMEN TOTAL'!V456</f>
        <v>0</v>
      </c>
      <c r="Q450" s="86">
        <f>'RESUMEN TOTAL'!W456</f>
        <v>0</v>
      </c>
      <c r="R450" s="86">
        <f>'RESUMEN TOTAL'!X456</f>
        <v>0</v>
      </c>
      <c r="S450" s="86">
        <f>'RESUMEN TOTAL'!Y456</f>
        <v>0</v>
      </c>
      <c r="T450" s="86">
        <f>'RESUMEN TOTAL'!Z456</f>
        <v>0</v>
      </c>
      <c r="U450" s="86">
        <f>'RESUMEN TOTAL'!AA456</f>
        <v>0</v>
      </c>
      <c r="V450" s="86">
        <f>'RESUMEN TOTAL'!AB456</f>
        <v>0</v>
      </c>
      <c r="W450" s="86">
        <f>'RESUMEN TOTAL'!AC456</f>
        <v>0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6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>
        <f>'RESUMEN TOTAL'!T457</f>
        <v>0</v>
      </c>
      <c r="O451" s="86">
        <f>'RESUMEN TOTAL'!U457</f>
        <v>0</v>
      </c>
      <c r="P451" s="86">
        <f>'RESUMEN TOTAL'!V457</f>
        <v>0</v>
      </c>
      <c r="Q451" s="86">
        <f>'RESUMEN TOTAL'!W457</f>
        <v>0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6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>
        <f>'RESUMEN TOTAL'!V458</f>
        <v>0</v>
      </c>
      <c r="Q452" s="86">
        <f>'RESUMEN TOTAL'!W458</f>
        <v>0</v>
      </c>
      <c r="R452" s="86">
        <f>'RESUMEN TOTAL'!X458</f>
        <v>0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6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6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6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6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 t="str">
        <f>'RESUMEN TOTAL'!L462</f>
        <v>APAGADO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6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6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6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>
        <f>'RESUMEN TOTAL'!R468</f>
        <v>0</v>
      </c>
      <c r="M462" s="86">
        <f>'RESUMEN TOTAL'!S468</f>
        <v>0</v>
      </c>
      <c r="N462" s="86">
        <f>'RESUMEN TOTAL'!T468</f>
        <v>0</v>
      </c>
      <c r="O462" s="86">
        <f>'RESUMEN TOTAL'!U468</f>
        <v>0</v>
      </c>
      <c r="P462" s="86">
        <f>'RESUMEN TOTAL'!V468</f>
        <v>0</v>
      </c>
      <c r="Q462" s="86">
        <v>0</v>
      </c>
      <c r="R462" s="86">
        <f>'RESUMEN TOTAL'!X468</f>
        <v>0</v>
      </c>
      <c r="S462" s="86">
        <f>'RESUMEN TOTAL'!Y468</f>
        <v>0</v>
      </c>
      <c r="T462" s="86">
        <f>'RESUMEN TOTAL'!Z468</f>
        <v>0</v>
      </c>
      <c r="U462" s="86">
        <f>'RESUMEN TOTAL'!AA468</f>
        <v>0</v>
      </c>
      <c r="V462" s="86">
        <f>'RESUMEN TOTAL'!AB468</f>
        <v>0</v>
      </c>
      <c r="W462" s="86">
        <f>'RESUMEN TOTAL'!AC468</f>
        <v>0</v>
      </c>
      <c r="X462" s="86">
        <f>'RESUMEN TOTAL'!AD468</f>
        <v>0</v>
      </c>
      <c r="Y462" s="86">
        <f>'RESUMEN TOTAL'!AE468</f>
        <v>0</v>
      </c>
      <c r="Z462" s="86">
        <f>'RESUMEN TOTAL'!AF468</f>
        <v>0</v>
      </c>
      <c r="AA462" s="86">
        <f>'RESUMEN TOTAL'!AG468</f>
        <v>0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>
        <f>'RESUMEN TOTAL'!R469</f>
        <v>0</v>
      </c>
      <c r="M463" s="86">
        <f>'RESUMEN TOTAL'!S469</f>
        <v>0</v>
      </c>
      <c r="N463" s="86">
        <f>'RESUMEN TOTAL'!T469</f>
        <v>0</v>
      </c>
      <c r="O463" s="86">
        <f>'RESUMEN TOTAL'!U469</f>
        <v>0</v>
      </c>
      <c r="P463" s="86">
        <f>'RESUMEN TOTAL'!V469</f>
        <v>0</v>
      </c>
      <c r="Q463" s="86">
        <f>'RESUMEN TOTAL'!W468</f>
        <v>0</v>
      </c>
      <c r="R463" s="86">
        <f>'RESUMEN TOTAL'!X469</f>
        <v>0</v>
      </c>
      <c r="S463" s="86">
        <f>'RESUMEN TOTAL'!Y469</f>
        <v>0</v>
      </c>
      <c r="T463" s="86">
        <f>'RESUMEN TOTAL'!Z469</f>
        <v>0</v>
      </c>
      <c r="U463" s="86">
        <f>'RESUMEN TOTAL'!AA469</f>
        <v>0</v>
      </c>
      <c r="V463" s="86">
        <f>'RESUMEN TOTAL'!AB469</f>
        <v>0</v>
      </c>
      <c r="W463" s="86">
        <f>'RESUMEN TOTAL'!AC469</f>
        <v>0</v>
      </c>
      <c r="X463" s="86">
        <f>'RESUMEN TOTAL'!AD469</f>
        <v>0</v>
      </c>
      <c r="Y463" s="86">
        <f>'RESUMEN TOTAL'!AE469</f>
        <v>0</v>
      </c>
      <c r="Z463" s="86">
        <f>'RESUMEN TOTAL'!AF469</f>
        <v>0</v>
      </c>
      <c r="AA463" s="86">
        <f>'RESUMEN TOTAL'!AG469</f>
        <v>0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>
        <f>'RESUMEN TOTAL'!R470</f>
        <v>0</v>
      </c>
      <c r="M464" s="86">
        <f>'RESUMEN TOTAL'!S470</f>
        <v>0</v>
      </c>
      <c r="N464" s="86">
        <f>'RESUMEN TOTAL'!T470</f>
        <v>0</v>
      </c>
      <c r="O464" s="86">
        <f>'RESUMEN TOTAL'!U470</f>
        <v>0</v>
      </c>
      <c r="P464" s="86">
        <f>'RESUMEN TOTAL'!V470</f>
        <v>0</v>
      </c>
      <c r="Q464" s="86">
        <v>0</v>
      </c>
      <c r="R464" s="86">
        <f>'RESUMEN TOTAL'!X470</f>
        <v>0</v>
      </c>
      <c r="S464" s="86">
        <f>'RESUMEN TOTAL'!Y470</f>
        <v>0</v>
      </c>
      <c r="T464" s="86">
        <f>'RESUMEN TOTAL'!Z470</f>
        <v>0</v>
      </c>
      <c r="U464" s="86">
        <f>'RESUMEN TOTAL'!AA470</f>
        <v>0</v>
      </c>
      <c r="V464" s="86">
        <f>'RESUMEN TOTAL'!AB470</f>
        <v>0</v>
      </c>
      <c r="W464" s="86">
        <f>'RESUMEN TOTAL'!AC470</f>
        <v>0</v>
      </c>
      <c r="X464" s="86">
        <f>'RESUMEN TOTAL'!AD470</f>
        <v>0</v>
      </c>
      <c r="Y464" s="86">
        <f>'RESUMEN TOTAL'!AE470</f>
        <v>0</v>
      </c>
      <c r="Z464" s="86">
        <f>'RESUMEN TOTAL'!AF470</f>
        <v>0</v>
      </c>
      <c r="AA464" s="86">
        <f>'RESUMEN TOTAL'!AG470</f>
        <v>0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TOTAL'!L476</f>
        <v>0</v>
      </c>
      <c r="G470" s="86">
        <f>'RESUMEN TOTAL'!M476</f>
        <v>0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TOTAL'!L477</f>
        <v>0</v>
      </c>
      <c r="G471" s="86">
        <f>'RESUMEN TOTAL'!M477</f>
        <v>0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>
        <f>'RESUMEN TOTAL'!R478</f>
        <v>0</v>
      </c>
      <c r="M472" s="86">
        <f>'RESUMEN TOTAL'!S478</f>
        <v>0</v>
      </c>
      <c r="N472" s="86">
        <f>'RESUMEN TOTAL'!T478</f>
        <v>0</v>
      </c>
      <c r="O472" s="86">
        <f>'RESUMEN TOTAL'!U478</f>
        <v>0</v>
      </c>
      <c r="P472" s="86">
        <f>'RESUMEN TOTAL'!V478</f>
        <v>0</v>
      </c>
      <c r="Q472" s="86">
        <f>'RESUMEN TOTAL'!W478</f>
        <v>0</v>
      </c>
      <c r="R472" s="86">
        <f>'RESUMEN TOTAL'!X478</f>
        <v>0</v>
      </c>
      <c r="S472" s="86">
        <f>'RESUMEN TOTAL'!Y478</f>
        <v>0</v>
      </c>
      <c r="T472" s="86">
        <f>'RESUMEN TOTAL'!Z478</f>
        <v>0</v>
      </c>
      <c r="U472" s="86">
        <f>'RESUMEN TOTAL'!AA478</f>
        <v>0</v>
      </c>
      <c r="V472" s="86">
        <f>'RESUMEN TOTAL'!AB478</f>
        <v>0</v>
      </c>
      <c r="W472" s="86">
        <f>'RESUMEN TOTAL'!AC478</f>
        <v>0</v>
      </c>
      <c r="X472" s="86">
        <f>'RESUMEN TOTAL'!AD478</f>
        <v>0</v>
      </c>
      <c r="Y472" s="86">
        <f>'RESUMEN TOTAL'!AE478</f>
        <v>0</v>
      </c>
      <c r="Z472" s="86">
        <f>'RESUMEN TOTAL'!AF478</f>
        <v>0</v>
      </c>
      <c r="AA472" s="86">
        <f>'RESUMEN TOTAL'!AG478</f>
        <v>0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>
        <f>'RESUMEN TOTAL'!R479</f>
        <v>0</v>
      </c>
      <c r="M473" s="86">
        <f>'RESUMEN TOTAL'!S479</f>
        <v>0</v>
      </c>
      <c r="N473" s="86">
        <f>'RESUMEN TOTAL'!T479</f>
        <v>0</v>
      </c>
      <c r="O473" s="86">
        <f>'RESUMEN TOTAL'!U479</f>
        <v>0</v>
      </c>
      <c r="P473" s="86">
        <f>'RESUMEN TOTAL'!V479</f>
        <v>0</v>
      </c>
      <c r="Q473" s="86">
        <f>'RESUMEN TOTAL'!W479</f>
        <v>0</v>
      </c>
      <c r="R473" s="86">
        <f>'RESUMEN TOTAL'!X479</f>
        <v>0</v>
      </c>
      <c r="S473" s="86">
        <f>'RESUMEN TOTAL'!Y479</f>
        <v>0</v>
      </c>
      <c r="T473" s="86">
        <f>'RESUMEN TOTAL'!Z479</f>
        <v>0</v>
      </c>
      <c r="U473" s="86">
        <f>'RESUMEN TOTAL'!AA479</f>
        <v>0</v>
      </c>
      <c r="V473" s="86">
        <f>'RESUMEN TOTAL'!AB479</f>
        <v>0</v>
      </c>
      <c r="W473" s="86">
        <f>'RESUMEN TOTAL'!AC479</f>
        <v>0</v>
      </c>
      <c r="X473" s="86">
        <f>'RESUMEN TOTAL'!AD479</f>
        <v>0</v>
      </c>
      <c r="Y473" s="86">
        <f>'RESUMEN TOTAL'!AE479</f>
        <v>0</v>
      </c>
      <c r="Z473" s="86">
        <f>'RESUMEN TOTAL'!AF479</f>
        <v>0</v>
      </c>
      <c r="AA473" s="86">
        <f>'RESUMEN TOTAL'!AG479</f>
        <v>0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>
        <f>'RESUMEN TOTAL'!V480</f>
        <v>0</v>
      </c>
      <c r="Q474" s="86">
        <f>'RESUMEN TOTAL'!W480</f>
        <v>0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>
        <f>'RESUMEN TOTAL'!W482</f>
        <v>0</v>
      </c>
      <c r="R476" s="86">
        <f>'RESUMEN TOTAL'!X482</f>
        <v>0</v>
      </c>
      <c r="S476" s="86">
        <f>'RESUMEN TOTAL'!Y482</f>
        <v>0</v>
      </c>
      <c r="T476" s="86">
        <f>'RESUMEN TOTAL'!Z482</f>
        <v>0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>
        <f>'RESUMEN TOTAL'!V483</f>
        <v>0</v>
      </c>
      <c r="Q477" s="86">
        <f>'RESUMEN TOTAL'!W483</f>
        <v>0</v>
      </c>
      <c r="R477" s="86">
        <f>'RESUMEN TOTAL'!X483</f>
        <v>0</v>
      </c>
      <c r="S477" s="86">
        <f>'RESUMEN TOTAL'!Y483</f>
        <v>0</v>
      </c>
      <c r="T477" s="86">
        <f>'RESUMEN TOTAL'!Z483</f>
        <v>0</v>
      </c>
      <c r="U477" s="86">
        <f>'RESUMEN TOTAL'!AA483</f>
        <v>0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>
        <f>'RESUMEN TOTAL'!V484</f>
        <v>0</v>
      </c>
      <c r="Q478" s="86">
        <f>'RESUMEN TOTAL'!W484</f>
        <v>0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>
        <f>'RESUMEN TOTAL'!Q487</f>
        <v>0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>
        <f>'RESUMEN TOTAL'!Q488</f>
        <v>0</v>
      </c>
      <c r="L482" s="86">
        <f>'RESUMEN TOTAL'!R488</f>
        <v>0</v>
      </c>
      <c r="M482" s="86">
        <f>'RESUMEN TOTAL'!S488</f>
        <v>0</v>
      </c>
      <c r="N482" s="86">
        <f>'RESUMEN TOTAL'!T488</f>
        <v>0</v>
      </c>
      <c r="O482" s="86">
        <f>'RESUMEN TOTAL'!U488</f>
        <v>0</v>
      </c>
      <c r="P482" s="86">
        <f>'RESUMEN TOTAL'!V488</f>
        <v>0</v>
      </c>
      <c r="Q482" s="86">
        <f>'RESUMEN TOTAL'!W488</f>
        <v>0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>
        <f>'RESUMEN TOTAL'!R490</f>
        <v>0</v>
      </c>
      <c r="M484" s="86">
        <f>'RESUMEN TOTAL'!S490</f>
        <v>0</v>
      </c>
      <c r="N484" s="86">
        <f>'RESUMEN TOTAL'!T490</f>
        <v>0</v>
      </c>
      <c r="O484" s="86">
        <f>'RESUMEN TOTAL'!U490</f>
        <v>0</v>
      </c>
      <c r="P484" s="86">
        <f>'RESUMEN TOTAL'!V490</f>
        <v>0</v>
      </c>
      <c r="Q484" s="86">
        <f>'RESUMEN TOTAL'!W490</f>
        <v>0</v>
      </c>
      <c r="R484" s="86">
        <f>'RESUMEN TOTAL'!X490</f>
        <v>0</v>
      </c>
      <c r="S484" s="86">
        <f>'RESUMEN TOTAL'!Y490</f>
        <v>0</v>
      </c>
      <c r="T484" s="86">
        <f>'RESUMEN TOTAL'!Z490</f>
        <v>0</v>
      </c>
      <c r="U484" s="86">
        <f>'RESUMEN TOTAL'!AA490</f>
        <v>0</v>
      </c>
      <c r="V484" s="86">
        <f>'RESUMEN TOTAL'!AB490</f>
        <v>0</v>
      </c>
      <c r="W484" s="86">
        <f>'RESUMEN TOTAL'!AC490</f>
        <v>0</v>
      </c>
      <c r="X484" s="86">
        <f>'RESUMEN TOTAL'!AD490</f>
        <v>0</v>
      </c>
      <c r="Y484" s="86">
        <f>'RESUMEN TOTAL'!AE490</f>
        <v>0</v>
      </c>
      <c r="Z484" s="86">
        <f>'RESUMEN TOTAL'!AF490</f>
        <v>0</v>
      </c>
      <c r="AA484" s="86">
        <f>'RESUMEN TOTAL'!AG490</f>
        <v>0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>
        <f>'RESUMEN TOTAL'!R491</f>
        <v>0</v>
      </c>
      <c r="M485" s="86">
        <f>'RESUMEN TOTAL'!S491</f>
        <v>0</v>
      </c>
      <c r="N485" s="86">
        <f>'RESUMEN TOTAL'!T491</f>
        <v>0</v>
      </c>
      <c r="O485" s="86">
        <f>'RESUMEN TOTAL'!U491</f>
        <v>0</v>
      </c>
      <c r="P485" s="86">
        <f>'RESUMEN TOTAL'!V491</f>
        <v>0</v>
      </c>
      <c r="Q485" s="86">
        <f>'RESUMEN TOTAL'!W491</f>
        <v>0</v>
      </c>
      <c r="R485" s="86">
        <f>'RESUMEN TOTAL'!X491</f>
        <v>0</v>
      </c>
      <c r="S485" s="86">
        <f>'RESUMEN TOTAL'!Y491</f>
        <v>0</v>
      </c>
      <c r="T485" s="86">
        <f>'RESUMEN TOTAL'!Z491</f>
        <v>0</v>
      </c>
      <c r="U485" s="86">
        <f>'RESUMEN TOTAL'!AA491</f>
        <v>0</v>
      </c>
      <c r="V485" s="86">
        <f>'RESUMEN TOTAL'!AB491</f>
        <v>0</v>
      </c>
      <c r="W485" s="86">
        <f>'RESUMEN TOTAL'!AC491</f>
        <v>0</v>
      </c>
      <c r="X485" s="86">
        <f>'RESUMEN TOTAL'!AD491</f>
        <v>0</v>
      </c>
      <c r="Y485" s="86">
        <f>'RESUMEN TOTAL'!AE491</f>
        <v>0</v>
      </c>
      <c r="Z485" s="86">
        <f>'RESUMEN TOTAL'!AF491</f>
        <v>0</v>
      </c>
      <c r="AA485" s="86">
        <f>'RESUMEN TOTAL'!AG491</f>
        <v>0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>
        <f>'RESUMEN TOTAL'!R492</f>
        <v>0</v>
      </c>
      <c r="M486" s="86">
        <f>'RESUMEN TOTAL'!S492</f>
        <v>0</v>
      </c>
      <c r="N486" s="86">
        <f>'RESUMEN TOTAL'!T492</f>
        <v>0</v>
      </c>
      <c r="O486" s="86">
        <f>'RESUMEN TOTAL'!U492</f>
        <v>0</v>
      </c>
      <c r="P486" s="86">
        <f>'RESUMEN TOTAL'!V492</f>
        <v>0</v>
      </c>
      <c r="Q486" s="86">
        <f>'RESUMEN TOTAL'!W492</f>
        <v>0</v>
      </c>
      <c r="R486" s="86">
        <f>'RESUMEN TOTAL'!X492</f>
        <v>0</v>
      </c>
      <c r="S486" s="86">
        <f>'RESUMEN TOTAL'!Y492</f>
        <v>0</v>
      </c>
      <c r="T486" s="86">
        <f>'RESUMEN TOTAL'!Z492</f>
        <v>0</v>
      </c>
      <c r="U486" s="86">
        <f>'RESUMEN TOTAL'!AA492</f>
        <v>0</v>
      </c>
      <c r="V486" s="86">
        <f>'RESUMEN TOTAL'!AB492</f>
        <v>0</v>
      </c>
      <c r="W486" s="86">
        <f>'RESUMEN TOTAL'!AC492</f>
        <v>0</v>
      </c>
      <c r="X486" s="86">
        <f>'RESUMEN TOTAL'!AD492</f>
        <v>0</v>
      </c>
      <c r="Y486" s="86">
        <f>'RESUMEN TOTAL'!AE492</f>
        <v>0</v>
      </c>
      <c r="Z486" s="86">
        <f>'RESUMEN TOTAL'!AF492</f>
        <v>0</v>
      </c>
      <c r="AA486" s="86">
        <f>'RESUMEN TOTAL'!AG492</f>
        <v>0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>
        <f>'RESUMEN TOTAL'!R493</f>
        <v>0</v>
      </c>
      <c r="M487" s="86">
        <f>'RESUMEN TOTAL'!S493</f>
        <v>0</v>
      </c>
      <c r="N487" s="86">
        <f>'RESUMEN TOTAL'!T493</f>
        <v>0</v>
      </c>
      <c r="O487" s="86">
        <f>'RESUMEN TOTAL'!U493</f>
        <v>0</v>
      </c>
      <c r="P487" s="86">
        <f>'RESUMEN TOTAL'!V493</f>
        <v>0</v>
      </c>
      <c r="Q487" s="86">
        <f>'RESUMEN TOTAL'!W493</f>
        <v>0</v>
      </c>
      <c r="R487" s="86">
        <f>'RESUMEN TOTAL'!X493</f>
        <v>0</v>
      </c>
      <c r="S487" s="86">
        <f>'RESUMEN TOTAL'!Y493</f>
        <v>0</v>
      </c>
      <c r="T487" s="86">
        <f>'RESUMEN TOTAL'!Z493</f>
        <v>0</v>
      </c>
      <c r="U487" s="86">
        <f>'RESUMEN TOTAL'!AA493</f>
        <v>0</v>
      </c>
      <c r="V487" s="86">
        <f>'RESUMEN TOTAL'!AB493</f>
        <v>0</v>
      </c>
      <c r="W487" s="86">
        <f>'RESUMEN TOTAL'!AC493</f>
        <v>0</v>
      </c>
      <c r="X487" s="86">
        <f>'RESUMEN TOTAL'!AD493</f>
        <v>0</v>
      </c>
      <c r="Y487" s="86">
        <f>'RESUMEN TOTAL'!AE493</f>
        <v>0</v>
      </c>
      <c r="Z487" s="86">
        <f>'RESUMEN TOTAL'!AF493</f>
        <v>0</v>
      </c>
      <c r="AA487" s="86">
        <f>'RESUMEN TOTAL'!AG493</f>
        <v>0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 t="str">
        <f>'RESUMEN TOTAL'!L494</f>
        <v>APAGADO</v>
      </c>
      <c r="G488" s="86" t="str">
        <f>'RESUMEN TOTAL'!M494</f>
        <v>APAGADO</v>
      </c>
      <c r="H488" s="86">
        <f>'RESUMEN TOTAL'!N494</f>
        <v>0</v>
      </c>
      <c r="I488" s="86" t="str">
        <f>'RESUMEN TOTAL'!O494</f>
        <v>APAGADO</v>
      </c>
      <c r="J488" s="86" t="str">
        <f>'RESUMEN TOTAL'!P494</f>
        <v>APAGADO</v>
      </c>
      <c r="K488" s="86">
        <f>'RESUMEN TOTAL'!Q494</f>
        <v>0</v>
      </c>
      <c r="L488" s="86">
        <f>'RESUMEN TOTAL'!R494</f>
        <v>0</v>
      </c>
      <c r="M488" s="86">
        <f>'RESUMEN TOTAL'!S494</f>
        <v>0</v>
      </c>
      <c r="N488" s="86">
        <f>'RESUMEN TOTAL'!T494</f>
        <v>0</v>
      </c>
      <c r="O488" s="86">
        <f>'RESUMEN TOTAL'!U494</f>
        <v>0</v>
      </c>
      <c r="P488" s="86">
        <f>'RESUMEN TOTAL'!V494</f>
        <v>0</v>
      </c>
      <c r="Q488" s="86">
        <f>'RESUMEN TOTAL'!W494</f>
        <v>0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 t="str">
        <f>'RESUMEN TOTAL'!L495</f>
        <v>APAGADO</v>
      </c>
      <c r="G489" s="86" t="str">
        <f>'RESUMEN TOTAL'!M495</f>
        <v>APAGADO</v>
      </c>
      <c r="H489" s="86">
        <f>'RESUMEN TOTAL'!N495</f>
        <v>0</v>
      </c>
      <c r="I489" s="86" t="str">
        <f>'RESUMEN TOTAL'!O495</f>
        <v>APAGADO</v>
      </c>
      <c r="J489" s="86" t="str">
        <f>'RESUMEN TOTAL'!P495</f>
        <v>APAGADO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>
        <f>'RESUMEN TOTAL'!R502</f>
        <v>0</v>
      </c>
      <c r="M496" s="86">
        <f>'RESUMEN TOTAL'!S502</f>
        <v>0</v>
      </c>
      <c r="N496" s="86">
        <f>'RESUMEN TOTAL'!T502</f>
        <v>0</v>
      </c>
      <c r="O496" s="86">
        <f>'RESUMEN TOTAL'!U502</f>
        <v>0</v>
      </c>
      <c r="P496" s="86">
        <f>'RESUMEN TOTAL'!V502</f>
        <v>0</v>
      </c>
      <c r="Q496" s="86">
        <f>'RESUMEN TOTAL'!W502</f>
        <v>0</v>
      </c>
      <c r="R496" s="86">
        <f>'RESUMEN TOTAL'!X502</f>
        <v>0</v>
      </c>
      <c r="S496" s="86">
        <f>'RESUMEN TOTAL'!Y502</f>
        <v>0</v>
      </c>
      <c r="T496" s="86">
        <f>'RESUMEN TOTAL'!Z502</f>
        <v>0</v>
      </c>
      <c r="U496" s="86">
        <f>'RESUMEN TOTAL'!AA502</f>
        <v>0</v>
      </c>
      <c r="V496" s="86">
        <f>'RESUMEN TOTAL'!AB502</f>
        <v>0</v>
      </c>
      <c r="W496" s="86">
        <f>'RESUMEN TOTAL'!AC502</f>
        <v>0</v>
      </c>
      <c r="X496" s="86">
        <f>'RESUMEN TOTAL'!AD502</f>
        <v>0</v>
      </c>
      <c r="Y496" s="86">
        <f>'RESUMEN TOTAL'!AE502</f>
        <v>0</v>
      </c>
      <c r="Z496" s="86">
        <f>'RESUMEN TOTAL'!AF502</f>
        <v>0</v>
      </c>
      <c r="AA496" s="86">
        <f>'RESUMEN TOTAL'!AG502</f>
        <v>0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>
        <f>'RESUMEN TOTAL'!R503</f>
        <v>0</v>
      </c>
      <c r="M497" s="86">
        <f>'RESUMEN TOTAL'!S503</f>
        <v>0</v>
      </c>
      <c r="N497" s="86">
        <f>'RESUMEN TOTAL'!T503</f>
        <v>0</v>
      </c>
      <c r="O497" s="86">
        <f>'RESUMEN TOTAL'!U503</f>
        <v>0</v>
      </c>
      <c r="P497" s="86">
        <f>'RESUMEN TOTAL'!V503</f>
        <v>0</v>
      </c>
      <c r="Q497" s="86">
        <f>'RESUMEN TOTAL'!W503</f>
        <v>0</v>
      </c>
      <c r="R497" s="86">
        <f>'RESUMEN TOTAL'!X503</f>
        <v>0</v>
      </c>
      <c r="S497" s="86">
        <f>'RESUMEN TOTAL'!Y503</f>
        <v>0</v>
      </c>
      <c r="T497" s="86">
        <f>'RESUMEN TOTAL'!Z503</f>
        <v>0</v>
      </c>
      <c r="U497" s="86">
        <f>'RESUMEN TOTAL'!AA503</f>
        <v>0</v>
      </c>
      <c r="V497" s="86">
        <f>'RESUMEN TOTAL'!AB503</f>
        <v>0</v>
      </c>
      <c r="W497" s="86">
        <f>'RESUMEN TOTAL'!AC503</f>
        <v>0</v>
      </c>
      <c r="X497" s="86">
        <f>'RESUMEN TOTAL'!AD503</f>
        <v>0</v>
      </c>
      <c r="Y497" s="86">
        <f>'RESUMEN TOTAL'!AE503</f>
        <v>0</v>
      </c>
      <c r="Z497" s="86">
        <f>'RESUMEN TOTAL'!AF503</f>
        <v>0</v>
      </c>
      <c r="AA497" s="86">
        <f>'RESUMEN TOTAL'!AG503</f>
        <v>0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>
        <f>'RESUMEN TOTAL'!R504</f>
        <v>0</v>
      </c>
      <c r="M498" s="86">
        <f>'RESUMEN TOTAL'!S504</f>
        <v>0</v>
      </c>
      <c r="N498" s="86">
        <f>'RESUMEN TOTAL'!T504</f>
        <v>0</v>
      </c>
      <c r="O498" s="86">
        <f>'RESUMEN TOTAL'!U504</f>
        <v>0</v>
      </c>
      <c r="P498" s="86">
        <f>'RESUMEN TOTAL'!V504</f>
        <v>0</v>
      </c>
      <c r="Q498" s="86">
        <f>'RESUMEN TOTAL'!W504</f>
        <v>0</v>
      </c>
      <c r="R498" s="86">
        <f>'RESUMEN TOTAL'!X504</f>
        <v>0</v>
      </c>
      <c r="S498" s="86">
        <f>'RESUMEN TOTAL'!Y504</f>
        <v>0</v>
      </c>
      <c r="T498" s="86">
        <f>'RESUMEN TOTAL'!Z504</f>
        <v>0</v>
      </c>
      <c r="U498" s="86">
        <f>'RESUMEN TOTAL'!AA504</f>
        <v>0</v>
      </c>
      <c r="V498" s="86">
        <f>'RESUMEN TOTAL'!AB504</f>
        <v>0</v>
      </c>
      <c r="W498" s="86">
        <f>'RESUMEN TOTAL'!AC504</f>
        <v>0</v>
      </c>
      <c r="X498" s="86">
        <f>'RESUMEN TOTAL'!AD504</f>
        <v>0</v>
      </c>
      <c r="Y498" s="86">
        <f>'RESUMEN TOTAL'!AE504</f>
        <v>0</v>
      </c>
      <c r="Z498" s="86">
        <f>'RESUMEN TOTAL'!AF504</f>
        <v>0</v>
      </c>
      <c r="AA498" s="86">
        <f>'RESUMEN TOTAL'!AG504</f>
        <v>0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>
        <f>'RESUMEN TOTAL'!R505</f>
        <v>0</v>
      </c>
      <c r="M499" s="86">
        <f>'RESUMEN TOTAL'!S505</f>
        <v>0</v>
      </c>
      <c r="N499" s="86">
        <f>'RESUMEN TOTAL'!T505</f>
        <v>0</v>
      </c>
      <c r="O499" s="86">
        <f>'RESUMEN TOTAL'!U505</f>
        <v>0</v>
      </c>
      <c r="P499" s="86">
        <f>'RESUMEN TOTAL'!V505</f>
        <v>0</v>
      </c>
      <c r="Q499" s="86">
        <f>'RESUMEN TOTAL'!W505</f>
        <v>0</v>
      </c>
      <c r="R499" s="86">
        <f>'RESUMEN TOTAL'!X505</f>
        <v>0</v>
      </c>
      <c r="S499" s="86">
        <f>'RESUMEN TOTAL'!Y505</f>
        <v>0</v>
      </c>
      <c r="T499" s="86">
        <f>'RESUMEN TOTAL'!Z505</f>
        <v>0</v>
      </c>
      <c r="U499" s="86">
        <f>'RESUMEN TOTAL'!AA505</f>
        <v>0</v>
      </c>
      <c r="V499" s="86">
        <f>'RESUMEN TOTAL'!AB505</f>
        <v>0</v>
      </c>
      <c r="W499" s="86">
        <f>'RESUMEN TOTAL'!AC505</f>
        <v>0</v>
      </c>
      <c r="X499" s="86">
        <f>'RESUMEN TOTAL'!AD505</f>
        <v>0</v>
      </c>
      <c r="Y499" s="86">
        <f>'RESUMEN TOTAL'!AE505</f>
        <v>0</v>
      </c>
      <c r="Z499" s="86">
        <f>'RESUMEN TOTAL'!AF505</f>
        <v>0</v>
      </c>
      <c r="AA499" s="86">
        <f>'RESUMEN TOTAL'!AG505</f>
        <v>0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>
        <f>'RESUMEN TOTAL'!R508</f>
        <v>0</v>
      </c>
      <c r="M502" s="86">
        <f>'RESUMEN TOTAL'!S508</f>
        <v>0</v>
      </c>
      <c r="N502" s="86">
        <f>'RESUMEN TOTAL'!T508</f>
        <v>0</v>
      </c>
      <c r="O502" s="86">
        <f>'RESUMEN TOTAL'!U508</f>
        <v>0</v>
      </c>
      <c r="P502" s="86">
        <f>'RESUMEN TOTAL'!V508</f>
        <v>0</v>
      </c>
      <c r="Q502" s="86">
        <f>'RESUMEN TOTAL'!W508</f>
        <v>0</v>
      </c>
      <c r="R502" s="86">
        <f>'RESUMEN TOTAL'!X508</f>
        <v>0</v>
      </c>
      <c r="S502" s="86">
        <f>'RESUMEN TOTAL'!Y508</f>
        <v>0</v>
      </c>
      <c r="T502" s="86">
        <f>'RESUMEN TOTAL'!Z508</f>
        <v>0</v>
      </c>
      <c r="U502" s="86">
        <f>'RESUMEN TOTAL'!AA508</f>
        <v>0</v>
      </c>
      <c r="V502" s="86">
        <f>'RESUMEN TOTAL'!AB508</f>
        <v>0</v>
      </c>
      <c r="W502" s="86">
        <f>'RESUMEN TOTAL'!AC508</f>
        <v>0</v>
      </c>
      <c r="X502" s="86">
        <f>'RESUMEN TOTAL'!AD508</f>
        <v>0</v>
      </c>
      <c r="Y502" s="86">
        <f>'RESUMEN TOTAL'!AE508</f>
        <v>0</v>
      </c>
      <c r="Z502" s="86">
        <f>'RESUMEN TOTAL'!AF508</f>
        <v>0</v>
      </c>
      <c r="AA502" s="86">
        <f>'RESUMEN TOTAL'!AG508</f>
        <v>0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>
        <f>'RESUMEN TOTAL'!R514</f>
        <v>0</v>
      </c>
      <c r="M508" s="86">
        <f>'RESUMEN TOTAL'!S514</f>
        <v>0</v>
      </c>
      <c r="N508" s="86">
        <f>'RESUMEN TOTAL'!T514</f>
        <v>0</v>
      </c>
      <c r="O508" s="86">
        <f>'RESUMEN TOTAL'!U514</f>
        <v>0</v>
      </c>
      <c r="P508" s="86">
        <f>'RESUMEN TOTAL'!V514</f>
        <v>0</v>
      </c>
      <c r="Q508" s="86">
        <f>'RESUMEN TOTAL'!W514</f>
        <v>0</v>
      </c>
      <c r="R508" s="86">
        <f>'RESUMEN TOTAL'!X514</f>
        <v>0</v>
      </c>
      <c r="S508" s="86">
        <f>'RESUMEN TOTAL'!Y514</f>
        <v>0</v>
      </c>
      <c r="T508" s="86">
        <f>'RESUMEN TOTAL'!Z514</f>
        <v>0</v>
      </c>
      <c r="U508" s="86">
        <f>'RESUMEN TOTAL'!AA514</f>
        <v>0</v>
      </c>
      <c r="V508" s="86">
        <f>'RESUMEN TOTAL'!AB514</f>
        <v>0</v>
      </c>
      <c r="W508" s="86">
        <f>'RESUMEN TOTAL'!AC514</f>
        <v>0</v>
      </c>
      <c r="X508" s="86">
        <f>'RESUMEN TOTAL'!AD514</f>
        <v>0</v>
      </c>
      <c r="Y508" s="86">
        <f>'RESUMEN TOTAL'!AE514</f>
        <v>0</v>
      </c>
      <c r="Z508" s="86">
        <f>'RESUMEN TOTAL'!AF514</f>
        <v>0</v>
      </c>
      <c r="AA508" s="86">
        <f>'RESUMEN TOTAL'!AG514</f>
        <v>0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>
        <f>'RESUMEN TOTAL'!R515</f>
        <v>0</v>
      </c>
      <c r="M509" s="86">
        <f>'RESUMEN TOTAL'!S515</f>
        <v>0</v>
      </c>
      <c r="N509" s="86">
        <f>'RESUMEN TOTAL'!T515</f>
        <v>0</v>
      </c>
      <c r="O509" s="86">
        <f>'RESUMEN TOTAL'!U515</f>
        <v>0</v>
      </c>
      <c r="P509" s="86">
        <f>'RESUMEN TOTAL'!V515</f>
        <v>0</v>
      </c>
      <c r="Q509" s="86">
        <f>'RESUMEN TOTAL'!W515</f>
        <v>0</v>
      </c>
      <c r="R509" s="86">
        <f>'RESUMEN TOTAL'!X515</f>
        <v>0</v>
      </c>
      <c r="S509" s="86">
        <f>'RESUMEN TOTAL'!Y515</f>
        <v>0</v>
      </c>
      <c r="T509" s="86">
        <f>'RESUMEN TOTAL'!Z515</f>
        <v>0</v>
      </c>
      <c r="U509" s="86">
        <f>'RESUMEN TOTAL'!AA515</f>
        <v>0</v>
      </c>
      <c r="V509" s="86">
        <f>'RESUMEN TOTAL'!AB517</f>
        <v>0</v>
      </c>
      <c r="W509" s="86">
        <f>'RESUMEN TOTAL'!AC515</f>
        <v>0</v>
      </c>
      <c r="X509" s="86">
        <f>'RESUMEN TOTAL'!AD515</f>
        <v>0</v>
      </c>
      <c r="Y509" s="86">
        <f>'RESUMEN TOTAL'!AE515</f>
        <v>0</v>
      </c>
      <c r="Z509" s="86">
        <f>'RESUMEN TOTAL'!AF515</f>
        <v>0</v>
      </c>
      <c r="AA509" s="86">
        <f>'RESUMEN TOTAL'!AG515</f>
        <v>0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>
        <f>'RESUMEN TOTAL'!AP515</f>
        <v>0</v>
      </c>
    </row>
    <row r="510" spans="1:36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>
        <f>'RESUMEN TOTAL'!Z522</f>
        <v>0</v>
      </c>
      <c r="U514" s="86">
        <f>'RESUMEN TOTAL'!AA522</f>
        <v>0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 t="str">
        <f>'RESUMEN TOTAL'!O523</f>
        <v>APAGADO</v>
      </c>
      <c r="J515" s="86" t="str">
        <f>'RESUMEN TOTAL'!P523</f>
        <v>APAGADO</v>
      </c>
      <c r="K515" s="86" t="str">
        <f>'RESUMEN TOTAL'!Q523</f>
        <v>APAGADO</v>
      </c>
      <c r="L515" s="86">
        <f>'RESUMEN TOTAL'!R523</f>
        <v>0</v>
      </c>
      <c r="M515" s="86">
        <f>'RESUMEN TOTAL'!S523</f>
        <v>0</v>
      </c>
      <c r="N515" s="86">
        <f>'RESUMEN TOTAL'!T523</f>
        <v>0</v>
      </c>
      <c r="O515" s="86">
        <f>'RESUMEN TOTAL'!U523</f>
        <v>0</v>
      </c>
      <c r="P515" s="86">
        <f>'RESUMEN TOTAL'!V523</f>
        <v>0</v>
      </c>
      <c r="Q515" s="86">
        <f>'RESUMEN TOTAL'!W523</f>
        <v>0</v>
      </c>
      <c r="R515" s="86">
        <f>'RESUMEN TOTAL'!X523</f>
        <v>0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>
        <f>'RESUMEN TOTAL'!AF523</f>
        <v>0</v>
      </c>
      <c r="AA515" s="86">
        <f>'RESUMEN TOTAL'!AG523</f>
        <v>0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 t="str">
        <f>'RESUMEN TOTAL'!L526</f>
        <v>APAGADO</v>
      </c>
      <c r="G518" s="86" t="str">
        <f>'RESUMEN TOTAL'!M526</f>
        <v>APAGADO</v>
      </c>
      <c r="H518" s="86" t="str">
        <f>'RESUMEN TOTAL'!N526</f>
        <v>APAGADO</v>
      </c>
      <c r="I518" s="86" t="str">
        <f>'RESUMEN TOTAL'!O526</f>
        <v>APAGADO</v>
      </c>
      <c r="J518" s="86" t="str">
        <f>'RESUMEN TOTAL'!P526</f>
        <v>APAGADO</v>
      </c>
      <c r="K518" s="86" t="str">
        <f>'RESUMEN TOTAL'!Q526</f>
        <v>APAGADO</v>
      </c>
      <c r="L518" s="86">
        <f>'RESUMEN TOTAL'!R526</f>
        <v>0</v>
      </c>
      <c r="M518" s="86">
        <f>'RESUMEN TOTAL'!S526</f>
        <v>0</v>
      </c>
      <c r="N518" s="86">
        <f>'RESUMEN TOTAL'!T526</f>
        <v>0</v>
      </c>
      <c r="O518" s="86">
        <f>'RESUMEN TOTAL'!U526</f>
        <v>0</v>
      </c>
      <c r="P518" s="86">
        <f>'RESUMEN TOTAL'!V526</f>
        <v>0</v>
      </c>
      <c r="Q518" s="86">
        <f>'RESUMEN TOTAL'!W526</f>
        <v>0</v>
      </c>
      <c r="R518" s="86">
        <f>'RESUMEN TOTAL'!X526</f>
        <v>0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>
        <f>'RESUMEN TOTAL'!AF526</f>
        <v>0</v>
      </c>
      <c r="AA518" s="86">
        <f>'RESUMEN TOTAL'!AG526</f>
        <v>0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 t="str">
        <f>'RESUMEN TOTAL'!L527</f>
        <v>APAGADO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>
        <f>'RESUMEN TOTAL'!R527</f>
        <v>0</v>
      </c>
      <c r="M519" s="86">
        <f>'RESUMEN TOTAL'!S527</f>
        <v>0</v>
      </c>
      <c r="N519" s="86">
        <f>'RESUMEN TOTAL'!T527</f>
        <v>0</v>
      </c>
      <c r="O519" s="86">
        <f>'RESUMEN TOTAL'!U527</f>
        <v>0</v>
      </c>
      <c r="P519" s="86">
        <f>'RESUMEN TOTAL'!V527</f>
        <v>0</v>
      </c>
      <c r="Q519" s="86">
        <f>'RESUMEN TOTAL'!W527</f>
        <v>0</v>
      </c>
      <c r="R519" s="86">
        <f>'RESUMEN TOTAL'!X527</f>
        <v>0</v>
      </c>
      <c r="S519" s="86">
        <f>'RESUMEN TOTAL'!Y527</f>
        <v>0</v>
      </c>
      <c r="T519" s="86">
        <f>'RESUMEN TOTAL'!Z527</f>
        <v>0</v>
      </c>
      <c r="U519" s="86">
        <f>'RESUMEN TOTAL'!AA527</f>
        <v>0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>
        <f>'RESUMEN TOTAL'!AF527</f>
        <v>0</v>
      </c>
      <c r="AA519" s="86">
        <f>'RESUMEN TOTAL'!AG527</f>
        <v>0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>
        <f>'RESUMEN TOTAL'!R530</f>
        <v>0</v>
      </c>
      <c r="M522" s="86">
        <f>'RESUMEN TOTAL'!S530</f>
        <v>0</v>
      </c>
      <c r="N522" s="86">
        <f>'RESUMEN TOTAL'!T530</f>
        <v>0</v>
      </c>
      <c r="O522" s="86">
        <f>'RESUMEN TOTAL'!U530</f>
        <v>0</v>
      </c>
      <c r="P522" s="86">
        <f>'RESUMEN TOTAL'!V530</f>
        <v>0</v>
      </c>
      <c r="Q522" s="86">
        <f>'RESUMEN TOTAL'!W530</f>
        <v>0</v>
      </c>
      <c r="R522" s="86">
        <f>'RESUMEN TOTAL'!X530</f>
        <v>0</v>
      </c>
      <c r="S522" s="86">
        <f>'RESUMEN TOTAL'!Y530</f>
        <v>0</v>
      </c>
      <c r="T522" s="86">
        <f>'RESUMEN TOTAL'!Z530</f>
        <v>0</v>
      </c>
      <c r="U522" s="86">
        <f>'RESUMEN TOTAL'!AA530</f>
        <v>0</v>
      </c>
      <c r="V522" s="86">
        <f>'RESUMEN TOTAL'!AB530</f>
        <v>0</v>
      </c>
      <c r="W522" s="86">
        <f>'RESUMEN TOTAL'!AC530</f>
        <v>0</v>
      </c>
      <c r="X522" s="86">
        <f>'RESUMEN TOTAL'!AD530</f>
        <v>0</v>
      </c>
      <c r="Y522" s="86">
        <f>'RESUMEN TOTAL'!AE530</f>
        <v>0</v>
      </c>
      <c r="Z522" s="86">
        <f>'RESUMEN TOTAL'!AF530</f>
        <v>0</v>
      </c>
      <c r="AA522" s="86">
        <f>'RESUMEN TOTAL'!AG530</f>
        <v>0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>
        <f>'RESUMEN TOTAL'!R531</f>
        <v>0</v>
      </c>
      <c r="M523" s="86">
        <f>'RESUMEN TOTAL'!S531</f>
        <v>0</v>
      </c>
      <c r="N523" s="86">
        <f>'RESUMEN TOTAL'!T531</f>
        <v>0</v>
      </c>
      <c r="O523" s="86">
        <f>'RESUMEN TOTAL'!U531</f>
        <v>0</v>
      </c>
      <c r="P523" s="86">
        <f>'RESUMEN TOTAL'!V531</f>
        <v>0</v>
      </c>
      <c r="Q523" s="86">
        <f>'RESUMEN TOTAL'!W531</f>
        <v>0</v>
      </c>
      <c r="R523" s="86">
        <f>'RESUMEN TOTAL'!X531</f>
        <v>0</v>
      </c>
      <c r="S523" s="86">
        <f>'RESUMEN TOTAL'!Y531</f>
        <v>0</v>
      </c>
      <c r="T523" s="86">
        <f>'RESUMEN TOTAL'!Z531</f>
        <v>0</v>
      </c>
      <c r="U523" s="86">
        <f>'RESUMEN TOTAL'!AA531</f>
        <v>0</v>
      </c>
      <c r="V523" s="86">
        <f>'RESUMEN TOTAL'!AB531</f>
        <v>0</v>
      </c>
      <c r="W523" s="86">
        <f>'RESUMEN TOTAL'!AC531</f>
        <v>0</v>
      </c>
      <c r="X523" s="86">
        <f>'RESUMEN TOTAL'!AD531</f>
        <v>0</v>
      </c>
      <c r="Y523" s="86">
        <f>'RESUMEN TOTAL'!AE531</f>
        <v>0</v>
      </c>
      <c r="Z523" s="86">
        <f>'RESUMEN TOTAL'!AF531</f>
        <v>0</v>
      </c>
      <c r="AA523" s="86">
        <f>'RESUMEN TOTAL'!AG531</f>
        <v>0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>
        <f>'RESUMEN TOTAL'!R540</f>
        <v>0</v>
      </c>
      <c r="M532" s="86">
        <f>'RESUMEN TOTAL'!S540</f>
        <v>0</v>
      </c>
      <c r="N532" s="86">
        <f>'RESUMEN TOTAL'!T540</f>
        <v>0</v>
      </c>
      <c r="O532" s="86">
        <f>'RESUMEN TOTAL'!U540</f>
        <v>0</v>
      </c>
      <c r="P532" s="86">
        <f>'RESUMEN TOTAL'!V540</f>
        <v>0</v>
      </c>
      <c r="Q532" s="86">
        <f>'RESUMEN TOTAL'!W540</f>
        <v>0</v>
      </c>
      <c r="R532" s="86">
        <f>'RESUMEN TOTAL'!X540</f>
        <v>0</v>
      </c>
      <c r="S532" s="86">
        <f>'RESUMEN TOTAL'!Y540</f>
        <v>0</v>
      </c>
      <c r="T532" s="86">
        <f>'RESUMEN TOTAL'!Z540</f>
        <v>0</v>
      </c>
      <c r="U532" s="86">
        <f>'RESUMEN TOTAL'!AA540</f>
        <v>0</v>
      </c>
      <c r="V532" s="86">
        <f>'RESUMEN TOTAL'!AB540</f>
        <v>0</v>
      </c>
      <c r="W532" s="86">
        <f>'RESUMEN TOTAL'!AC540</f>
        <v>0</v>
      </c>
      <c r="X532" s="86">
        <f>'RESUMEN TOTAL'!AD540</f>
        <v>0</v>
      </c>
      <c r="Y532" s="86">
        <f>'RESUMEN TOTAL'!AE540</f>
        <v>0</v>
      </c>
      <c r="Z532" s="86">
        <f>'RESUMEN TOTAL'!AF540</f>
        <v>0</v>
      </c>
      <c r="AA532" s="86">
        <f>'RESUMEN TOTAL'!AG540</f>
        <v>0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>
        <f>'RESUMEN TOTAL'!R541</f>
        <v>0</v>
      </c>
      <c r="M533" s="86">
        <f>'RESUMEN TOTAL'!S541</f>
        <v>0</v>
      </c>
      <c r="N533" s="86">
        <f>'RESUMEN TOTAL'!T541</f>
        <v>0</v>
      </c>
      <c r="O533" s="86">
        <f>'RESUMEN TOTAL'!U541</f>
        <v>0</v>
      </c>
      <c r="P533" s="86">
        <f>'RESUMEN TOTAL'!V541</f>
        <v>0</v>
      </c>
      <c r="Q533" s="86">
        <f>'RESUMEN TOTAL'!W541</f>
        <v>0</v>
      </c>
      <c r="R533" s="86">
        <f>'RESUMEN TOTAL'!X541</f>
        <v>0</v>
      </c>
      <c r="S533" s="86">
        <f>'RESUMEN TOTAL'!Y541</f>
        <v>0</v>
      </c>
      <c r="T533" s="86">
        <f>'RESUMEN TOTAL'!Z541</f>
        <v>0</v>
      </c>
      <c r="U533" s="86">
        <f>'RESUMEN TOTAL'!AA541</f>
        <v>0</v>
      </c>
      <c r="V533" s="86">
        <f>'RESUMEN TOTAL'!AB541</f>
        <v>0</v>
      </c>
      <c r="W533" s="86">
        <f>'RESUMEN TOTAL'!AC541</f>
        <v>0</v>
      </c>
      <c r="X533" s="86">
        <f>'RESUMEN TOTAL'!AD541</f>
        <v>0</v>
      </c>
      <c r="Y533" s="86">
        <f>'RESUMEN TOTAL'!AE541</f>
        <v>0</v>
      </c>
      <c r="Z533" s="86">
        <f>'RESUMEN TOTAL'!AF541</f>
        <v>0</v>
      </c>
      <c r="AA533" s="86">
        <f>'RESUMEN TOTAL'!AG541</f>
        <v>0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>
        <f>'RESUMEN TOTAL'!AP545</f>
        <v>0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>
        <f>'RESUMEN TOTAL'!AP649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>
        <f>'RESUMEN TOTAL'!AP650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2024-08-06T11:22:41Z</dcterms:modified>
</cp:coreProperties>
</file>