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8_{2714F608-C0ED-493C-B0B8-8F6426341D55}" xr6:coauthVersionLast="47" xr6:coauthVersionMax="47" xr10:uidLastSave="{00000000-0000-0000-0000-000000000000}"/>
  <bookViews>
    <workbookView xWindow="-120" yWindow="-120" windowWidth="2064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0" i="24" l="1"/>
  <c r="J12" i="24"/>
  <c r="J13" i="24"/>
  <c r="J14" i="24"/>
  <c r="J26" i="24"/>
  <c r="J27" i="24"/>
  <c r="J33" i="24"/>
  <c r="J34" i="24"/>
  <c r="J35" i="24"/>
  <c r="J47" i="24"/>
  <c r="J48" i="24"/>
  <c r="J49" i="24"/>
  <c r="J55" i="24"/>
  <c r="J117" i="24"/>
  <c r="J118" i="24"/>
  <c r="J125" i="24"/>
  <c r="J138" i="24"/>
  <c r="J139" i="24"/>
  <c r="J140" i="24"/>
  <c r="J146" i="24"/>
  <c r="J147" i="24"/>
  <c r="J152" i="24"/>
  <c r="J153" i="24"/>
  <c r="J159" i="24"/>
  <c r="J160" i="24"/>
  <c r="J166" i="24"/>
  <c r="J167" i="24"/>
  <c r="J173" i="24"/>
  <c r="J174" i="24"/>
  <c r="J180" i="24"/>
  <c r="J181" i="24"/>
  <c r="J182" i="24"/>
  <c r="J188" i="24"/>
  <c r="J194" i="24"/>
  <c r="J195" i="24"/>
  <c r="J196" i="24"/>
  <c r="J201" i="24"/>
  <c r="J202" i="24"/>
  <c r="J208" i="24"/>
  <c r="J209" i="24"/>
  <c r="J210" i="24"/>
  <c r="E157" i="24"/>
  <c r="E153" i="24"/>
  <c r="E152" i="24"/>
  <c r="E151" i="24"/>
  <c r="E111" i="24" l="1"/>
  <c r="E110" i="24"/>
  <c r="E109" i="24"/>
  <c r="E108" i="24"/>
  <c r="E104" i="24"/>
  <c r="E103" i="24"/>
  <c r="E102" i="24"/>
  <c r="E101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400" i="2"/>
  <c r="I400" i="2"/>
  <c r="B62" i="14"/>
  <c r="E31" i="1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21" l="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XFC4" i="26" l="1"/>
  <c r="AE3" i="26"/>
  <c r="F58" i="14" s="1"/>
  <c r="AI3" i="26"/>
  <c r="D1" i="26"/>
  <c r="H187" i="24" s="1"/>
  <c r="J187" i="24" s="1"/>
  <c r="H1" i="26"/>
  <c r="H39" i="24" s="1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AB2" i="26"/>
  <c r="Z3" i="26"/>
  <c r="F53" i="14" s="1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K1" i="26"/>
  <c r="K517" i="2"/>
  <c r="K516" i="2"/>
  <c r="K519" i="2"/>
  <c r="K513" i="2"/>
  <c r="K518" i="2"/>
  <c r="K510" i="2"/>
  <c r="K293" i="2"/>
  <c r="K269" i="2"/>
  <c r="K270" i="2"/>
  <c r="K382" i="2"/>
  <c r="K383" i="2"/>
  <c r="H5" i="24" l="1"/>
  <c r="H40" i="24"/>
  <c r="J40" i="24" s="1"/>
  <c r="H6" i="24"/>
  <c r="H41" i="24"/>
  <c r="J41" i="24" s="1"/>
  <c r="F42" i="14"/>
  <c r="F61" i="14"/>
  <c r="G61" i="14" s="1"/>
  <c r="E42" i="14"/>
  <c r="E37" i="14"/>
  <c r="F38" i="14"/>
  <c r="F37" i="14"/>
  <c r="E38" i="14"/>
  <c r="E36" i="14"/>
  <c r="F36" i="14"/>
  <c r="F60" i="1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H7" i="24" l="1"/>
  <c r="G42" i="14"/>
  <c r="G38" i="14"/>
  <c r="G37" i="14"/>
  <c r="G36" i="14"/>
  <c r="G60" i="1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AI2" i="11" s="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AI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AE4" i="25" l="1"/>
  <c r="AI4" i="25"/>
  <c r="E89" i="24"/>
  <c r="E87" i="24"/>
  <c r="E88" i="24"/>
  <c r="E90" i="24"/>
  <c r="AH4" i="25"/>
  <c r="AG4" i="25" l="1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87" i="24"/>
  <c r="E188" i="24"/>
  <c r="G24" i="14"/>
  <c r="S255" i="9"/>
  <c r="K276" i="2"/>
  <c r="I195" i="2" l="1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<sst xmlns="http://schemas.openxmlformats.org/spreadsheetml/2006/main" count="4761" uniqueCount="1685">
  <si>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</si>
  <si>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</si>
  <si>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</si>
  <si>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</si>
  <si>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</si>
  <si>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</si>
  <si>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</si>
  <si>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</si>
  <si>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</si>
  <si>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</si>
  <si>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</si>
  <si>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</si>
  <si>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</si>
  <si>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</si>
  <si>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</si>
  <si>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</si>
  <si>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</si>
  <si>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</si>
  <si>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</si>
  <si>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</si>
  <si>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</si>
  <si>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</si>
  <si>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</si>
  <si>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</si>
  <si>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</si>
  <si>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</si>
  <si>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</si>
  <si>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</si>
  <si>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</si>
  <si>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</si>
  <si>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</si>
  <si>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</si>
  <si>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</si>
  <si>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</si>
  <si>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</si>
  <si>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</si>
  <si>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</si>
  <si>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</si>
  <si>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</si>
  <si>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</si>
  <si>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</si>
  <si>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</si>
  <si>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</si>
  <si>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</si>
  <si>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</si>
  <si>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</si>
  <si>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</si>
  <si>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</si>
  <si>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</si>
  <si>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</si>
  <si>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</si>
  <si>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</si>
  <si>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</si>
  <si>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</si>
  <si>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</si>
  <si>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</si>
  <si>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</si>
  <si>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</si>
  <si>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</si>
  <si>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</si>
  <si>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</si>
  <si>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</si>
  <si>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</si>
  <si>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</si>
  <si>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</si>
  <si>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</si>
  <si>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</si>
  <si>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</si>
  <si>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</si>
  <si>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</si>
  <si>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</si>
  <si>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</si>
  <si>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</si>
  <si>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</si>
  <si>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</si>
  <si>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</si>
  <si>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</si>
  <si>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</si>
  <si>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</si>
  <si>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</si>
  <si>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</si>
  <si>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</si>
  <si>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</si>
  <si>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</si>
  <si>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</si>
  <si>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</si>
  <si>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</si>
  <si>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</si>
  <si>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</si>
  <si>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</si>
  <si>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</si>
  <si>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</si>
  <si>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</si>
  <si>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</si>
  <si>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</si>
  <si>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</si>
  <si>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</si>
  <si>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</si>
  <si>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</si>
  <si>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</si>
  <si>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</si>
  <si>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</si>
  <si>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</si>
  <si>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</si>
  <si>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</si>
  <si>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</si>
  <si>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</si>
  <si>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</si>
  <si>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</si>
  <si>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</si>
  <si>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</si>
  <si>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</si>
  <si>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</si>
  <si>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</si>
  <si>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</si>
  <si>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</si>
  <si>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</si>
  <si>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</si>
  <si>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</si>
  <si>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</si>
  <si>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</si>
  <si>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</si>
  <si>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</si>
  <si>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</si>
  <si>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</si>
  <si>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</si>
  <si>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</si>
  <si>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</si>
  <si>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</si>
  <si>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</si>
  <si>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</si>
  <si>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</si>
  <si>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</si>
  <si>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</si>
  <si>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</si>
  <si>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</si>
  <si>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</si>
  <si>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</si>
  <si>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</si>
  <si>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</si>
  <si>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</si>
  <si>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</si>
  <si>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</si>
  <si>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</si>
  <si>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</si>
  <si>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</si>
  <si>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</si>
  <si>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</si>
  <si>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</si>
  <si>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</si>
  <si>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</si>
  <si>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</si>
  <si>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</si>
  <si>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</si>
  <si>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</si>
  <si>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</si>
  <si>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</si>
  <si>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</si>
  <si>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</si>
  <si>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</si>
  <si>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</si>
  <si>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</si>
  <si>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</si>
  <si>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</si>
  <si>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</si>
  <si>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</si>
  <si>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</si>
  <si>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</si>
  <si>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</si>
  <si>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</si>
  <si>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</si>
  <si>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</si>
  <si>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</si>
  <si>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</si>
  <si>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</si>
  <si>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</si>
  <si>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</si>
  <si>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</si>
  <si>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</si>
  <si>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</si>
  <si>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</si>
  <si>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</si>
  <si>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</si>
  <si>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</si>
  <si>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</si>
  <si>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</si>
  <si>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</si>
  <si>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</si>
  <si>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</si>
  <si>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</si>
  <si>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</si>
  <si>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</si>
  <si>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</si>
  <si>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</si>
  <si>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</si>
  <si>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</si>
  <si>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</si>
  <si>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</si>
  <si>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</si>
  <si>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</si>
  <si>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</si>
  <si>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</si>
  <si>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</si>
  <si>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</si>
  <si>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</si>
  <si>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</si>
  <si>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</si>
  <si>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</si>
  <si>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</si>
  <si>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</si>
  <si>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</si>
  <si>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</si>
  <si>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</si>
  <si>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</si>
  <si>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</si>
  <si>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</si>
  <si>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</si>
  <si>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</si>
  <si>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</si>
  <si>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</si>
  <si>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</si>
  <si>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</si>
  <si>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</si>
  <si>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</si>
  <si>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</si>
  <si>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</si>
  <si>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</si>
  <si>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</si>
  <si>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</si>
  <si>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</si>
  <si>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</si>
  <si>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</si>
  <si>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</si>
  <si>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</si>
  <si>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</si>
  <si>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</si>
  <si>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</si>
  <si>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</si>
  <si>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</si>
  <si>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</si>
  <si>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</si>
  <si>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</si>
  <si>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</si>
  <si>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</si>
  <si>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</si>
  <si>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</si>
  <si>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</si>
  <si>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</si>
  <si>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</si>
  <si>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</si>
  <si>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</si>
  <si>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</si>
  <si>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</si>
  <si>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</si>
  <si>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</si>
  <si>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</si>
  <si>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</si>
  <si>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</si>
  <si>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</si>
  <si>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</si>
  <si>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</si>
  <si>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</si>
  <si>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</si>
  <si>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</si>
  <si>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</si>
  <si>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</si>
  <si>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</si>
  <si>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</si>
  <si>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</si>
  <si>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</si>
  <si>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</si>
  <si>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</si>
  <si>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</si>
  <si>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</si>
  <si>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</si>
  <si>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</si>
  <si>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</si>
  <si>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</si>
  <si>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</si>
  <si>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</si>
  <si>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</si>
  <si>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</si>
  <si>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</si>
  <si>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</si>
  <si>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</si>
  <si>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</si>
  <si>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</si>
  <si>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</si>
  <si>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</si>
  <si>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</si>
  <si>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</si>
  <si>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</si>
  <si>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</si>
  <si>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</si>
  <si>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</si>
  <si>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</si>
  <si>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</si>
  <si>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</si>
  <si>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</si>
  <si>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</si>
  <si>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</si>
  <si>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</si>
  <si>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</si>
  <si>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</si>
  <si>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</si>
  <si>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</si>
  <si>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</si>
  <si>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</si>
  <si>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</si>
  <si>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</si>
  <si>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</si>
  <si>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</si>
  <si>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</si>
  <si>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</si>
  <si>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</si>
  <si>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</si>
  <si>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</si>
  <si>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</si>
  <si>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</si>
  <si>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</si>
  <si>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</si>
  <si>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</si>
  <si>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</si>
  <si>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</si>
  <si>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</si>
  <si>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</si>
  <si>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</si>
  <si>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</si>
  <si>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</si>
  <si>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</si>
  <si>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</si>
  <si>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</si>
  <si>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</si>
  <si>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</si>
  <si>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</si>
  <si>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</si>
  <si>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</si>
  <si>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</si>
  <si>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</si>
  <si>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</si>
  <si>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</si>
  <si>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</si>
  <si>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</si>
  <si>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</si>
  <si>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</si>
  <si>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</si>
  <si>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</si>
  <si>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</si>
  <si>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</si>
  <si>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</si>
  <si>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</si>
  <si>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</si>
  <si>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</si>
  <si>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</si>
  <si>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</si>
  <si>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</si>
  <si>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</si>
  <si>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</si>
  <si>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</si>
  <si>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</si>
  <si>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</si>
  <si>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</si>
  <si>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</si>
  <si>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</si>
  <si>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</si>
  <si>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</si>
  <si>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</si>
  <si>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</si>
  <si>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</si>
  <si>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</si>
  <si>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</si>
  <si>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</si>
  <si>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</si>
  <si>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</si>
  <si>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</si>
  <si>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</si>
  <si>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</si>
  <si>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</si>
  <si>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</si>
  <si>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</si>
  <si>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</si>
  <si>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</si>
  <si>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</si>
  <si>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</si>
  <si>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</si>
  <si>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</si>
  <si>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</si>
  <si>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</si>
  <si>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</si>
  <si>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</si>
  <si>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</si>
  <si>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</si>
  <si>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</si>
  <si>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</si>
  <si>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</si>
  <si>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</si>
  <si>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</si>
  <si>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</si>
  <si>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</si>
  <si>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</si>
  <si>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</si>
  <si>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</si>
  <si>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</si>
  <si>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</si>
  <si>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</si>
  <si>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</si>
  <si>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</si>
  <si>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</si>
  <si>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</si>
  <si>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</si>
  <si>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</si>
  <si>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</si>
  <si>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</si>
  <si>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</si>
  <si>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</si>
  <si>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</si>
  <si>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</si>
  <si>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</si>
  <si>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</si>
  <si>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</si>
  <si>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</si>
  <si>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</si>
  <si>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</si>
  <si>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</si>
  <si>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</si>
  <si>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</si>
  <si>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</si>
  <si>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</si>
  <si>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</si>
  <si>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</si>
  <si>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</si>
  <si>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</si>
  <si>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</si>
  <si>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</si>
  <si>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</si>
  <si>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</si>
  <si>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</si>
  <si>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</si>
  <si>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</si>
  <si>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</si>
  <si>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</si>
  <si>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</si>
  <si>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</si>
  <si>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</si>
  <si>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</si>
  <si>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</si>
  <si>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</si>
  <si>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</si>
  <si>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</si>
  <si>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</si>
  <si>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</si>
  <si>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</si>
  <si>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</si>
  <si>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</si>
  <si>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</si>
  <si>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</si>
  <si>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</si>
  <si>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</si>
  <si>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</si>
  <si>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</si>
  <si>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</si>
  <si>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</si>
  <si>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</si>
  <si>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</si>
  <si>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</si>
  <si>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</si>
  <si>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</si>
  <si>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</si>
  <si>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</si>
  <si>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</si>
  <si>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</si>
  <si>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</si>
  <si>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</si>
  <si>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</si>
  <si>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</si>
  <si>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</si>
  <si>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</si>
  <si>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</si>
  <si>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</si>
  <si>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</si>
  <si>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</si>
  <si>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</si>
  <si>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</si>
  <si>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</si>
  <si>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</si>
  <si>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</si>
  <si>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</si>
  <si>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</si>
  <si>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</si>
  <si>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</si>
  <si>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</si>
  <si>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</si>
  <si>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</si>
  <si>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</si>
  <si>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</si>
  <si>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</si>
  <si>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</si>
  <si>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</si>
  <si>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</si>
  <si>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</si>
  <si>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</si>
  <si>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</si>
  <si>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</si>
  <si>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</si>
  <si>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</si>
  <si>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</si>
  <si>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</si>
  <si>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</si>
  <si>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</si>
  <si>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</si>
  <si>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</si>
  <si>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</si>
  <si>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</si>
  <si>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</si>
  <si>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</si>
  <si>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</si>
  <si>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</si>
  <si>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</si>
  <si>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</si>
  <si>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</si>
  <si>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</si>
  <si>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</si>
  <si>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</si>
  <si>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</si>
  <si>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</si>
  <si>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</si>
  <si>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</si>
  <si>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</si>
  <si>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</si>
  <si>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</si>
  <si>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</si>
  <si>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</si>
  <si>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</si>
  <si>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</si>
  <si>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</si>
  <si>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</si>
  <si>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</si>
  <si>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</si>
  <si>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</si>
  <si>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</si>
  <si>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</si>
  <si>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</si>
  <si>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</si>
  <si>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</si>
  <si>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</si>
  <si>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</si>
  <si>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</si>
  <si>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</si>
  <si>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</si>
  <si>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</si>
  <si>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</si>
  <si>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</si>
  <si>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</si>
  <si>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</si>
  <si>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</si>
  <si>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</si>
  <si>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</si>
  <si>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</si>
  <si>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</si>
  <si>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</si>
  <si>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</si>
  <si>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</si>
  <si>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</si>
  <si>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</si>
  <si>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</si>
  <si>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</si>
  <si>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</si>
  <si>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</si>
  <si>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</si>
  <si>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</si>
  <si>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</si>
  <si>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</si>
  <si>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</si>
  <si>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</si>
  <si>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</si>
  <si>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</si>
  <si>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</si>
  <si>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</si>
  <si>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</si>
  <si>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</si>
  <si>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</si>
  <si>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</si>
  <si>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</si>
  <si>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</si>
  <si>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</si>
  <si>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</si>
  <si>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</si>
  <si>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</si>
  <si>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</si>
  <si>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</si>
  <si>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</si>
  <si>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</si>
  <si>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</si>
  <si>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</si>
  <si>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</si>
  <si>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</si>
  <si>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</si>
  <si>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</si>
  <si>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</si>
  <si>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</si>
  <si>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</si>
  <si>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</si>
  <si>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</si>
  <si>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</si>
  <si>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</si>
  <si>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</si>
  <si>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</si>
  <si>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</si>
  <si>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</si>
  <si>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</si>
  <si>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</si>
  <si>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</si>
  <si>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</si>
  <si>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</si>
  <si>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</si>
  <si>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</si>
  <si>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</si>
  <si>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</si>
  <si>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</si>
  <si>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</si>
  <si>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</si>
  <si>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</si>
  <si>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</si>
  <si>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</si>
  <si>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</si>
  <si>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</si>
  <si>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</si>
  <si>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</si>
  <si>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</si>
  <si>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</si>
  <si>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</si>
  <si>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</si>
  <si>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</si>
  <si>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</si>
  <si>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</si>
  <si>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</si>
  <si>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</si>
  <si>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</si>
  <si>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</si>
  <si>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</si>
  <si>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</si>
  <si>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</si>
  <si>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</si>
  <si>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</si>
  <si>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</si>
  <si>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</si>
  <si>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</si>
  <si>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</si>
  <si>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</si>
  <si>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</si>
  <si>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</si>
  <si>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</si>
  <si>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</si>
  <si>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</si>
  <si>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</si>
  <si>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</si>
  <si>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</si>
  <si>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</si>
  <si>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</si>
  <si>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</si>
  <si>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</si>
  <si>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</si>
  <si>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</si>
  <si>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</si>
  <si>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</si>
  <si>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</si>
  <si>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</si>
  <si>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</si>
  <si>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</si>
  <si>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</si>
  <si>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</si>
  <si>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</si>
  <si>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</si>
  <si>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</si>
  <si>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</si>
  <si>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</si>
  <si>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</si>
  <si>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</si>
  <si>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</si>
  <si>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</si>
  <si>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</si>
  <si>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</si>
  <si>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</si>
  <si>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</si>
  <si>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</si>
  <si>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</si>
  <si>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</si>
  <si>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</si>
  <si>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</si>
  <si>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</si>
  <si>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</si>
  <si>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</si>
  <si>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</si>
  <si>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</si>
  <si>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</si>
  <si>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</si>
  <si>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</si>
  <si>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</si>
  <si>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</si>
  <si>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</si>
  <si>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</si>
  <si>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</si>
  <si>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</si>
  <si>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</si>
  <si>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</si>
  <si>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</si>
  <si>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</si>
  <si>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</si>
  <si>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</si>
  <si>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</si>
  <si>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</si>
  <si>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</si>
  <si>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</si>
  <si>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</si>
  <si>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</si>
  <si>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</si>
  <si>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</si>
  <si>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</si>
  <si>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</si>
  <si>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</si>
  <si>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</si>
  <si>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</si>
  <si>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</si>
  <si>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</si>
  <si>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</si>
  <si>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</si>
  <si>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</si>
  <si>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</si>
  <si>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</si>
  <si>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</si>
  <si>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</si>
  <si>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</si>
  <si>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</si>
  <si>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</si>
  <si>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</si>
  <si>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</si>
  <si>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</si>
  <si>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</si>
  <si>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</si>
  <si>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</si>
  <si>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</si>
  <si>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</si>
  <si>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</si>
  <si>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</si>
  <si>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</si>
  <si>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</si>
  <si>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</si>
  <si>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</si>
  <si>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</si>
  <si>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</si>
  <si>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</si>
  <si>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</si>
  <si>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</si>
  <si>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</si>
  <si>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</si>
  <si>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</si>
  <si>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</si>
  <si>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</si>
  <si>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</si>
  <si>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</si>
  <si>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</si>
  <si>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</si>
  <si>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</si>
  <si>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</si>
  <si>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</si>
  <si>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</si>
  <si>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</si>
  <si>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</si>
  <si>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</si>
  <si>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</si>
  <si>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</si>
  <si>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</si>
  <si>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</si>
  <si>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</si>
  <si>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</si>
  <si>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</si>
  <si>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</si>
  <si>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</si>
  <si>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</si>
  <si>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</si>
  <si>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</si>
  <si>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</si>
  <si>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</si>
  <si>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</si>
  <si>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</si>
  <si>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</si>
  <si>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</si>
  <si>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</si>
  <si>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</si>
  <si>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</si>
  <si>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</si>
  <si>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</si>
  <si>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</si>
  <si>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</si>
  <si>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</si>
  <si>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</si>
  <si>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</si>
  <si>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</si>
  <si>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</si>
  <si>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</si>
  <si>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</si>
  <si>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</si>
  <si>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</si>
  <si>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</si>
  <si>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</si>
  <si>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</si>
  <si>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</si>
  <si>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</si>
  <si>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</si>
  <si>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</si>
  <si>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</si>
  <si>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</si>
  <si>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</si>
  <si>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</si>
  <si>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</si>
  <si>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</si>
  <si>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</si>
  <si>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</si>
  <si>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</si>
  <si>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</si>
  <si>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</si>
  <si>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</si>
  <si>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</si>
  <si>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</si>
  <si>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</si>
  <si>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</si>
  <si>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</si>
  <si>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</si>
  <si>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</si>
  <si>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</si>
  <si>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</si>
  <si>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</si>
  <si>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</si>
  <si>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</si>
  <si>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</si>
  <si>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</si>
  <si>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</si>
  <si>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</si>
  <si>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</si>
  <si>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</si>
  <si>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</si>
  <si>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</si>
  <si>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</si>
  <si>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</si>
  <si>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</si>
  <si>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</si>
  <si>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</si>
  <si>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</si>
  <si>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</si>
  <si>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</si>
  <si>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</si>
  <si>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</si>
  <si>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</si>
  <si>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</si>
  <si>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</si>
  <si>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</si>
  <si>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</si>
  <si>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</si>
  <si>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</si>
  <si>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</si>
  <si>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</si>
  <si>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</si>
  <si>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</si>
  <si>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</si>
  <si>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</si>
  <si>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</si>
  <si>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</si>
  <si>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</si>
  <si>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</si>
  <si>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</si>
  <si>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</si>
  <si>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</si>
  <si>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</si>
  <si>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</si>
  <si>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</si>
  <si>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</si>
  <si>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</si>
  <si>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</si>
  <si>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</si>
  <si>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</si>
  <si>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</si>
  <si>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</si>
  <si>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</si>
  <si>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</si>
  <si>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</si>
  <si>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</si>
  <si>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</si>
  <si>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</si>
  <si>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</si>
  <si>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</si>
  <si>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</si>
  <si>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</si>
  <si>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</si>
  <si>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</si>
  <si>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</si>
  <si>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</si>
  <si>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</si>
  <si>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</si>
  <si>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</si>
  <si>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</si>
  <si>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</si>
  <si>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</si>
  <si>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</si>
  <si>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</si>
  <si>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</si>
  <si>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</si>
  <si>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</si>
  <si>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</si>
  <si>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</si>
  <si>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</si>
  <si>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</si>
  <si>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</si>
  <si>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</si>
  <si>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</si>
  <si>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</si>
  <si>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</si>
  <si>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</si>
  <si>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</si>
  <si>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</si>
  <si>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</si>
  <si>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</si>
  <si>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</si>
  <si>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</si>
  <si>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</si>
  <si>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</si>
  <si>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</si>
  <si>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</si>
  <si>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</si>
  <si>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</si>
  <si>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</si>
  <si>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</si>
  <si>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</si>
  <si>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</si>
  <si>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</si>
  <si>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</si>
  <si>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</si>
  <si>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</si>
  <si>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</si>
  <si>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</si>
  <si>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</si>
  <si>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</si>
  <si>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</si>
  <si>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</si>
  <si>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</si>
  <si>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</si>
  <si>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</si>
  <si>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</si>
  <si>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</si>
  <si>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</si>
  <si>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</si>
  <si>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</si>
  <si>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</si>
  <si>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</si>
  <si>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</si>
  <si>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</si>
  <si>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</si>
  <si>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</si>
  <si>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</si>
  <si>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</si>
  <si>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</si>
  <si>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</si>
  <si>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</si>
  <si>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</si>
  <si>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</si>
  <si>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</si>
  <si>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</si>
  <si>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</si>
  <si>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</si>
  <si>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</si>
  <si>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</si>
  <si>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</si>
  <si>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</si>
  <si>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</si>
  <si>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</si>
  <si>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</si>
  <si>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</si>
  <si>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</si>
  <si>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</si>
  <si>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</si>
  <si>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</si>
  <si>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</si>
  <si>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</si>
  <si>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</si>
  <si>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</si>
  <si>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</si>
  <si>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</si>
  <si>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</si>
  <si>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</si>
  <si>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</si>
  <si>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</si>
  <si>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</si>
  <si>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</si>
  <si>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</si>
  <si>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</si>
  <si>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</si>
  <si>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</si>
  <si>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</si>
  <si>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</si>
  <si>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</si>
  <si>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</si>
  <si>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</si>
  <si>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</si>
  <si>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</si>
  <si>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</si>
  <si>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</si>
  <si>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</si>
  <si>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</si>
  <si>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</si>
  <si>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</si>
  <si>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</si>
  <si>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</si>
  <si>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</si>
  <si>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</si>
  <si>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</si>
  <si>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</si>
  <si>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</si>
  <si>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</si>
  <si>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</si>
  <si>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</si>
  <si>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</si>
  <si>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</si>
  <si>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</si>
  <si>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</si>
  <si>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</si>
  <si>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</si>
  <si>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</si>
  <si>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</si>
  <si>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</si>
  <si>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</si>
  <si>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</si>
  <si>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</si>
  <si>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</si>
  <si>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</si>
  <si>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</si>
  <si>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</si>
  <si>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</si>
  <si>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</si>
  <si>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</si>
  <si>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</si>
  <si>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</si>
  <si>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</si>
  <si>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</si>
  <si>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</si>
  <si>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</si>
  <si>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</si>
  <si>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</si>
  <si>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</si>
  <si>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</si>
  <si>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</si>
  <si>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</si>
  <si>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</si>
  <si>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</si>
  <si>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</si>
  <si>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</si>
  <si>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</si>
  <si>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</si>
  <si>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</si>
  <si>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</si>
  <si>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</si>
  <si>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</si>
  <si>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</si>
  <si>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</si>
  <si>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</si>
  <si>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</si>
  <si>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</si>
  <si>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</si>
  <si>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</si>
  <si>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</si>
  <si>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</si>
  <si>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</si>
  <si>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</si>
  <si>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</si>
  <si>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</si>
  <si>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</si>
  <si>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</si>
  <si>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</si>
  <si>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</si>
  <si>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</si>
  <si>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</si>
  <si>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</si>
  <si>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</si>
  <si>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</si>
  <si>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</si>
  <si>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</si>
  <si>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</si>
  <si>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</si>
  <si>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</si>
  <si>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</si>
  <si>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</si>
  <si>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</si>
  <si>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</si>
  <si>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</si>
  <si>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</si>
  <si>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</si>
  <si>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</si>
  <si>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</si>
  <si>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</si>
  <si>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</si>
  <si>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</si>
  <si>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</si>
  <si>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</si>
  <si>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</si>
  <si>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</si>
  <si>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</si>
  <si>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</si>
  <si>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</si>
  <si>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</si>
  <si>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</si>
  <si>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</si>
  <si>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</si>
  <si>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</si>
  <si>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</si>
  <si>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</si>
  <si>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</si>
  <si>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</si>
  <si>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</si>
  <si>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</si>
  <si>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</si>
  <si>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</si>
  <si>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</si>
  <si>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</si>
  <si>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</si>
  <si>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</si>
  <si>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</si>
  <si>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</si>
  <si>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</si>
  <si>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</si>
  <si>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</si>
  <si>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</si>
  <si>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</si>
  <si>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</si>
  <si>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</si>
  <si>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</si>
  <si>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</si>
  <si>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</si>
  <si>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</si>
  <si>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</si>
  <si>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</si>
  <si>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</si>
  <si>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</si>
  <si>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</si>
  <si>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</si>
  <si>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</si>
  <si>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</si>
  <si>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</si>
  <si>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</si>
  <si>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</si>
  <si>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</si>
  <si>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</si>
  <si>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</si>
  <si>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</si>
  <si>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</si>
  <si>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</si>
  <si>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</si>
  <si>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</si>
  <si>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</si>
  <si>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</si>
  <si>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</si>
  <si>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</si>
  <si>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</si>
  <si>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</si>
  <si>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</si>
  <si>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</si>
  <si>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</si>
  <si>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</si>
  <si>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</si>
  <si>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</si>
  <si>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</si>
  <si>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</si>
  <si>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</si>
  <si>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</si>
  <si>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</si>
  <si>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</si>
  <si>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</si>
  <si>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</si>
  <si>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</si>
  <si>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</si>
  <si>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</si>
  <si>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</si>
  <si>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</si>
  <si>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</si>
  <si>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</si>
  <si>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</si>
  <si>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</si>
  <si>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</si>
  <si>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</si>
  <si>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</si>
  <si>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</si>
  <si>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</si>
  <si>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</si>
  <si>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</si>
  <si>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</si>
  <si>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</si>
  <si>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</si>
  <si>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</si>
  <si>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</si>
  <si>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</si>
  <si>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</si>
  <si>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</si>
  <si>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</si>
  <si>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</si>
  <si>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</si>
  <si>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</si>
  <si>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</si>
  <si>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</si>
  <si>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</si>
  <si>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</si>
  <si>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</si>
  <si>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</si>
  <si>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</si>
  <si>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</si>
  <si>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</si>
  <si>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</si>
  <si>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</si>
  <si>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</si>
  <si>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</si>
  <si>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</si>
  <si>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</si>
  <si>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</si>
  <si>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</si>
  <si>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</si>
  <si>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</si>
  <si>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</si>
  <si>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</si>
  <si>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</si>
  <si>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</si>
  <si>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</si>
  <si>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</si>
  <si>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</si>
  <si>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</si>
  <si>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</si>
  <si>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</si>
  <si>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</si>
  <si>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</si>
  <si>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</si>
  <si>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</si>
  <si>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</si>
  <si>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</si>
  <si>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</si>
  <si>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</si>
  <si>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</si>
  <si>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</si>
  <si>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</si>
  <si>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</si>
  <si>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</si>
  <si>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</si>
  <si>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</si>
  <si>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</si>
  <si>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</si>
  <si>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</si>
  <si>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</si>
  <si>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</si>
  <si>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</si>
  <si>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</si>
  <si>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</si>
  <si>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</si>
  <si>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</si>
  <si>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</si>
  <si>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</si>
  <si>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</si>
  <si>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</si>
  <si>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</si>
  <si>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</si>
  <si>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</si>
  <si>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</si>
  <si>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</si>
  <si>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</si>
  <si>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</si>
  <si>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</si>
  <si>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</si>
  <si>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</si>
  <si>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</si>
  <si>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</si>
  <si>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</si>
  <si>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</si>
  <si>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</si>
  <si>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</si>
  <si>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</si>
  <si>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</si>
  <si>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</si>
  <si>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</si>
  <si>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</si>
  <si>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</si>
  <si>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</si>
  <si>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</si>
  <si>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</si>
  <si>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</si>
  <si>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</si>
  <si>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</si>
  <si>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</si>
  <si>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</si>
  <si>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</si>
  <si>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</si>
  <si>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</si>
  <si>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</si>
  <si>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</si>
  <si>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</si>
  <si>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</si>
  <si>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</si>
  <si>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</si>
  <si>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</si>
  <si>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</si>
  <si>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</si>
  <si>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</si>
  <si>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</si>
  <si>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</si>
  <si>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</si>
  <si>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</si>
  <si>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</si>
  <si>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</si>
  <si>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</si>
  <si>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</si>
  <si>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</si>
  <si>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</si>
  <si>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</si>
  <si>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</si>
  <si>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</si>
  <si>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</si>
  <si>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</si>
  <si>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</si>
  <si>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</si>
  <si>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</si>
  <si>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</si>
  <si>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</si>
  <si>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</si>
  <si>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</si>
  <si>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</si>
  <si>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</si>
  <si>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</si>
  <si>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</si>
  <si>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</si>
  <si>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</si>
  <si>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</si>
  <si>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</si>
  <si>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</si>
  <si>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</si>
  <si>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</si>
  <si>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</si>
  <si>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</si>
  <si>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</si>
  <si>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</si>
  <si>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</si>
  <si>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</si>
  <si>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</si>
  <si>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</si>
  <si>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</si>
  <si>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</si>
  <si>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</si>
  <si>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</si>
  <si>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</si>
  <si>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</si>
  <si>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</si>
  <si>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</si>
  <si>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</si>
  <si>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</si>
  <si>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</si>
  <si>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</si>
  <si>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</si>
  <si>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</si>
  <si>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</si>
  <si>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</si>
  <si>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</si>
  <si>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</si>
  <si>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</si>
  <si>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</si>
  <si>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</si>
  <si>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</si>
  <si>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</si>
  <si>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</si>
  <si>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</si>
  <si>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</si>
  <si>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</si>
  <si>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</si>
  <si>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</si>
  <si>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</si>
  <si>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</si>
  <si>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</si>
  <si>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</si>
  <si>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</si>
  <si>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</si>
  <si>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</si>
  <si>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</si>
  <si>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</si>
  <si>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</si>
  <si>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</si>
  <si>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</si>
  <si>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</si>
  <si>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</si>
  <si>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</si>
  <si>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</si>
  <si>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</si>
  <si>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</si>
  <si>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</si>
  <si>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</si>
  <si>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</si>
  <si>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</si>
  <si>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</si>
  <si>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</si>
  <si>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</si>
  <si>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</si>
  <si>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</si>
  <si>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</si>
  <si>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</si>
  <si>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</si>
  <si>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</si>
  <si>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</si>
  <si>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</si>
  <si>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</si>
  <si>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</si>
  <si>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</si>
  <si>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</si>
  <si>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</si>
  <si>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</si>
  <si>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</si>
  <si>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</si>
  <si>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</si>
  <si>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</si>
  <si>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</si>
  <si>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</si>
  <si>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</si>
  <si>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</si>
  <si>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</si>
  <si>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</si>
  <si>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</si>
  <si>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</si>
  <si>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</si>
  <si>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</si>
  <si>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</si>
  <si>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</si>
  <si>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</si>
  <si>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</si>
  <si>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</si>
  <si>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</si>
  <si>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</si>
  <si>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</si>
  <si>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</si>
  <si>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</si>
  <si>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</si>
  <si>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</si>
  <si>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</si>
  <si>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</si>
  <si>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</si>
  <si>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</si>
  <si>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</si>
  <si>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</si>
  <si>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</si>
  <si>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</si>
  <si>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</si>
  <si>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</si>
  <si>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</si>
  <si>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</si>
  <si>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</si>
  <si>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</si>
  <si>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</si>
  <si>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</si>
  <si>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</si>
  <si>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</si>
  <si>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</si>
  <si>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</si>
  <si>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</si>
  <si>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</si>
  <si>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</si>
  <si>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</si>
  <si>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</si>
  <si>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</si>
  <si>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</si>
  <si>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</si>
  <si>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</si>
  <si>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</si>
  <si>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</si>
  <si>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</si>
  <si>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</si>
  <si>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</si>
  <si>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</si>
  <si>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</si>
  <si>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</si>
  <si>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</si>
  <si>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</si>
  <si>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</si>
  <si>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</si>
  <si>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</si>
  <si>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</si>
  <si>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</si>
  <si>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</si>
  <si>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</si>
  <si>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</si>
  <si>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</si>
  <si>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</si>
  <si>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</si>
  <si>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</si>
  <si>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</si>
  <si>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</si>
  <si>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</si>
  <si>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</si>
  <si>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</si>
  <si>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</si>
  <si>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</si>
  <si>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</si>
  <si>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</si>
  <si>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</si>
  <si>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</si>
  <si>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</si>
  <si>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</si>
  <si>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</si>
  <si>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</si>
  <si>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</si>
  <si>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</si>
  <si>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</si>
  <si>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</si>
  <si>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</si>
  <si>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</si>
  <si>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</si>
  <si>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</si>
  <si>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</si>
  <si>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</si>
  <si>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</si>
  <si>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</si>
  <si>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</si>
  <si>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</si>
  <si>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</si>
  <si>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</si>
  <si>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</si>
  <si>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</si>
  <si>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</si>
  <si>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</si>
  <si>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</si>
  <si>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</si>
  <si>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</si>
  <si>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</si>
  <si>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</si>
  <si>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</si>
  <si>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</si>
  <si>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</si>
  <si>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</si>
  <si>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</si>
  <si>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</si>
  <si>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</si>
  <si>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</si>
  <si>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</si>
  <si>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</si>
  <si>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</si>
  <si>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</si>
  <si>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</si>
  <si>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</si>
  <si>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</si>
  <si>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</si>
  <si>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</si>
  <si>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</si>
  <si>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</si>
  <si>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</si>
  <si>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</si>
  <si>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</si>
  <si>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</si>
  <si>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</si>
  <si>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</si>
  <si>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</si>
  <si>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</si>
  <si>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</si>
  <si>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</si>
  <si>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</si>
  <si>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</si>
  <si>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</si>
  <si>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</si>
  <si>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</si>
  <si>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</si>
  <si>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</si>
  <si>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</si>
  <si>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</si>
  <si>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</si>
  <si>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</si>
  <si>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</si>
  <si>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</si>
  <si>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</si>
  <si>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</si>
  <si>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</si>
  <si>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</si>
  <si>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</si>
  <si>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</si>
  <si>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</si>
  <si>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</si>
  <si>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</si>
  <si>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</si>
  <si>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</si>
  <si>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</si>
  <si>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</si>
  <si>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</si>
  <si>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</si>
  <si>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</si>
  <si>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</si>
  <si>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</si>
  <si>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</si>
  <si>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</si>
  <si>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</si>
  <si>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</si>
  <si>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</si>
  <si>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</si>
  <si>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</si>
  <si>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</si>
  <si>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</si>
  <si>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</si>
  <si>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</si>
  <si>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</si>
  <si>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</si>
  <si>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</si>
  <si>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</si>
  <si>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</si>
  <si>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</si>
  <si>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</si>
  <si>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</si>
  <si>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</si>
  <si>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</si>
  <si>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</si>
  <si>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</si>
  <si>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</si>
  <si>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</si>
  <si>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</si>
  <si>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</si>
  <si>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</si>
  <si>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</si>
  <si>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</si>
  <si>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</si>
  <si>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</si>
  <si>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</si>
  <si>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</si>
  <si>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</si>
  <si>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</si>
  <si>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</si>
  <si>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</si>
  <si>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</si>
  <si>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</si>
  <si>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</si>
  <si>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</si>
  <si>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</si>
  <si>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</si>
  <si>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</si>
  <si>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</si>
  <si>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</si>
  <si>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</si>
  <si>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</si>
  <si>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</si>
  <si>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</si>
  <si>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</si>
  <si>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</si>
  <si>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</si>
  <si>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</si>
  <si>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</si>
  <si>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</si>
  <si>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</si>
  <si>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</si>
  <si>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</si>
  <si>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</si>
  <si>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</si>
  <si>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</si>
  <si>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</si>
  <si>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</si>
  <si>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</si>
  <si>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</si>
  <si>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</si>
  <si>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</si>
  <si>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</si>
  <si>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</si>
  <si>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</si>
  <si>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</si>
  <si>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</si>
  <si>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</si>
  <si>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</si>
  <si>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</si>
  <si>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</si>
  <si>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</si>
  <si>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</si>
  <si>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</si>
  <si>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</si>
  <si>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</si>
  <si>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</si>
  <si>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</si>
  <si>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</si>
  <si>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</si>
  <si>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</si>
  <si>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</si>
  <si>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</si>
  <si>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</si>
  <si>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</si>
  <si>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</si>
  <si>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</si>
  <si>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628/5/2025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</si>
</sst>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0.11150442477876106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0.11150442477876106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8" zoomScaleNormal="58" workbookViewId="0">
      <pane xSplit="11" ySplit="4" topLeftCell="L539" activePane="bottomRight" state="frozen"/>
      <selection pane="topRight" activeCell="M1" sqref="M1"/>
      <selection pane="bottomLeft" activeCell="A5" sqref="A5"/>
      <selection pane="bottomRight" activeCell="L570" sqref="L570"/>
    </sheetView>
  </sheetViews>
  <sheetFormatPr baseColWidth="10" defaultColWidth="11.5703125" defaultRowHeight="15" x14ac:dyDescent="0.25"/>
  <cols>
    <col min="1" max="1" width="26.7109375" customWidth="1"/>
    <col min="2" max="2" width="46.28515625" style="33" customWidth="1"/>
    <col min="3" max="3" width="15.5703125" style="33" customWidth="1"/>
    <col min="4" max="4" width="49.28515625" customWidth="1"/>
    <col min="5" max="5" width="16.7109375" style="77" customWidth="1"/>
    <col min="6" max="6" width="24.42578125" style="81" customWidth="1"/>
    <col min="7" max="7" width="23.5703125" style="81" customWidth="1"/>
    <col min="8" max="8" width="15.140625" style="81" customWidth="1"/>
    <col min="9" max="9" width="31.85546875" customWidth="1"/>
    <col min="10" max="10" width="22" customWidth="1"/>
    <col min="11" max="11" width="19.7109375" style="5" customWidth="1"/>
    <col min="12" max="12" width="17.28515625" style="16" bestFit="1" customWidth="1"/>
    <col min="13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0.20827178729689808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141</v>
      </c>
      <c r="M3" s="12">
        <f t="shared" si="3"/>
        <v>0</v>
      </c>
      <c r="N3" s="12">
        <f t="shared" si="3"/>
        <v>0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45809</v>
      </c>
      <c r="M4" s="13">
        <v>45810</v>
      </c>
      <c r="N4" s="13">
        <v>45811</v>
      </c>
      <c r="O4" s="13">
        <v>45812</v>
      </c>
      <c r="P4" s="13">
        <v>45813</v>
      </c>
      <c r="Q4" s="13">
        <v>45814</v>
      </c>
      <c r="R4" s="13">
        <v>45815</v>
      </c>
      <c r="S4" s="13">
        <v>45816</v>
      </c>
      <c r="T4" s="13">
        <v>45817</v>
      </c>
      <c r="U4" s="13">
        <v>45818</v>
      </c>
      <c r="V4" s="13">
        <v>45819</v>
      </c>
      <c r="W4" s="13">
        <v>45820</v>
      </c>
      <c r="X4" s="13">
        <v>45821</v>
      </c>
      <c r="Y4" s="13">
        <v>45822</v>
      </c>
      <c r="Z4" s="13">
        <v>45823</v>
      </c>
      <c r="AA4" s="13">
        <v>45824</v>
      </c>
      <c r="AB4" s="13">
        <v>45825</v>
      </c>
      <c r="AC4" s="13">
        <v>45826</v>
      </c>
      <c r="AD4" s="13">
        <v>45827</v>
      </c>
      <c r="AE4" s="13">
        <v>45828</v>
      </c>
      <c r="AF4" s="13">
        <v>45829</v>
      </c>
      <c r="AG4" s="13">
        <v>45830</v>
      </c>
      <c r="AH4" s="13">
        <v>45831</v>
      </c>
      <c r="AI4" s="13">
        <v>45832</v>
      </c>
      <c r="AJ4" s="13">
        <v>45833</v>
      </c>
      <c r="AK4" s="13">
        <v>45834</v>
      </c>
      <c r="AL4" s="13">
        <v>45835</v>
      </c>
      <c r="AM4" s="13">
        <v>45836</v>
      </c>
      <c r="AN4" s="13">
        <v>45837</v>
      </c>
      <c r="AO4" s="13">
        <v>45838</v>
      </c>
    </row>
    <row r="5" spans="1:41" ht="15.75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1681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 t="s">
        <v>1681</v>
      </c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1681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1681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1681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27</v>
      </c>
      <c r="J26" s="34">
        <f t="shared" si="11"/>
        <v>1</v>
      </c>
      <c r="K26" s="35">
        <f t="shared" si="12"/>
        <v>0.9642857142857143</v>
      </c>
      <c r="L26" s="86" t="s">
        <v>1681</v>
      </c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27</v>
      </c>
      <c r="J27" s="34">
        <f t="shared" si="11"/>
        <v>1</v>
      </c>
      <c r="K27" s="35">
        <f t="shared" si="12"/>
        <v>0.9642857142857143</v>
      </c>
      <c r="L27" s="86" t="s">
        <v>1681</v>
      </c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27</v>
      </c>
      <c r="J28" s="34">
        <f t="shared" si="11"/>
        <v>1</v>
      </c>
      <c r="K28" s="35">
        <f t="shared" si="12"/>
        <v>0.9642857142857143</v>
      </c>
      <c r="L28" s="86" t="s">
        <v>1681</v>
      </c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27</v>
      </c>
      <c r="J34" s="34">
        <f t="shared" si="14"/>
        <v>1</v>
      </c>
      <c r="K34" s="35">
        <f t="shared" si="15"/>
        <v>0.9642857142857143</v>
      </c>
      <c r="L34" s="86" t="s">
        <v>1681</v>
      </c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28</v>
      </c>
      <c r="J42" s="34">
        <f t="shared" si="14"/>
        <v>0</v>
      </c>
      <c r="K42" s="35">
        <f t="shared" si="15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s="150" customFormat="1" ht="15.75" thickBot="1" x14ac:dyDescent="0.3">
      <c r="A49" s="150" t="s">
        <v>52</v>
      </c>
      <c r="B49" s="150" t="s">
        <v>104</v>
      </c>
      <c r="C49" s="150" t="s">
        <v>1084</v>
      </c>
      <c r="D49" s="150" t="s">
        <v>105</v>
      </c>
      <c r="E49" s="151" t="s">
        <v>73</v>
      </c>
      <c r="F49" s="151" t="s">
        <v>20</v>
      </c>
      <c r="G49" s="151"/>
      <c r="H49" s="151" t="s">
        <v>650</v>
      </c>
      <c r="I49" s="34">
        <f t="shared" si="13"/>
        <v>27</v>
      </c>
      <c r="J49" s="34">
        <f t="shared" si="14"/>
        <v>1</v>
      </c>
      <c r="K49" s="35">
        <f t="shared" si="15"/>
        <v>0.9642857142857143</v>
      </c>
      <c r="L49" s="86" t="s">
        <v>1681</v>
      </c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</row>
    <row r="50" spans="1:41" ht="15.75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27</v>
      </c>
      <c r="J53" s="34">
        <f t="shared" si="14"/>
        <v>1</v>
      </c>
      <c r="K53" s="35">
        <f t="shared" si="15"/>
        <v>0.9642857142857143</v>
      </c>
      <c r="L53" s="86" t="s">
        <v>1681</v>
      </c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28</v>
      </c>
      <c r="J61" s="34">
        <f t="shared" ref="J61:J82" si="16">COUNTIF(L61:AM61,"APAGADO")</f>
        <v>0</v>
      </c>
      <c r="K61" s="35">
        <f t="shared" ref="K61:K82" si="17">(I61)/(J61+I61)</f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27</v>
      </c>
      <c r="J64" s="34">
        <f t="shared" si="16"/>
        <v>1</v>
      </c>
      <c r="K64" s="35">
        <f t="shared" si="17"/>
        <v>0.9642857142857143</v>
      </c>
      <c r="L64" s="86" t="s">
        <v>1681</v>
      </c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28</v>
      </c>
      <c r="J71" s="34">
        <f t="shared" si="16"/>
        <v>0</v>
      </c>
      <c r="K71" s="35">
        <f t="shared" si="1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28</v>
      </c>
      <c r="J77" s="34">
        <f t="shared" si="16"/>
        <v>0</v>
      </c>
      <c r="K77" s="35">
        <f t="shared" si="1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28</v>
      </c>
      <c r="J95" s="34">
        <f t="shared" si="19"/>
        <v>0</v>
      </c>
      <c r="K95" s="35">
        <f t="shared" si="20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28</v>
      </c>
      <c r="J96" s="34">
        <f t="shared" si="19"/>
        <v>0</v>
      </c>
      <c r="K96" s="35">
        <f t="shared" si="20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27</v>
      </c>
      <c r="J110" s="34">
        <f t="shared" ref="J110" si="21">COUNTIF(L110:AM110,"APAGADO")</f>
        <v>1</v>
      </c>
      <c r="K110" s="35">
        <f t="shared" ref="K110" si="22">(I110)/(J110+I110)</f>
        <v>0.9642857142857143</v>
      </c>
      <c r="L110" s="86" t="s">
        <v>1681</v>
      </c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28</v>
      </c>
      <c r="J113" s="34">
        <f t="shared" si="23"/>
        <v>0</v>
      </c>
      <c r="K113" s="35">
        <f t="shared" si="24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27</v>
      </c>
      <c r="J118" s="34">
        <f t="shared" si="26"/>
        <v>1</v>
      </c>
      <c r="K118" s="35">
        <f t="shared" si="27"/>
        <v>0.9642857142857143</v>
      </c>
      <c r="L118" s="86" t="s">
        <v>1681</v>
      </c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27</v>
      </c>
      <c r="J123" s="34">
        <f t="shared" si="26"/>
        <v>1</v>
      </c>
      <c r="K123" s="35">
        <f t="shared" si="27"/>
        <v>0.9642857142857143</v>
      </c>
      <c r="L123" s="86" t="s">
        <v>1681</v>
      </c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s="150" customFormat="1" ht="15.75" thickBot="1" x14ac:dyDescent="0.3">
      <c r="A125" s="150" t="s">
        <v>187</v>
      </c>
      <c r="B125" s="150" t="s">
        <v>185</v>
      </c>
      <c r="C125" s="150" t="s">
        <v>1084</v>
      </c>
      <c r="D125" s="150" t="s">
        <v>186</v>
      </c>
      <c r="E125" s="151" t="s">
        <v>19</v>
      </c>
      <c r="F125" s="151" t="s">
        <v>20</v>
      </c>
      <c r="G125" s="151"/>
      <c r="H125" s="151" t="s">
        <v>696</v>
      </c>
      <c r="I125" s="34">
        <f t="shared" si="25"/>
        <v>27</v>
      </c>
      <c r="J125" s="34">
        <f t="shared" si="26"/>
        <v>1</v>
      </c>
      <c r="K125" s="35">
        <f t="shared" si="27"/>
        <v>0.9642857142857143</v>
      </c>
      <c r="L125" s="86" t="s">
        <v>1681</v>
      </c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</row>
    <row r="126" spans="1:41" ht="15.75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s="150" customFormat="1" ht="15.75" thickBot="1" x14ac:dyDescent="0.3">
      <c r="A128" s="150" t="s">
        <v>187</v>
      </c>
      <c r="B128" s="150" t="s">
        <v>961</v>
      </c>
      <c r="C128" s="150" t="s">
        <v>1084</v>
      </c>
      <c r="D128" s="150" t="s">
        <v>962</v>
      </c>
      <c r="E128" s="151" t="s">
        <v>73</v>
      </c>
      <c r="F128" s="151" t="s">
        <v>1078</v>
      </c>
      <c r="G128" s="151" t="s">
        <v>1275</v>
      </c>
      <c r="H128" s="151" t="s">
        <v>1239</v>
      </c>
      <c r="I128" s="34">
        <f t="shared" si="25"/>
        <v>27</v>
      </c>
      <c r="J128" s="34">
        <f t="shared" si="26"/>
        <v>1</v>
      </c>
      <c r="K128" s="35">
        <f t="shared" si="27"/>
        <v>0.9642857142857143</v>
      </c>
      <c r="L128" s="86" t="s">
        <v>1681</v>
      </c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</row>
    <row r="129" spans="1:41" s="150" customFormat="1" ht="16.149999999999999" customHeight="1" thickBot="1" x14ac:dyDescent="0.3">
      <c r="A129" s="150" t="s">
        <v>187</v>
      </c>
      <c r="B129" s="150" t="s">
        <v>963</v>
      </c>
      <c r="C129" s="150" t="s">
        <v>1084</v>
      </c>
      <c r="D129" s="150" t="s">
        <v>962</v>
      </c>
      <c r="E129" s="151" t="s">
        <v>73</v>
      </c>
      <c r="F129" s="151" t="s">
        <v>1078</v>
      </c>
      <c r="G129" s="151" t="s">
        <v>1275</v>
      </c>
      <c r="H129" s="151" t="s">
        <v>1240</v>
      </c>
      <c r="I129" s="34">
        <f t="shared" si="25"/>
        <v>27</v>
      </c>
      <c r="J129" s="34">
        <f t="shared" si="26"/>
        <v>1</v>
      </c>
      <c r="K129" s="35">
        <f t="shared" si="27"/>
        <v>0.9642857142857143</v>
      </c>
      <c r="L129" s="86" t="s">
        <v>1681</v>
      </c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</row>
    <row r="130" spans="1:41" ht="15.75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28</v>
      </c>
      <c r="J134" s="34">
        <f t="shared" si="26"/>
        <v>0</v>
      </c>
      <c r="K134" s="35">
        <f t="shared" si="2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28</v>
      </c>
      <c r="J135" s="34">
        <f t="shared" si="26"/>
        <v>0</v>
      </c>
      <c r="K135" s="35">
        <f t="shared" si="2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28</v>
      </c>
      <c r="J136" s="34">
        <f t="shared" si="26"/>
        <v>0</v>
      </c>
      <c r="K136" s="35">
        <f t="shared" si="2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28</v>
      </c>
      <c r="J137" s="34">
        <f t="shared" si="26"/>
        <v>0</v>
      </c>
      <c r="K137" s="35">
        <f t="shared" si="2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27</v>
      </c>
      <c r="J139" s="34">
        <f t="shared" si="26"/>
        <v>1</v>
      </c>
      <c r="K139" s="35">
        <f t="shared" si="27"/>
        <v>0.9642857142857143</v>
      </c>
      <c r="L139" s="86" t="s">
        <v>1681</v>
      </c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27</v>
      </c>
      <c r="J140" s="34">
        <f t="shared" si="26"/>
        <v>1</v>
      </c>
      <c r="K140" s="35">
        <f t="shared" si="27"/>
        <v>0.9642857142857143</v>
      </c>
      <c r="L140" s="86" t="s">
        <v>1681</v>
      </c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27</v>
      </c>
      <c r="J144" s="34">
        <f t="shared" si="26"/>
        <v>1</v>
      </c>
      <c r="K144" s="35">
        <f t="shared" si="27"/>
        <v>0.9642857142857143</v>
      </c>
      <c r="L144" s="86" t="s">
        <v>1681</v>
      </c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27</v>
      </c>
      <c r="J148" s="34">
        <f t="shared" si="26"/>
        <v>1</v>
      </c>
      <c r="K148" s="35">
        <f t="shared" si="27"/>
        <v>0.9642857142857143</v>
      </c>
      <c r="L148" s="86" t="s">
        <v>1681</v>
      </c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27</v>
      </c>
      <c r="J149" s="34">
        <f t="shared" si="26"/>
        <v>1</v>
      </c>
      <c r="K149" s="35">
        <f t="shared" si="27"/>
        <v>0.9642857142857143</v>
      </c>
      <c r="L149" s="86" t="s">
        <v>1681</v>
      </c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27</v>
      </c>
      <c r="J150" s="34">
        <f t="shared" si="26"/>
        <v>1</v>
      </c>
      <c r="K150" s="35">
        <f t="shared" si="27"/>
        <v>0.9642857142857143</v>
      </c>
      <c r="L150" s="86" t="s">
        <v>1681</v>
      </c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27</v>
      </c>
      <c r="J151" s="34">
        <f t="shared" si="26"/>
        <v>1</v>
      </c>
      <c r="K151" s="35">
        <f t="shared" si="27"/>
        <v>0.9642857142857143</v>
      </c>
      <c r="L151" s="86" t="s">
        <v>1681</v>
      </c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27</v>
      </c>
      <c r="J152" s="34">
        <f t="shared" si="26"/>
        <v>1</v>
      </c>
      <c r="K152" s="35">
        <f t="shared" si="27"/>
        <v>0.9642857142857143</v>
      </c>
      <c r="L152" s="86" t="s">
        <v>1681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27</v>
      </c>
      <c r="J153" s="34">
        <f t="shared" si="26"/>
        <v>1</v>
      </c>
      <c r="K153" s="35">
        <f t="shared" si="27"/>
        <v>0.9642857142857143</v>
      </c>
      <c r="L153" s="86" t="s">
        <v>1681</v>
      </c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28</v>
      </c>
      <c r="J154" s="34">
        <f t="shared" si="26"/>
        <v>0</v>
      </c>
      <c r="K154" s="35">
        <f t="shared" si="2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28</v>
      </c>
      <c r="J155" s="34">
        <f t="shared" si="26"/>
        <v>0</v>
      </c>
      <c r="K155" s="35">
        <f t="shared" si="2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s="150" customFormat="1" ht="15.75" thickBot="1" x14ac:dyDescent="0.3">
      <c r="A156" s="150" t="s">
        <v>220</v>
      </c>
      <c r="B156" s="150" t="s">
        <v>972</v>
      </c>
      <c r="C156" s="150" t="s">
        <v>1085</v>
      </c>
      <c r="D156" s="150" t="s">
        <v>221</v>
      </c>
      <c r="E156" s="151"/>
      <c r="F156" s="151" t="s">
        <v>28</v>
      </c>
      <c r="G156" s="151"/>
      <c r="H156" s="151" t="s">
        <v>713</v>
      </c>
      <c r="I156" s="34">
        <f t="shared" si="28"/>
        <v>26</v>
      </c>
      <c r="J156" s="34">
        <f t="shared" si="26"/>
        <v>1</v>
      </c>
      <c r="K156" s="35">
        <f t="shared" si="27"/>
        <v>0.96296296296296291</v>
      </c>
      <c r="L156" s="86" t="s">
        <v>1681</v>
      </c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>
        <v>0</v>
      </c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</row>
    <row r="157" spans="1:41" ht="15.75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27</v>
      </c>
      <c r="J160" s="34">
        <f t="shared" si="29"/>
        <v>1</v>
      </c>
      <c r="K160" s="35">
        <f t="shared" si="30"/>
        <v>0.9642857142857143</v>
      </c>
      <c r="L160" s="86" t="s">
        <v>1681</v>
      </c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27</v>
      </c>
      <c r="J161" s="34">
        <f t="shared" si="29"/>
        <v>1</v>
      </c>
      <c r="K161" s="35">
        <f t="shared" si="30"/>
        <v>0.9642857142857143</v>
      </c>
      <c r="L161" s="86" t="s">
        <v>1681</v>
      </c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s="150" customFormat="1" ht="15.75" thickBot="1" x14ac:dyDescent="0.3">
      <c r="A162" s="150" t="s">
        <v>222</v>
      </c>
      <c r="B162" s="150" t="s">
        <v>243</v>
      </c>
      <c r="C162" s="150" t="s">
        <v>1084</v>
      </c>
      <c r="D162" s="150" t="s">
        <v>244</v>
      </c>
      <c r="E162" s="151" t="s">
        <v>15</v>
      </c>
      <c r="F162" s="151" t="s">
        <v>20</v>
      </c>
      <c r="G162" s="151"/>
      <c r="H162" s="151" t="s">
        <v>714</v>
      </c>
      <c r="I162" s="34">
        <f t="shared" si="28"/>
        <v>27</v>
      </c>
      <c r="J162" s="34">
        <f t="shared" si="29"/>
        <v>1</v>
      </c>
      <c r="K162" s="35">
        <f t="shared" si="30"/>
        <v>0.9642857142857143</v>
      </c>
      <c r="L162" s="86" t="s">
        <v>1681</v>
      </c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</row>
    <row r="163" spans="1:41" ht="15.75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28</v>
      </c>
      <c r="J186" s="34">
        <f t="shared" ref="J186:J202" si="37">COUNTIF(L186:AM186,"APAGADO")</f>
        <v>0</v>
      </c>
      <c r="K186" s="35">
        <f t="shared" ref="K186:K202" si="38">(I186)/(J186+I186)</f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28</v>
      </c>
      <c r="J187" s="34">
        <f t="shared" si="37"/>
        <v>0</v>
      </c>
      <c r="K187" s="35">
        <f t="shared" si="38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28</v>
      </c>
      <c r="J188" s="34">
        <f t="shared" si="37"/>
        <v>0</v>
      </c>
      <c r="K188" s="35">
        <f t="shared" si="38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28</v>
      </c>
      <c r="J189" s="34">
        <f t="shared" si="37"/>
        <v>0</v>
      </c>
      <c r="K189" s="35">
        <f t="shared" si="38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s="150" customFormat="1" ht="15.75" thickBot="1" x14ac:dyDescent="0.3">
      <c r="A204" s="150" t="s">
        <v>290</v>
      </c>
      <c r="B204" s="150" t="s">
        <v>987</v>
      </c>
      <c r="C204" s="150" t="s">
        <v>1084</v>
      </c>
      <c r="D204" s="150" t="s">
        <v>1111</v>
      </c>
      <c r="E204" s="151" t="s">
        <v>19</v>
      </c>
      <c r="F204" s="151" t="s">
        <v>20</v>
      </c>
      <c r="G204" s="151"/>
      <c r="H204" s="151" t="s">
        <v>741</v>
      </c>
      <c r="I204" s="34">
        <f t="shared" si="36"/>
        <v>27</v>
      </c>
      <c r="J204" s="34">
        <f t="shared" ref="J204:J221" si="41">COUNTIF(L204:AM204,"APAGADO")</f>
        <v>1</v>
      </c>
      <c r="K204" s="35">
        <f t="shared" ref="K204:K221" si="42">(I204)/(J204+I204)</f>
        <v>0.9642857142857143</v>
      </c>
      <c r="L204" s="86" t="s">
        <v>1681</v>
      </c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</row>
    <row r="205" spans="1:41" ht="15.75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27</v>
      </c>
      <c r="J205" s="34">
        <f t="shared" si="41"/>
        <v>1</v>
      </c>
      <c r="K205" s="35">
        <f t="shared" si="42"/>
        <v>0.9642857142857143</v>
      </c>
      <c r="L205" s="86" t="s">
        <v>1681</v>
      </c>
      <c r="M205" s="86"/>
      <c r="N205" s="86"/>
      <c r="O205" s="86"/>
      <c r="P205" s="86"/>
      <c r="Q205" s="86"/>
      <c r="R205" s="87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28</v>
      </c>
      <c r="J206" s="34">
        <f t="shared" si="41"/>
        <v>0</v>
      </c>
      <c r="K206" s="35">
        <f t="shared" si="4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27</v>
      </c>
      <c r="J207" s="34">
        <f t="shared" si="41"/>
        <v>1</v>
      </c>
      <c r="K207" s="35">
        <f t="shared" si="42"/>
        <v>0.9642857142857143</v>
      </c>
      <c r="L207" s="86" t="s">
        <v>1681</v>
      </c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27</v>
      </c>
      <c r="J210" s="34">
        <f t="shared" si="41"/>
        <v>1</v>
      </c>
      <c r="K210" s="35">
        <f t="shared" si="42"/>
        <v>0.9642857142857143</v>
      </c>
      <c r="L210" s="86" t="s">
        <v>1681</v>
      </c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27</v>
      </c>
      <c r="J212" s="34">
        <f t="shared" si="41"/>
        <v>1</v>
      </c>
      <c r="K212" s="35">
        <f t="shared" si="42"/>
        <v>0.9642857142857143</v>
      </c>
      <c r="L212" s="86" t="s">
        <v>1681</v>
      </c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27</v>
      </c>
      <c r="J214" s="34">
        <f t="shared" si="41"/>
        <v>1</v>
      </c>
      <c r="K214" s="35">
        <f t="shared" si="42"/>
        <v>0.9642857142857143</v>
      </c>
      <c r="L214" s="86" t="s">
        <v>1681</v>
      </c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27</v>
      </c>
      <c r="J215" s="34">
        <f t="shared" si="41"/>
        <v>1</v>
      </c>
      <c r="K215" s="35">
        <f t="shared" si="42"/>
        <v>0.9642857142857143</v>
      </c>
      <c r="L215" s="86" t="s">
        <v>1681</v>
      </c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28</v>
      </c>
      <c r="J216" s="34">
        <f t="shared" si="41"/>
        <v>0</v>
      </c>
      <c r="K216" s="35">
        <f t="shared" si="4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27</v>
      </c>
      <c r="J226" s="34">
        <f t="shared" si="50"/>
        <v>1</v>
      </c>
      <c r="K226" s="35">
        <f t="shared" si="51"/>
        <v>0.9642857142857143</v>
      </c>
      <c r="L226" s="86" t="s">
        <v>1681</v>
      </c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28</v>
      </c>
      <c r="J228" s="34">
        <f t="shared" si="50"/>
        <v>0</v>
      </c>
      <c r="K228" s="35">
        <f t="shared" si="5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28</v>
      </c>
      <c r="J229" s="34">
        <f t="shared" si="50"/>
        <v>0</v>
      </c>
      <c r="K229" s="35">
        <f t="shared" si="5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28</v>
      </c>
      <c r="J230" s="34">
        <f t="shared" si="50"/>
        <v>0</v>
      </c>
      <c r="K230" s="35">
        <f t="shared" si="51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28</v>
      </c>
      <c r="J233" s="34">
        <f t="shared" si="50"/>
        <v>0</v>
      </c>
      <c r="K233" s="35">
        <f t="shared" si="51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28</v>
      </c>
      <c r="J234" s="34">
        <f t="shared" si="50"/>
        <v>0</v>
      </c>
      <c r="K234" s="35">
        <f t="shared" si="51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27</v>
      </c>
      <c r="J246" s="34">
        <f t="shared" si="50"/>
        <v>1</v>
      </c>
      <c r="K246" s="35">
        <f t="shared" si="51"/>
        <v>0.9642857142857143</v>
      </c>
      <c r="L246" s="86" t="s">
        <v>1681</v>
      </c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28</v>
      </c>
      <c r="J247" s="34">
        <f t="shared" si="50"/>
        <v>0</v>
      </c>
      <c r="K247" s="35">
        <f t="shared" si="51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28</v>
      </c>
      <c r="J248" s="34">
        <f t="shared" si="50"/>
        <v>0</v>
      </c>
      <c r="K248" s="35">
        <f t="shared" si="51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28</v>
      </c>
      <c r="J249" s="34">
        <f t="shared" si="50"/>
        <v>0</v>
      </c>
      <c r="K249" s="35">
        <f t="shared" si="51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28</v>
      </c>
      <c r="J250" s="34">
        <f t="shared" si="50"/>
        <v>0</v>
      </c>
      <c r="K250" s="35">
        <f t="shared" si="51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28</v>
      </c>
      <c r="J251" s="34">
        <f t="shared" si="50"/>
        <v>0</v>
      </c>
      <c r="K251" s="35">
        <f t="shared" si="51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s="150" customFormat="1" ht="15.75" thickBot="1" x14ac:dyDescent="0.3">
      <c r="A260" s="150" t="s">
        <v>199</v>
      </c>
      <c r="B260" s="150" t="s">
        <v>361</v>
      </c>
      <c r="C260" s="150" t="s">
        <v>1085</v>
      </c>
      <c r="D260" s="150" t="s">
        <v>360</v>
      </c>
      <c r="E260" s="151" t="s">
        <v>73</v>
      </c>
      <c r="F260" s="151" t="s">
        <v>28</v>
      </c>
      <c r="G260" s="151"/>
      <c r="H260" s="151" t="s">
        <v>777</v>
      </c>
      <c r="I260" s="34">
        <f t="shared" si="43"/>
        <v>27</v>
      </c>
      <c r="J260" s="34">
        <f t="shared" si="50"/>
        <v>1</v>
      </c>
      <c r="K260" s="35">
        <f t="shared" si="51"/>
        <v>0.9642857142857143</v>
      </c>
      <c r="L260" s="86" t="s">
        <v>1681</v>
      </c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</row>
    <row r="261" spans="1:41" ht="15.75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28</v>
      </c>
      <c r="J263" s="34">
        <f t="shared" si="50"/>
        <v>0</v>
      </c>
      <c r="K263" s="35">
        <f t="shared" si="51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28</v>
      </c>
      <c r="J264" s="34">
        <f t="shared" si="50"/>
        <v>0</v>
      </c>
      <c r="K264" s="35">
        <f t="shared" si="51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28</v>
      </c>
      <c r="J265" s="34">
        <f t="shared" si="50"/>
        <v>0</v>
      </c>
      <c r="K265" s="35">
        <f t="shared" si="51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27</v>
      </c>
      <c r="J294" s="34">
        <f t="shared" ref="J294:J296" si="62">COUNTIF(L294:AM294,"APAGADO")</f>
        <v>1</v>
      </c>
      <c r="K294" s="35">
        <f t="shared" ref="K294:K296" si="63">(I294)/(J294+I294)</f>
        <v>0.9642857142857143</v>
      </c>
      <c r="L294" s="86" t="s">
        <v>1681</v>
      </c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27</v>
      </c>
      <c r="J295" s="34">
        <f t="shared" si="62"/>
        <v>1</v>
      </c>
      <c r="K295" s="35">
        <f t="shared" si="63"/>
        <v>0.9642857142857143</v>
      </c>
      <c r="L295" s="86" t="s">
        <v>1681</v>
      </c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27</v>
      </c>
      <c r="J296" s="34">
        <f t="shared" si="62"/>
        <v>1</v>
      </c>
      <c r="K296" s="35">
        <f t="shared" si="63"/>
        <v>0.9642857142857143</v>
      </c>
      <c r="L296" s="86" t="s">
        <v>1681</v>
      </c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27</v>
      </c>
      <c r="J297" s="34">
        <f t="shared" si="52"/>
        <v>1</v>
      </c>
      <c r="K297" s="35">
        <f t="shared" si="53"/>
        <v>0.9642857142857143</v>
      </c>
      <c r="L297" s="86" t="s">
        <v>1681</v>
      </c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27</v>
      </c>
      <c r="J298" s="34">
        <f t="shared" si="52"/>
        <v>1</v>
      </c>
      <c r="K298" s="35">
        <f t="shared" si="53"/>
        <v>0.9642857142857143</v>
      </c>
      <c r="L298" s="86" t="s">
        <v>1681</v>
      </c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27</v>
      </c>
      <c r="J303" s="34">
        <f t="shared" si="52"/>
        <v>1</v>
      </c>
      <c r="K303" s="35">
        <f t="shared" si="53"/>
        <v>0.9642857142857143</v>
      </c>
      <c r="L303" s="86" t="s">
        <v>1681</v>
      </c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s="150" customFormat="1" ht="15.75" thickBot="1" x14ac:dyDescent="0.3">
      <c r="A312" s="150" t="s">
        <v>392</v>
      </c>
      <c r="B312" s="150" t="s">
        <v>393</v>
      </c>
      <c r="C312" s="150" t="s">
        <v>1084</v>
      </c>
      <c r="D312" s="150" t="s">
        <v>394</v>
      </c>
      <c r="E312" s="151" t="s">
        <v>19</v>
      </c>
      <c r="F312" s="151" t="s">
        <v>20</v>
      </c>
      <c r="G312" s="151"/>
      <c r="H312" s="151" t="s">
        <v>798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</row>
    <row r="313" spans="1:41" ht="15.75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27</v>
      </c>
      <c r="J314" s="34">
        <f>COUNTIF(L314:AM314,"APAGADO")</f>
        <v>1</v>
      </c>
      <c r="K314" s="35">
        <f>(I314)/(J314+I314)</f>
        <v>0.9642857142857143</v>
      </c>
      <c r="L314" s="86" t="s">
        <v>1681</v>
      </c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s="150" customFormat="1" ht="15.75" thickBot="1" x14ac:dyDescent="0.3">
      <c r="A319" s="150" t="s">
        <v>405</v>
      </c>
      <c r="B319" s="150" t="s">
        <v>410</v>
      </c>
      <c r="C319" s="150" t="s">
        <v>1084</v>
      </c>
      <c r="D319" s="150" t="s">
        <v>411</v>
      </c>
      <c r="E319" s="151" t="s">
        <v>15</v>
      </c>
      <c r="F319" s="151" t="s">
        <v>20</v>
      </c>
      <c r="G319" s="151"/>
      <c r="H319" s="151" t="s">
        <v>803</v>
      </c>
      <c r="I319" s="34">
        <f t="shared" si="60"/>
        <v>27</v>
      </c>
      <c r="J319" s="34">
        <f t="shared" si="52"/>
        <v>1</v>
      </c>
      <c r="K319" s="35">
        <f t="shared" si="53"/>
        <v>0.9642857142857143</v>
      </c>
      <c r="L319" s="86" t="s">
        <v>1681</v>
      </c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</row>
    <row r="320" spans="1:41" s="150" customFormat="1" ht="15.75" thickBot="1" x14ac:dyDescent="0.3">
      <c r="A320" s="150" t="s">
        <v>387</v>
      </c>
      <c r="B320" s="150" t="s">
        <v>401</v>
      </c>
      <c r="C320" s="150" t="s">
        <v>1084</v>
      </c>
      <c r="D320" s="150" t="s">
        <v>402</v>
      </c>
      <c r="E320" s="151" t="s">
        <v>19</v>
      </c>
      <c r="F320" s="151" t="s">
        <v>20</v>
      </c>
      <c r="G320" s="151"/>
      <c r="H320" s="151" t="s">
        <v>804</v>
      </c>
      <c r="I320" s="34">
        <f t="shared" si="60"/>
        <v>27</v>
      </c>
      <c r="J320" s="34">
        <f>COUNTIF(L320:AM320,"APAGADO")</f>
        <v>1</v>
      </c>
      <c r="K320" s="35">
        <f>(I320)/(J320+I320)</f>
        <v>0.9642857142857143</v>
      </c>
      <c r="L320" s="86" t="s">
        <v>1681</v>
      </c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</row>
    <row r="321" spans="1:41" s="150" customFormat="1" ht="15.75" thickBot="1" x14ac:dyDescent="0.3">
      <c r="A321" s="150" t="s">
        <v>387</v>
      </c>
      <c r="B321" s="150" t="s">
        <v>403</v>
      </c>
      <c r="C321" s="150" t="s">
        <v>1084</v>
      </c>
      <c r="D321" s="150" t="s">
        <v>404</v>
      </c>
      <c r="E321" s="151" t="s">
        <v>15</v>
      </c>
      <c r="F321" s="151" t="s">
        <v>20</v>
      </c>
      <c r="G321" s="151"/>
      <c r="H321" s="151" t="s">
        <v>805</v>
      </c>
      <c r="I321" s="34">
        <f t="shared" si="60"/>
        <v>27</v>
      </c>
      <c r="J321" s="34">
        <f>COUNTIF(L321:AM321,"APAGADO")</f>
        <v>1</v>
      </c>
      <c r="K321" s="35">
        <f>(I321)/(J321+I321)</f>
        <v>0.9642857142857143</v>
      </c>
      <c r="L321" s="86" t="s">
        <v>1681</v>
      </c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</row>
    <row r="322" spans="1:41" ht="15.75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27</v>
      </c>
      <c r="J343" s="34">
        <f t="shared" si="69"/>
        <v>1</v>
      </c>
      <c r="K343" s="35">
        <f t="shared" si="70"/>
        <v>0.9642857142857143</v>
      </c>
      <c r="L343" s="86" t="s">
        <v>1681</v>
      </c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27</v>
      </c>
      <c r="J344" s="34">
        <f t="shared" si="69"/>
        <v>1</v>
      </c>
      <c r="K344" s="35">
        <f t="shared" si="70"/>
        <v>0.9642857142857143</v>
      </c>
      <c r="L344" s="86" t="s">
        <v>1681</v>
      </c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s="150" customFormat="1" ht="15.75" thickBot="1" x14ac:dyDescent="0.3">
      <c r="A347" s="150" t="s">
        <v>436</v>
      </c>
      <c r="B347" s="150" t="s">
        <v>437</v>
      </c>
      <c r="C347" s="150" t="s">
        <v>1085</v>
      </c>
      <c r="D347" s="150" t="s">
        <v>438</v>
      </c>
      <c r="E347" s="151" t="s">
        <v>19</v>
      </c>
      <c r="F347" s="151" t="s">
        <v>20</v>
      </c>
      <c r="G347" s="151"/>
      <c r="H347" s="151" t="s">
        <v>822</v>
      </c>
      <c r="I347" s="34">
        <f t="shared" si="68"/>
        <v>27</v>
      </c>
      <c r="J347" s="34">
        <f>COUNTIF(L347:AM347,"APAGADO")</f>
        <v>1</v>
      </c>
      <c r="K347" s="35">
        <f>(I347)/(J347+I347)</f>
        <v>0.9642857142857143</v>
      </c>
      <c r="L347" s="86" t="s">
        <v>1681</v>
      </c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</row>
    <row r="348" spans="1:41" ht="15.75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s="150" customFormat="1" ht="15.75" thickBot="1" x14ac:dyDescent="0.3">
      <c r="A352" s="150" t="s">
        <v>441</v>
      </c>
      <c r="B352" s="150" t="s">
        <v>439</v>
      </c>
      <c r="C352" s="150" t="s">
        <v>1085</v>
      </c>
      <c r="D352" s="150" t="s">
        <v>440</v>
      </c>
      <c r="E352" s="151" t="s">
        <v>19</v>
      </c>
      <c r="F352" s="151" t="s">
        <v>20</v>
      </c>
      <c r="G352" s="151"/>
      <c r="H352" s="151" t="s">
        <v>823</v>
      </c>
      <c r="I352" s="34">
        <f t="shared" si="71"/>
        <v>27</v>
      </c>
      <c r="J352" s="34">
        <f t="shared" si="72"/>
        <v>1</v>
      </c>
      <c r="K352" s="35">
        <f t="shared" si="73"/>
        <v>0.9642857142857143</v>
      </c>
      <c r="L352" s="86" t="s">
        <v>1681</v>
      </c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</row>
    <row r="353" spans="1:41" ht="15.75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 t="s">
        <v>1683</v>
      </c>
    </row>
    <row r="354" spans="1:41" ht="15.75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27</v>
      </c>
      <c r="J355" s="34">
        <f t="shared" si="72"/>
        <v>1</v>
      </c>
      <c r="K355" s="35">
        <f t="shared" si="73"/>
        <v>0.9642857142857143</v>
      </c>
      <c r="L355" s="86" t="s">
        <v>1681</v>
      </c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27</v>
      </c>
      <c r="J356" s="34">
        <f t="shared" si="72"/>
        <v>1</v>
      </c>
      <c r="K356" s="35">
        <f t="shared" si="73"/>
        <v>0.9642857142857143</v>
      </c>
      <c r="L356" s="86" t="s">
        <v>1681</v>
      </c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27</v>
      </c>
      <c r="J366" s="34">
        <f t="shared" si="72"/>
        <v>1</v>
      </c>
      <c r="K366" s="35">
        <f t="shared" si="73"/>
        <v>0.9642857142857143</v>
      </c>
      <c r="L366" s="86" t="s">
        <v>1681</v>
      </c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27</v>
      </c>
      <c r="J368" s="34">
        <f t="shared" si="72"/>
        <v>1</v>
      </c>
      <c r="K368" s="35">
        <f t="shared" si="73"/>
        <v>0.9642857142857143</v>
      </c>
      <c r="L368" s="86" t="s">
        <v>1681</v>
      </c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27</v>
      </c>
      <c r="J369" s="34">
        <f t="shared" si="72"/>
        <v>1</v>
      </c>
      <c r="K369" s="35">
        <f t="shared" si="73"/>
        <v>0.9642857142857143</v>
      </c>
      <c r="L369" s="86" t="s">
        <v>1681</v>
      </c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27</v>
      </c>
      <c r="J370" s="34">
        <f t="shared" si="72"/>
        <v>1</v>
      </c>
      <c r="K370" s="35">
        <f t="shared" si="73"/>
        <v>0.9642857142857143</v>
      </c>
      <c r="L370" s="86" t="s">
        <v>1681</v>
      </c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27</v>
      </c>
      <c r="J382" s="34">
        <f t="shared" si="72"/>
        <v>1</v>
      </c>
      <c r="K382" s="35">
        <f t="shared" si="73"/>
        <v>0.9642857142857143</v>
      </c>
      <c r="L382" s="86" t="s">
        <v>1681</v>
      </c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27</v>
      </c>
      <c r="J383" s="34">
        <f t="shared" ref="J383" si="76">COUNTIF(L383:AM383,"APAGADO")</f>
        <v>1</v>
      </c>
      <c r="K383" s="35">
        <f t="shared" ref="K383" si="77">(I383)/(J383+I383)</f>
        <v>0.9642857142857143</v>
      </c>
      <c r="L383" s="86" t="s">
        <v>1681</v>
      </c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27</v>
      </c>
      <c r="J386" s="34">
        <f t="shared" si="78"/>
        <v>1</v>
      </c>
      <c r="K386" s="35">
        <f t="shared" si="79"/>
        <v>0.9642857142857143</v>
      </c>
      <c r="L386" s="86" t="s">
        <v>1681</v>
      </c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27</v>
      </c>
      <c r="J408" s="34">
        <f t="shared" si="78"/>
        <v>1</v>
      </c>
      <c r="K408" s="35">
        <f t="shared" si="79"/>
        <v>0.9642857142857143</v>
      </c>
      <c r="L408" s="86" t="s">
        <v>1681</v>
      </c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28</v>
      </c>
      <c r="J413" s="34">
        <f t="shared" si="78"/>
        <v>0</v>
      </c>
      <c r="K413" s="35">
        <f t="shared" si="7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28</v>
      </c>
      <c r="J427" s="34">
        <f t="shared" si="84"/>
        <v>0</v>
      </c>
      <c r="K427" s="35">
        <f t="shared" si="85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s="150" customFormat="1" ht="15.75" thickBot="1" x14ac:dyDescent="0.3">
      <c r="A449" s="150" t="s">
        <v>412</v>
      </c>
      <c r="B449" s="150" t="s">
        <v>552</v>
      </c>
      <c r="C449" s="150" t="s">
        <v>1084</v>
      </c>
      <c r="D449" s="150" t="s">
        <v>553</v>
      </c>
      <c r="E449" s="151" t="s">
        <v>19</v>
      </c>
      <c r="F449" s="151" t="s">
        <v>28</v>
      </c>
      <c r="G449" s="151"/>
      <c r="H449" s="151" t="s">
        <v>892</v>
      </c>
      <c r="I449" s="34">
        <f t="shared" si="86"/>
        <v>27</v>
      </c>
      <c r="J449" s="34">
        <f>COUNTIF(L449:AM449,"APAGADO")</f>
        <v>1</v>
      </c>
      <c r="K449" s="35">
        <f>(I449)/(J449+I449)</f>
        <v>0.9642857142857143</v>
      </c>
      <c r="L449" s="86" t="s">
        <v>1681</v>
      </c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</row>
    <row r="450" spans="1:41" s="150" customFormat="1" ht="15.75" thickBot="1" x14ac:dyDescent="0.3">
      <c r="A450" s="150" t="s">
        <v>412</v>
      </c>
      <c r="B450" s="150" t="s">
        <v>562</v>
      </c>
      <c r="C450" s="150" t="s">
        <v>1084</v>
      </c>
      <c r="D450" s="150" t="s">
        <v>563</v>
      </c>
      <c r="E450" s="151" t="s">
        <v>15</v>
      </c>
      <c r="F450" s="151" t="s">
        <v>28</v>
      </c>
      <c r="G450" s="151"/>
      <c r="H450" s="151" t="s">
        <v>1679</v>
      </c>
      <c r="I450" s="34">
        <f t="shared" si="86"/>
        <v>27</v>
      </c>
      <c r="J450" s="34">
        <f t="shared" si="84"/>
        <v>1</v>
      </c>
      <c r="K450" s="35">
        <f t="shared" si="85"/>
        <v>0.9642857142857143</v>
      </c>
      <c r="L450" s="86" t="s">
        <v>1681</v>
      </c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</row>
    <row r="451" spans="1:41" ht="15.75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1682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27</v>
      </c>
      <c r="J462" s="34">
        <f t="shared" si="84"/>
        <v>1</v>
      </c>
      <c r="K462" s="35">
        <f t="shared" si="85"/>
        <v>0.9642857142857143</v>
      </c>
      <c r="L462" s="86" t="s">
        <v>1681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27</v>
      </c>
      <c r="J463" s="34">
        <f t="shared" si="84"/>
        <v>1</v>
      </c>
      <c r="K463" s="35">
        <f t="shared" si="85"/>
        <v>0.9642857142857143</v>
      </c>
      <c r="L463" s="86" t="s">
        <v>1681</v>
      </c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27</v>
      </c>
      <c r="J464" s="34">
        <f t="shared" si="84"/>
        <v>1</v>
      </c>
      <c r="K464" s="35">
        <f t="shared" si="85"/>
        <v>0.9642857142857143</v>
      </c>
      <c r="L464" s="86" t="s">
        <v>1681</v>
      </c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28</v>
      </c>
      <c r="J483" s="34">
        <f t="shared" si="84"/>
        <v>0</v>
      </c>
      <c r="K483" s="35">
        <f t="shared" si="85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27</v>
      </c>
      <c r="J492" s="34">
        <f t="shared" si="94"/>
        <v>1</v>
      </c>
      <c r="K492" s="35">
        <f t="shared" si="95"/>
        <v>0.9642857142857143</v>
      </c>
      <c r="L492" s="86" t="s">
        <v>1681</v>
      </c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27</v>
      </c>
      <c r="J493" s="34">
        <f t="shared" si="94"/>
        <v>1</v>
      </c>
      <c r="K493" s="35">
        <f t="shared" si="95"/>
        <v>0.9642857142857143</v>
      </c>
      <c r="L493" s="86" t="s">
        <v>1681</v>
      </c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27</v>
      </c>
      <c r="J494" s="34">
        <f t="shared" si="94"/>
        <v>1</v>
      </c>
      <c r="K494" s="35">
        <f t="shared" si="95"/>
        <v>0.9642857142857143</v>
      </c>
      <c r="L494" s="86" t="s">
        <v>1681</v>
      </c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27</v>
      </c>
      <c r="J496" s="34">
        <f>COUNTIF(L496:AM496,"APAGADO")</f>
        <v>1</v>
      </c>
      <c r="K496" s="35">
        <f>(I496)/(J496+I496)</f>
        <v>0.9642857142857143</v>
      </c>
      <c r="L496" s="86" t="s">
        <v>1681</v>
      </c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27</v>
      </c>
      <c r="J497" s="34">
        <f t="shared" ref="J497:J509" si="96">COUNTIF(L497:AM497,"APAGADO")</f>
        <v>1</v>
      </c>
      <c r="K497" s="35">
        <f>(I497)/(J497+I497)</f>
        <v>0.9642857142857143</v>
      </c>
      <c r="L497" s="86" t="s">
        <v>1681</v>
      </c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27</v>
      </c>
      <c r="J500" s="34">
        <f t="shared" si="96"/>
        <v>1</v>
      </c>
      <c r="K500" s="35">
        <f t="shared" si="97"/>
        <v>0.9642857142857143</v>
      </c>
      <c r="L500" s="86" t="s">
        <v>1681</v>
      </c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27</v>
      </c>
      <c r="J501" s="34">
        <f t="shared" si="96"/>
        <v>1</v>
      </c>
      <c r="K501" s="35">
        <f t="shared" si="97"/>
        <v>0.9642857142857143</v>
      </c>
      <c r="L501" s="86" t="s">
        <v>1681</v>
      </c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27</v>
      </c>
      <c r="J502" s="34">
        <f t="shared" si="96"/>
        <v>1</v>
      </c>
      <c r="K502" s="35">
        <f t="shared" si="97"/>
        <v>0.9642857142857143</v>
      </c>
      <c r="L502" s="86" t="s">
        <v>1681</v>
      </c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27</v>
      </c>
      <c r="J503" s="34">
        <f t="shared" si="96"/>
        <v>1</v>
      </c>
      <c r="K503" s="35">
        <f t="shared" si="97"/>
        <v>0.9642857142857143</v>
      </c>
      <c r="L503" s="86" t="s">
        <v>1681</v>
      </c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27</v>
      </c>
      <c r="J504" s="34">
        <f t="shared" si="96"/>
        <v>1</v>
      </c>
      <c r="K504" s="35">
        <f t="shared" si="97"/>
        <v>0.9642857142857143</v>
      </c>
      <c r="L504" s="86" t="s">
        <v>1681</v>
      </c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27</v>
      </c>
      <c r="J505" s="34">
        <f t="shared" si="96"/>
        <v>1</v>
      </c>
      <c r="K505" s="35">
        <f t="shared" si="97"/>
        <v>0.9642857142857143</v>
      </c>
      <c r="L505" s="86" t="s">
        <v>1681</v>
      </c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27</v>
      </c>
      <c r="J506" s="34">
        <f t="shared" si="96"/>
        <v>1</v>
      </c>
      <c r="K506" s="35">
        <f t="shared" si="97"/>
        <v>0.9642857142857143</v>
      </c>
      <c r="L506" s="86" t="s">
        <v>1681</v>
      </c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27</v>
      </c>
      <c r="J507" s="34">
        <f t="shared" si="96"/>
        <v>1</v>
      </c>
      <c r="K507" s="35">
        <f t="shared" si="97"/>
        <v>0.9642857142857143</v>
      </c>
      <c r="L507" s="86" t="s">
        <v>1681</v>
      </c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27</v>
      </c>
      <c r="J508" s="34">
        <f t="shared" si="96"/>
        <v>1</v>
      </c>
      <c r="K508" s="35">
        <f t="shared" si="97"/>
        <v>0.9642857142857143</v>
      </c>
      <c r="L508" s="86" t="s">
        <v>1681</v>
      </c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27</v>
      </c>
      <c r="J509" s="34">
        <f t="shared" si="96"/>
        <v>1</v>
      </c>
      <c r="K509" s="35">
        <f t="shared" si="97"/>
        <v>0.9642857142857143</v>
      </c>
      <c r="L509" s="86" t="s">
        <v>1681</v>
      </c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27</v>
      </c>
      <c r="J510" s="34">
        <f t="shared" ref="J510:J519" si="99">COUNTIF(L510:AM510,"APAGADO")</f>
        <v>1</v>
      </c>
      <c r="K510" s="35">
        <f t="shared" ref="K510:K519" si="100">(I510)/(J510+I510)</f>
        <v>0.9642857142857143</v>
      </c>
      <c r="L510" s="86" t="s">
        <v>1681</v>
      </c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27</v>
      </c>
      <c r="J511" s="34">
        <f t="shared" si="99"/>
        <v>1</v>
      </c>
      <c r="K511" s="35">
        <f t="shared" si="100"/>
        <v>0.9642857142857143</v>
      </c>
      <c r="L511" s="86" t="s">
        <v>1681</v>
      </c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27</v>
      </c>
      <c r="J514" s="34">
        <f t="shared" si="99"/>
        <v>1</v>
      </c>
      <c r="K514" s="35">
        <f t="shared" si="100"/>
        <v>0.9642857142857143</v>
      </c>
      <c r="L514" s="86" t="s">
        <v>1681</v>
      </c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27</v>
      </c>
      <c r="J515" s="34">
        <f t="shared" si="99"/>
        <v>1</v>
      </c>
      <c r="K515" s="35">
        <f t="shared" si="100"/>
        <v>0.9642857142857143</v>
      </c>
      <c r="L515" s="86" t="s">
        <v>1681</v>
      </c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27</v>
      </c>
      <c r="J516" s="34">
        <f t="shared" si="99"/>
        <v>1</v>
      </c>
      <c r="K516" s="35">
        <f t="shared" si="100"/>
        <v>0.9642857142857143</v>
      </c>
      <c r="L516" s="86" t="s">
        <v>1681</v>
      </c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27</v>
      </c>
      <c r="J517" s="34">
        <f t="shared" si="99"/>
        <v>1</v>
      </c>
      <c r="K517" s="35">
        <f t="shared" si="100"/>
        <v>0.9642857142857143</v>
      </c>
      <c r="L517" s="86" t="s">
        <v>1681</v>
      </c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27</v>
      </c>
      <c r="J518" s="34">
        <f t="shared" si="99"/>
        <v>1</v>
      </c>
      <c r="K518" s="35">
        <f t="shared" si="100"/>
        <v>0.9642857142857143</v>
      </c>
      <c r="L518" s="86" t="s">
        <v>1681</v>
      </c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27</v>
      </c>
      <c r="J519" s="34">
        <f t="shared" si="99"/>
        <v>1</v>
      </c>
      <c r="K519" s="35">
        <f t="shared" si="100"/>
        <v>0.9642857142857143</v>
      </c>
      <c r="L519" s="86" t="s">
        <v>1681</v>
      </c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27</v>
      </c>
      <c r="J520" s="34">
        <f t="shared" ref="J520:J541" si="102">COUNTIF(L520:AM520,"APAGADO")</f>
        <v>1</v>
      </c>
      <c r="K520" s="35">
        <f t="shared" ref="K520:K541" si="103">(I520)/(J520+I520)</f>
        <v>0.9642857142857143</v>
      </c>
      <c r="L520" s="86" t="s">
        <v>1681</v>
      </c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27</v>
      </c>
      <c r="J521" s="34">
        <f t="shared" si="102"/>
        <v>1</v>
      </c>
      <c r="K521" s="35">
        <f t="shared" si="103"/>
        <v>0.9642857142857143</v>
      </c>
      <c r="L521" s="86" t="s">
        <v>1681</v>
      </c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27</v>
      </c>
      <c r="J522" s="34">
        <f t="shared" si="102"/>
        <v>1</v>
      </c>
      <c r="K522" s="35">
        <f t="shared" si="103"/>
        <v>0.9642857142857143</v>
      </c>
      <c r="L522" s="86" t="s">
        <v>1681</v>
      </c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27</v>
      </c>
      <c r="J523" s="34">
        <f t="shared" si="102"/>
        <v>1</v>
      </c>
      <c r="K523" s="35">
        <f t="shared" si="103"/>
        <v>0.9642857142857143</v>
      </c>
      <c r="L523" s="86" t="s">
        <v>1681</v>
      </c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27</v>
      </c>
      <c r="J524" s="34">
        <f t="shared" si="102"/>
        <v>1</v>
      </c>
      <c r="K524" s="35">
        <f t="shared" si="103"/>
        <v>0.9642857142857143</v>
      </c>
      <c r="L524" s="86" t="s">
        <v>1681</v>
      </c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27</v>
      </c>
      <c r="J525" s="34">
        <f t="shared" si="102"/>
        <v>1</v>
      </c>
      <c r="K525" s="35">
        <f t="shared" si="103"/>
        <v>0.9642857142857143</v>
      </c>
      <c r="L525" s="86" t="s">
        <v>1681</v>
      </c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27</v>
      </c>
      <c r="J526" s="34">
        <f t="shared" si="102"/>
        <v>1</v>
      </c>
      <c r="K526" s="35">
        <f t="shared" si="103"/>
        <v>0.9642857142857143</v>
      </c>
      <c r="L526" s="86" t="s">
        <v>1681</v>
      </c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27</v>
      </c>
      <c r="J527" s="34">
        <f t="shared" si="102"/>
        <v>1</v>
      </c>
      <c r="K527" s="35">
        <f t="shared" si="103"/>
        <v>0.9642857142857143</v>
      </c>
      <c r="L527" s="86" t="s">
        <v>1681</v>
      </c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27</v>
      </c>
      <c r="J528" s="34">
        <f t="shared" si="102"/>
        <v>1</v>
      </c>
      <c r="K528" s="35">
        <f t="shared" si="103"/>
        <v>0.9642857142857143</v>
      </c>
      <c r="L528" s="86" t="s">
        <v>1681</v>
      </c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27</v>
      </c>
      <c r="J529" s="34">
        <f t="shared" si="102"/>
        <v>1</v>
      </c>
      <c r="K529" s="35">
        <f t="shared" si="103"/>
        <v>0.9642857142857143</v>
      </c>
      <c r="L529" s="86" t="s">
        <v>1681</v>
      </c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27</v>
      </c>
      <c r="J530" s="34">
        <f t="shared" si="102"/>
        <v>1</v>
      </c>
      <c r="K530" s="35">
        <f t="shared" si="103"/>
        <v>0.9642857142857143</v>
      </c>
      <c r="L530" s="86" t="s">
        <v>1681</v>
      </c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27</v>
      </c>
      <c r="J531" s="34">
        <f t="shared" si="102"/>
        <v>1</v>
      </c>
      <c r="K531" s="35">
        <f t="shared" si="103"/>
        <v>0.9642857142857143</v>
      </c>
      <c r="L531" s="86" t="s">
        <v>1681</v>
      </c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27</v>
      </c>
      <c r="J532" s="34">
        <f t="shared" si="102"/>
        <v>1</v>
      </c>
      <c r="K532" s="35">
        <f t="shared" si="103"/>
        <v>0.9642857142857143</v>
      </c>
      <c r="L532" s="86" t="s">
        <v>1681</v>
      </c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27</v>
      </c>
      <c r="J533" s="34">
        <f t="shared" si="102"/>
        <v>1</v>
      </c>
      <c r="K533" s="35">
        <f t="shared" si="103"/>
        <v>0.9642857142857143</v>
      </c>
      <c r="L533" s="86" t="s">
        <v>1681</v>
      </c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27</v>
      </c>
      <c r="J534" s="34">
        <f t="shared" si="102"/>
        <v>1</v>
      </c>
      <c r="K534" s="35">
        <f t="shared" si="103"/>
        <v>0.9642857142857143</v>
      </c>
      <c r="L534" s="86" t="s">
        <v>1681</v>
      </c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27</v>
      </c>
      <c r="J535" s="34">
        <f t="shared" si="102"/>
        <v>1</v>
      </c>
      <c r="K535" s="35">
        <f t="shared" si="103"/>
        <v>0.9642857142857143</v>
      </c>
      <c r="L535" s="86" t="s">
        <v>1681</v>
      </c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27</v>
      </c>
      <c r="J536" s="34">
        <f t="shared" si="102"/>
        <v>1</v>
      </c>
      <c r="K536" s="35">
        <f t="shared" si="103"/>
        <v>0.9642857142857143</v>
      </c>
      <c r="L536" s="86" t="s">
        <v>1681</v>
      </c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27</v>
      </c>
      <c r="J537" s="34">
        <f t="shared" si="102"/>
        <v>1</v>
      </c>
      <c r="K537" s="35">
        <f t="shared" si="103"/>
        <v>0.9642857142857143</v>
      </c>
      <c r="L537" s="86" t="s">
        <v>1681</v>
      </c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27</v>
      </c>
      <c r="J538" s="34">
        <f t="shared" si="102"/>
        <v>1</v>
      </c>
      <c r="K538" s="35">
        <f t="shared" si="103"/>
        <v>0.9642857142857143</v>
      </c>
      <c r="L538" s="86" t="s">
        <v>1681</v>
      </c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27</v>
      </c>
      <c r="J539" s="34">
        <f t="shared" si="102"/>
        <v>1</v>
      </c>
      <c r="K539" s="35">
        <f t="shared" si="103"/>
        <v>0.9642857142857143</v>
      </c>
      <c r="L539" s="86" t="s">
        <v>1681</v>
      </c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27</v>
      </c>
      <c r="J540" s="34">
        <f t="shared" si="102"/>
        <v>1</v>
      </c>
      <c r="K540" s="35">
        <f t="shared" si="103"/>
        <v>0.9642857142857143</v>
      </c>
      <c r="L540" s="86" t="s">
        <v>1681</v>
      </c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27</v>
      </c>
      <c r="J541" s="34">
        <f t="shared" si="102"/>
        <v>1</v>
      </c>
      <c r="K541" s="35">
        <f t="shared" si="103"/>
        <v>0.9642857142857143</v>
      </c>
      <c r="L541" s="86" t="s">
        <v>1681</v>
      </c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27</v>
      </c>
      <c r="J542" s="34">
        <f t="shared" ref="J542:J554" si="105">COUNTIF(L542:AM542,"APAGADO")</f>
        <v>1</v>
      </c>
      <c r="K542" s="35">
        <f t="shared" ref="K542:K554" si="106">(I542)/(J542+I542)</f>
        <v>0.9642857142857143</v>
      </c>
      <c r="L542" s="86" t="s">
        <v>1681</v>
      </c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27</v>
      </c>
      <c r="J543" s="34">
        <f t="shared" si="105"/>
        <v>1</v>
      </c>
      <c r="K543" s="35">
        <f t="shared" si="106"/>
        <v>0.9642857142857143</v>
      </c>
      <c r="L543" s="86" t="s">
        <v>1681</v>
      </c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27</v>
      </c>
      <c r="J544" s="34">
        <f t="shared" si="105"/>
        <v>1</v>
      </c>
      <c r="K544" s="35">
        <f t="shared" si="106"/>
        <v>0.9642857142857143</v>
      </c>
      <c r="L544" s="86" t="s">
        <v>1681</v>
      </c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27</v>
      </c>
      <c r="J545" s="34">
        <f t="shared" si="105"/>
        <v>1</v>
      </c>
      <c r="K545" s="35">
        <f t="shared" si="106"/>
        <v>0.9642857142857143</v>
      </c>
      <c r="L545" s="86" t="s">
        <v>1681</v>
      </c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27</v>
      </c>
      <c r="J546" s="34">
        <f t="shared" si="105"/>
        <v>1</v>
      </c>
      <c r="K546" s="35">
        <f t="shared" si="106"/>
        <v>0.9642857142857143</v>
      </c>
      <c r="L546" s="86" t="s">
        <v>1681</v>
      </c>
      <c r="M546" s="88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27</v>
      </c>
      <c r="J547" s="34">
        <f t="shared" si="105"/>
        <v>1</v>
      </c>
      <c r="K547" s="35">
        <f t="shared" si="106"/>
        <v>0.9642857142857143</v>
      </c>
      <c r="L547" s="86" t="s">
        <v>1681</v>
      </c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27</v>
      </c>
      <c r="J548" s="34">
        <f t="shared" si="105"/>
        <v>1</v>
      </c>
      <c r="K548" s="35">
        <f t="shared" si="106"/>
        <v>0.9642857142857143</v>
      </c>
      <c r="L548" s="86" t="s">
        <v>1681</v>
      </c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27</v>
      </c>
      <c r="J549" s="34">
        <f t="shared" si="105"/>
        <v>1</v>
      </c>
      <c r="K549" s="35">
        <f t="shared" si="106"/>
        <v>0.9642857142857143</v>
      </c>
      <c r="L549" s="86" t="s">
        <v>1681</v>
      </c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27</v>
      </c>
      <c r="J550" s="34">
        <f t="shared" si="105"/>
        <v>1</v>
      </c>
      <c r="K550" s="35">
        <f t="shared" si="106"/>
        <v>0.9642857142857143</v>
      </c>
      <c r="L550" s="86" t="s">
        <v>1681</v>
      </c>
      <c r="M550" s="88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27</v>
      </c>
      <c r="J551" s="34">
        <f t="shared" si="105"/>
        <v>1</v>
      </c>
      <c r="K551" s="35">
        <f t="shared" si="106"/>
        <v>0.9642857142857143</v>
      </c>
      <c r="L551" s="86" t="s">
        <v>1681</v>
      </c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27</v>
      </c>
      <c r="J554" s="34">
        <f t="shared" si="105"/>
        <v>1</v>
      </c>
      <c r="K554" s="35">
        <f t="shared" si="106"/>
        <v>0.9642857142857143</v>
      </c>
      <c r="L554" s="86" t="s">
        <v>1681</v>
      </c>
      <c r="M554" s="88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27</v>
      </c>
      <c r="J555" s="34">
        <f t="shared" ref="J555:J561" si="108">COUNTIF(L555:AM555,"APAGADO")</f>
        <v>1</v>
      </c>
      <c r="K555" s="35">
        <f t="shared" ref="K555:K561" si="109">(I555)/(J555+I555)</f>
        <v>0.9642857142857143</v>
      </c>
      <c r="L555" s="86" t="s">
        <v>1681</v>
      </c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27</v>
      </c>
      <c r="J556" s="34">
        <f t="shared" si="108"/>
        <v>1</v>
      </c>
      <c r="K556" s="35">
        <f t="shared" si="109"/>
        <v>0.9642857142857143</v>
      </c>
      <c r="L556" s="86" t="s">
        <v>1681</v>
      </c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27</v>
      </c>
      <c r="J557" s="34">
        <f t="shared" si="108"/>
        <v>1</v>
      </c>
      <c r="K557" s="35">
        <f t="shared" si="109"/>
        <v>0.9642857142857143</v>
      </c>
      <c r="L557" s="86" t="s">
        <v>1681</v>
      </c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27</v>
      </c>
      <c r="J558" s="34">
        <f t="shared" si="108"/>
        <v>1</v>
      </c>
      <c r="K558" s="35">
        <f t="shared" si="109"/>
        <v>0.9642857142857143</v>
      </c>
      <c r="L558" s="86" t="s">
        <v>1681</v>
      </c>
      <c r="M558" s="88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27</v>
      </c>
      <c r="J559" s="34">
        <f t="shared" si="108"/>
        <v>1</v>
      </c>
      <c r="K559" s="35">
        <f t="shared" si="109"/>
        <v>0.9642857142857143</v>
      </c>
      <c r="L559" s="86" t="s">
        <v>1681</v>
      </c>
      <c r="M559" s="88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27</v>
      </c>
      <c r="J560" s="34">
        <f t="shared" si="108"/>
        <v>1</v>
      </c>
      <c r="K560" s="35">
        <f t="shared" si="109"/>
        <v>0.9642857142857143</v>
      </c>
      <c r="L560" s="86" t="s">
        <v>1681</v>
      </c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27</v>
      </c>
      <c r="J561" s="34">
        <f t="shared" si="108"/>
        <v>1</v>
      </c>
      <c r="K561" s="35">
        <f t="shared" si="109"/>
        <v>0.9642857142857143</v>
      </c>
      <c r="L561" s="86" t="s">
        <v>1681</v>
      </c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27</v>
      </c>
      <c r="J562" s="34">
        <f t="shared" ref="J562:J569" si="111">COUNTIF(L562:AM562,"APAGADO")</f>
        <v>1</v>
      </c>
      <c r="K562" s="35">
        <f t="shared" ref="K562:K569" si="112">(I562)/(J562+I562)</f>
        <v>0.9642857142857143</v>
      </c>
      <c r="L562" s="86" t="s">
        <v>1681</v>
      </c>
      <c r="M562" s="88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27</v>
      </c>
      <c r="J563" s="34">
        <f t="shared" si="111"/>
        <v>1</v>
      </c>
      <c r="K563" s="35">
        <f t="shared" si="112"/>
        <v>0.9642857142857143</v>
      </c>
      <c r="L563" s="86" t="s">
        <v>1681</v>
      </c>
      <c r="M563" s="88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27</v>
      </c>
      <c r="J564" s="34">
        <f t="shared" si="111"/>
        <v>1</v>
      </c>
      <c r="K564" s="35">
        <f t="shared" si="112"/>
        <v>0.9642857142857143</v>
      </c>
      <c r="L564" s="86" t="s">
        <v>1681</v>
      </c>
      <c r="M564" s="88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27</v>
      </c>
      <c r="J565" s="34">
        <f t="shared" si="111"/>
        <v>1</v>
      </c>
      <c r="K565" s="35">
        <f t="shared" si="112"/>
        <v>0.9642857142857143</v>
      </c>
      <c r="L565" s="86" t="s">
        <v>1681</v>
      </c>
      <c r="M565" s="88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27</v>
      </c>
      <c r="J566" s="34">
        <f t="shared" si="111"/>
        <v>1</v>
      </c>
      <c r="K566" s="35">
        <f t="shared" si="112"/>
        <v>0.9642857142857143</v>
      </c>
      <c r="L566" s="86" t="s">
        <v>1681</v>
      </c>
      <c r="M566" s="88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27</v>
      </c>
      <c r="J567" s="34">
        <f t="shared" si="111"/>
        <v>1</v>
      </c>
      <c r="K567" s="35">
        <f t="shared" si="112"/>
        <v>0.9642857142857143</v>
      </c>
      <c r="L567" s="88" t="s">
        <v>1681</v>
      </c>
      <c r="M567" s="88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27</v>
      </c>
      <c r="J568" s="34">
        <f t="shared" si="111"/>
        <v>1</v>
      </c>
      <c r="K568" s="35">
        <f t="shared" si="112"/>
        <v>0.9642857142857143</v>
      </c>
      <c r="L568" s="88" t="s">
        <v>1681</v>
      </c>
      <c r="M568" s="88"/>
      <c r="N568" s="86"/>
      <c r="O568" s="86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27</v>
      </c>
      <c r="J569" s="34">
        <f t="shared" si="111"/>
        <v>1</v>
      </c>
      <c r="K569" s="35">
        <f t="shared" si="112"/>
        <v>0.9642857142857143</v>
      </c>
      <c r="L569" s="88" t="s">
        <v>1681</v>
      </c>
      <c r="M569" s="88"/>
      <c r="N569" s="86"/>
      <c r="O569" s="86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5" operator="containsText" text="domo">
      <formula>NOT(ISERROR(SEARCH("domo",E468)))</formula>
    </cfRule>
    <cfRule type="containsText" dxfId="116" priority="406" operator="containsText" text="Radio">
      <formula>NOT(ISERROR(SEARCH("Radio",E468)))</formula>
    </cfRule>
  </conditionalFormatting>
  <conditionalFormatting sqref="E468:E469">
    <cfRule type="containsText" dxfId="115" priority="399" operator="containsText" text="fija">
      <formula>NOT(ISERROR(SEARCH("fija",E468)))</formula>
    </cfRule>
    <cfRule type="containsText" dxfId="114" priority="400" operator="containsText" text="domo">
      <formula>NOT(ISERROR(SEARCH("domo",E468)))</formula>
    </cfRule>
  </conditionalFormatting>
  <conditionalFormatting sqref="E469">
    <cfRule type="containsText" dxfId="113" priority="397" operator="containsText" text="fija">
      <formula>NOT(ISERROR(SEARCH("fija",E469)))</formula>
    </cfRule>
    <cfRule type="containsText" dxfId="112" priority="398" operator="containsText" text="domo">
      <formula>NOT(ISERROR(SEARCH("domo",E469)))</formula>
    </cfRule>
    <cfRule type="containsText" dxfId="111" priority="401" operator="containsText" text="Radio">
      <formula>NOT(ISERROR(SEARCH("Radio",E469)))</formula>
    </cfRule>
  </conditionalFormatting>
  <conditionalFormatting sqref="E472">
    <cfRule type="containsText" dxfId="110" priority="394" operator="containsText" text="fija">
      <formula>NOT(ISERROR(SEARCH("fija",E472)))</formula>
    </cfRule>
    <cfRule type="containsText" dxfId="109" priority="395" operator="containsText" text="domo">
      <formula>NOT(ISERROR(SEARCH("domo",E472)))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78" operator="containsText" text="domo">
      <formula>NOT(ISERROR(SEARCH("domo",E475)))</formula>
    </cfRule>
    <cfRule type="containsText" dxfId="97" priority="381" operator="containsText" text="Radio">
      <formula>NOT(ISERROR(SEARCH("Radio",E475)))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7" operator="containsText" text="fija">
      <formula>NOT(ISERROR(SEARCH("fija",E480)))</formula>
    </cfRule>
    <cfRule type="containsText" dxfId="93" priority="408" operator="containsText" text="domo">
      <formula>NOT(ISERROR(SEARCH("domo",E480)))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4" operator="equal">
      <formula>"GPON"</formula>
    </cfRule>
    <cfRule type="cellIs" dxfId="88" priority="5" operator="equal">
      <formula>"GPON"</formula>
    </cfRule>
  </conditionalFormatting>
  <conditionalFormatting sqref="F467">
    <cfRule type="containsText" dxfId="87" priority="54" operator="containsText" text="Radio">
      <formula>NOT(ISERROR(SEARCH("Radio",F467)))</formula>
    </cfRule>
    <cfRule type="cellIs" dxfId="86" priority="55" operator="equal">
      <formula>"PTP A FO"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3" operator="equal">
      <formula>$F$10</formula>
    </cfRule>
    <cfRule type="cellIs" dxfId="81" priority="34" operator="equal">
      <formula>"PTP A FO"</formula>
    </cfRule>
    <cfRule type="cellIs" dxfId="80" priority="35" operator="equal">
      <formula>"PTP A FO"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notContainsText" dxfId="71" priority="217" operator="notContains" text="Caida">
      <formula>ISERROR(SEARCH("Caida",N542))</formula>
    </cfRule>
    <cfRule type="containsText" dxfId="70" priority="218" operator="containsText" text="Caida">
      <formula>NOT(ISERROR(SEARCH("Caida",N542)))</formula>
    </cfRule>
    <cfRule type="cellIs" dxfId="69" priority="219" operator="lessThan">
      <formula>0.8</formula>
    </cfRule>
    <cfRule type="cellIs" dxfId="68" priority="220" operator="greaterThan">
      <formula>0.8</formula>
    </cfRule>
    <cfRule type="cellIs" dxfId="67" priority="243" operator="greaterThan">
      <formula>0.8</formula>
    </cfRule>
    <cfRule type="cellIs" dxfId="66" priority="347" operator="equal">
      <formula>"APAGADO"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45809</v>
      </c>
      <c r="G1" s="14">
        <f>'RESUMEN TOTAL'!M4</f>
        <v>45810</v>
      </c>
      <c r="H1" s="14">
        <f>'RESUMEN TOTAL'!N4</f>
        <v>45811</v>
      </c>
      <c r="I1" s="14">
        <f>'RESUMEN TOTAL'!O4</f>
        <v>45812</v>
      </c>
      <c r="J1" s="14">
        <f>'RESUMEN TOTAL'!P4</f>
        <v>45813</v>
      </c>
      <c r="K1" s="14">
        <f>'RESUMEN TOTAL'!Q4</f>
        <v>45814</v>
      </c>
      <c r="L1" s="14">
        <f>'RESUMEN TOTAL'!R4</f>
        <v>45815</v>
      </c>
      <c r="M1" s="14">
        <f>'RESUMEN TOTAL'!S4</f>
        <v>45816</v>
      </c>
      <c r="N1" s="14">
        <f>'RESUMEN TOTAL'!T4</f>
        <v>45817</v>
      </c>
      <c r="O1" s="14">
        <f>'RESUMEN TOTAL'!U4</f>
        <v>45818</v>
      </c>
      <c r="P1" s="14">
        <f>'RESUMEN TOTAL'!V4</f>
        <v>45819</v>
      </c>
      <c r="Q1" s="14">
        <f>'RESUMEN TOTAL'!W4</f>
        <v>45820</v>
      </c>
      <c r="R1" s="14">
        <f>'RESUMEN TOTAL'!X4</f>
        <v>45821</v>
      </c>
      <c r="S1" s="14">
        <f>'RESUMEN TOTAL'!Y4</f>
        <v>45822</v>
      </c>
      <c r="T1" s="14">
        <f>'RESUMEN TOTAL'!Z4</f>
        <v>45823</v>
      </c>
      <c r="U1" s="14">
        <f>'RESUMEN TOTAL'!AA4</f>
        <v>45824</v>
      </c>
      <c r="V1" s="14">
        <f>'RESUMEN TOTAL'!AB4</f>
        <v>45825</v>
      </c>
      <c r="W1" s="14">
        <f>'RESUMEN TOTAL'!AC4</f>
        <v>45826</v>
      </c>
      <c r="X1" s="14">
        <f>'RESUMEN TOTAL'!AD4</f>
        <v>45827</v>
      </c>
      <c r="Y1" s="14">
        <f>'RESUMEN TOTAL'!AE4</f>
        <v>45828</v>
      </c>
      <c r="Z1" s="14">
        <f>'RESUMEN TOTAL'!AF4</f>
        <v>45829</v>
      </c>
      <c r="AA1" s="14">
        <f>'RESUMEN TOTAL'!AG4</f>
        <v>45830</v>
      </c>
      <c r="AB1" s="14">
        <f>'RESUMEN TOTAL'!AH4</f>
        <v>45831</v>
      </c>
      <c r="AC1" s="14">
        <f>'RESUMEN TOTAL'!AI4</f>
        <v>45832</v>
      </c>
      <c r="AD1" s="14">
        <f>'RESUMEN TOTAL'!AJ4</f>
        <v>45833</v>
      </c>
      <c r="AE1" s="14">
        <f>'RESUMEN TOTAL'!AK4</f>
        <v>45834</v>
      </c>
      <c r="AF1" s="14">
        <f>'RESUMEN TOTAL'!AL4</f>
        <v>45835</v>
      </c>
      <c r="AG1" s="14">
        <f>'RESUMEN TOTAL'!AM4</f>
        <v>45836</v>
      </c>
      <c r="AH1" s="14">
        <f>'RESUMEN TOTAL'!AN4</f>
        <v>45837</v>
      </c>
      <c r="AI1" s="14">
        <f>'RESUMEN TOTAL'!AO4</f>
        <v>45838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 t="str">
        <f>'RESUMEN TOTAL'!L34</f>
        <v>APAGADO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>
        <f>'RESUMEN TOTAL'!M49</f>
        <v>0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 t="str">
        <f>'RESUMEN TOTAL'!L53</f>
        <v>APAGADO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 t="str">
        <f>'RESUMEN TOTAL'!L64</f>
        <v>APAGADO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>
        <f>'RESUMEN TOTAL'!M71</f>
        <v>0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 t="str">
        <f>'RESUMEN TOTAL'!L110</f>
        <v>APAGADO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>
        <f>'RESUMEN TOTAL'!M118</f>
        <v>0</v>
      </c>
      <c r="H109">
        <f>'RESUMEN TOTAL'!N118</f>
        <v>0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 t="str">
        <f>'RESUMEN TOTAL'!L123</f>
        <v>APAGADO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 t="str">
        <f>'RESUMEN TOTAL'!L125</f>
        <v>APAGADO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>
        <f>'RESUMEN TOTAL'!M128</f>
        <v>0</v>
      </c>
      <c r="H119">
        <f>'RESUMEN TOTAL'!N128</f>
        <v>0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>
        <f>'RESUMEN TOTAL'!M129</f>
        <v>0</v>
      </c>
      <c r="H120">
        <f>'RESUMEN TOTAL'!N129</f>
        <v>0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 t="str">
        <f>'RESUMEN TOTAL'!L139</f>
        <v>APAGADO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 t="str">
        <f>'RESUMEN TOTAL'!L140</f>
        <v>APAGADO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 t="str">
        <f>'RESUMEN TOTAL'!L144</f>
        <v>APAGADO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 t="str">
        <f>'RESUMEN TOTAL'!L148</f>
        <v>APAGADO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 t="str">
        <f>'RESUMEN TOTAL'!L149</f>
        <v>APAGADO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 t="str">
        <f>'RESUMEN TOTAL'!L150</f>
        <v>APAGADO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 t="str">
        <f>'RESUMEN TOTAL'!L151</f>
        <v>APAGADO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 t="str">
        <f>'RESUMEN TOTAL'!L152</f>
        <v>APAGADO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 t="str">
        <f>'RESUMEN TOTAL'!L153</f>
        <v>APAGADO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 t="str">
        <f>'RESUMEN TOTAL'!L160</f>
        <v>APAGADO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 t="str">
        <f>'RESUMEN TOTAL'!L161</f>
        <v>APAGADO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 t="str">
        <f>'RESUMEN TOTAL'!L162</f>
        <v>APAGADO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 t="str">
        <f>'RESUMEN TOTAL'!L204</f>
        <v>APAGADO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 t="str">
        <f>'RESUMEN TOTAL'!L205</f>
        <v>APAGADO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 t="str">
        <f>'RESUMEN TOTAL'!L207</f>
        <v>APAGADO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 t="str">
        <f>'RESUMEN TOTAL'!L210</f>
        <v>APAGADO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 t="str">
        <f>'RESUMEN TOTAL'!L214</f>
        <v>APAGADO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 t="str">
        <f>'RESUMEN TOTAL'!L215</f>
        <v>APAGADO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 t="str">
        <f>'RESUMEN TOTAL'!L226</f>
        <v>APAGADO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>
        <f>'RESUMEN TOTAL'!N250</f>
        <v>0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>
        <f>'RESUMEN TOTAL'!M265</f>
        <v>0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 t="str">
        <f>'RESUMEN TOTAL'!L297</f>
        <v>APAGADO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 t="str">
        <f>'RESUMEN TOTAL'!L298</f>
        <v>APAGADO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 t="str">
        <f>'RESUMEN TOTAL'!L303</f>
        <v>APAGADO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 t="str">
        <f>'RESUMEN TOTAL'!L319</f>
        <v>APAGADO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 t="str">
        <f>'RESUMEN TOTAL'!L320</f>
        <v>APAGADO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 t="str">
        <f>'RESUMEN TOTAL'!L321</f>
        <v>APAGADO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 t="str">
        <f>'RESUMEN TOTAL'!L343</f>
        <v>APAGADO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 t="str">
        <f>'RESUMEN TOTAL'!L344</f>
        <v>APAGADO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 t="str">
        <f>'RESUMEN TOTAL'!L347</f>
        <v>APAGADO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 t="str">
        <f>'RESUMEN TOTAL'!L352</f>
        <v>APAGADO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 t="str">
        <f>'RESUMEN TOTAL'!AO353</f>
        <v>}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 t="str">
        <f>'RESUMEN TOTAL'!L355</f>
        <v>APAGADO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 t="str">
        <f>'RESUMEN TOTAL'!L356</f>
        <v>APAGADO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 t="str">
        <f>'RESUMEN TOTAL'!L366</f>
        <v>APAGADO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 t="str">
        <f>'RESUMEN TOTAL'!L368</f>
        <v>APAGADO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 t="str">
        <f>'RESUMEN TOTAL'!L369</f>
        <v>APAGADO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 t="str">
        <f>'RESUMEN TOTAL'!L370</f>
        <v>APAGADO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 t="str">
        <f>'RESUMEN TOTAL'!L382</f>
        <v>APAGADO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 t="str">
        <f>'RESUMEN TOTAL'!L383</f>
        <v>APAGADO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>
        <f>'RESUMEN TOTAL'!T386</f>
        <v>0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 t="str">
        <f>'RESUMEN TOTAL'!L408</f>
        <v>APAGADO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>
        <f>'RESUMEN TOTAL'!O427</f>
        <v>0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>
        <f>'RESUMEN TOTAL'!M449</f>
        <v>0</v>
      </c>
      <c r="H427">
        <f>'RESUMEN TOTAL'!N449</f>
        <v>0</v>
      </c>
      <c r="I427">
        <f>'RESUMEN TOTAL'!O449</f>
        <v>0</v>
      </c>
      <c r="J427">
        <f>'RESUMEN TOTAL'!P449</f>
        <v>0</v>
      </c>
      <c r="K427">
        <f>'RESUMEN TOTAL'!Q449</f>
        <v>0</v>
      </c>
      <c r="L427">
        <f>'RESUMEN TOTAL'!R449</f>
        <v>0</v>
      </c>
      <c r="M427">
        <f>'RESUMEN TOTAL'!S449</f>
        <v>0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>
        <f>'RESUMEN TOTAL'!M450</f>
        <v>0</v>
      </c>
      <c r="H428">
        <f>'RESUMEN TOTAL'!N450</f>
        <v>0</v>
      </c>
      <c r="I428">
        <f>'RESUMEN TOTAL'!O450</f>
        <v>0</v>
      </c>
      <c r="J428">
        <f>'RESUMEN TOTAL'!P450</f>
        <v>0</v>
      </c>
      <c r="K428">
        <f>'RESUMEN TOTAL'!Q450</f>
        <v>0</v>
      </c>
      <c r="L428">
        <f>'RESUMEN TOTAL'!R450</f>
        <v>0</v>
      </c>
      <c r="M428">
        <f>'RESUMEN TOTAL'!S450</f>
        <v>0</v>
      </c>
      <c r="N428">
        <f>'RESUMEN TOTAL'!T450</f>
        <v>0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VHS 02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 t="str">
        <f>'RESUMEN TOTAL'!L462</f>
        <v>APAGADO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 t="str">
        <f>'RESUMEN TOTAL'!L463</f>
        <v>APAGADO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 t="str">
        <f>'RESUMEN TOTAL'!L464</f>
        <v>APAGADO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>
        <f>'RESUMEN TOTAL'!M509</f>
        <v>0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>
        <f>'RESUMEN TOTAL'!M511</f>
        <v>0</v>
      </c>
      <c r="H485">
        <f>'RESUMEN TOTAL'!N511</f>
        <v>0</v>
      </c>
      <c r="I485">
        <f>'RESUMEN TOTAL'!O511</f>
        <v>0</v>
      </c>
      <c r="J485">
        <f>'RESUMEN TOTAL'!P511</f>
        <v>0</v>
      </c>
      <c r="K485">
        <f>'RESUMEN TOTAL'!Q511</f>
        <v>0</v>
      </c>
      <c r="L485">
        <f>'RESUMEN TOTAL'!R511</f>
        <v>0</v>
      </c>
      <c r="M485">
        <f>'RESUMEN TOTAL'!S511</f>
        <v>0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>
        <f>'RESUMEN TOTAL'!M527</f>
        <v>0</v>
      </c>
      <c r="H501">
        <f>'RESUMEN TOTAL'!N527</f>
        <v>0</v>
      </c>
      <c r="I501">
        <f>'RESUMEN TOTAL'!O527</f>
        <v>0</v>
      </c>
      <c r="J501">
        <f>'RESUMEN TOTAL'!P527</f>
        <v>0</v>
      </c>
      <c r="K501">
        <f>'RESUMEN TOTAL'!Q527</f>
        <v>0</v>
      </c>
      <c r="L501">
        <f>'RESUMEN TOTAL'!R527</f>
        <v>0</v>
      </c>
      <c r="M501">
        <f>'RESUMEN TOTAL'!S527</f>
        <v>0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>
        <f>'RESUMEN TOTAL'!M528</f>
        <v>0</v>
      </c>
      <c r="H502">
        <f>'RESUMEN TOTAL'!N528</f>
        <v>0</v>
      </c>
      <c r="I502">
        <f>'RESUMEN TOTAL'!O528</f>
        <v>0</v>
      </c>
      <c r="J502">
        <f>'RESUMEN TOTAL'!P528</f>
        <v>0</v>
      </c>
      <c r="K502">
        <f>'RESUMEN TOTAL'!Q528</f>
        <v>0</v>
      </c>
      <c r="L502">
        <f>'RESUMEN TOTAL'!R528</f>
        <v>0</v>
      </c>
      <c r="M502">
        <f>'RESUMEN TOTAL'!S528</f>
        <v>0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 t="str">
        <f>'RESUMEN TOTAL'!L535</f>
        <v>APAGADO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 t="str">
        <f>'RESUMEN TOTAL'!L536</f>
        <v>APAGADO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>
        <f>'RESUMEN TOTAL'!M537</f>
        <v>0</v>
      </c>
      <c r="H511">
        <f>'RESUMEN TOTAL'!N537</f>
        <v>0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>
        <f>'RESUMEN TOTAL'!M538</f>
        <v>0</v>
      </c>
      <c r="H512">
        <f>'RESUMEN TOTAL'!N538</f>
        <v>0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 t="str">
        <f>'RESUMEN TOTAL'!L542</f>
        <v>APAGADO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 t="str">
        <f>'RESUMEN TOTAL'!L543</f>
        <v>APAGADO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 t="str">
        <f>'RESUMEN TOTAL'!L544</f>
        <v>APAGADO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 t="str">
        <f>'RESUMEN TOTAL'!L545</f>
        <v>APAGADO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 t="str">
        <f>'RESUMEN TOTAL'!L548</f>
        <v>APAGADO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 t="str">
        <f>'RESUMEN TOTAL'!L549</f>
        <v>APAGADO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 t="str">
        <f>'RESUMEN TOTAL'!L556</f>
        <v>APAGADO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 t="str">
        <f>'RESUMEN TOTAL'!L557</f>
        <v>APAGADO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 t="str">
        <f>'RESUMEN TOTAL'!L560</f>
        <v>APAGADO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 t="str">
        <f>'RESUMEN TOTAL'!L561</f>
        <v>APAGADO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H268" sqref="AH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59</v>
      </c>
      <c r="G1" s="18">
        <f t="shared" ref="G1:AG1" si="0">COUNTIF(G3:G408, "APAGADO")</f>
        <v>0</v>
      </c>
      <c r="H1" s="18">
        <f>COUNTIF(H3:H508,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45809</v>
      </c>
      <c r="G2" s="37">
        <f>ESTADISTICA!G1</f>
        <v>45810</v>
      </c>
      <c r="H2" s="37">
        <f>ESTADISTICA!H1</f>
        <v>45811</v>
      </c>
      <c r="I2" s="37">
        <f>ESTADISTICA!I1</f>
        <v>45812</v>
      </c>
      <c r="J2" s="37">
        <f>ESTADISTICA!J1</f>
        <v>45813</v>
      </c>
      <c r="K2" s="37">
        <f>ESTADISTICA!K1</f>
        <v>45814</v>
      </c>
      <c r="L2" s="37">
        <f>ESTADISTICA!L1</f>
        <v>45815</v>
      </c>
      <c r="M2" s="37">
        <f>ESTADISTICA!M1</f>
        <v>45816</v>
      </c>
      <c r="N2" s="37">
        <f>ESTADISTICA!N1</f>
        <v>45817</v>
      </c>
      <c r="O2" s="37">
        <f>ESTADISTICA!O1</f>
        <v>45818</v>
      </c>
      <c r="P2" s="37">
        <f>ESTADISTICA!P1</f>
        <v>45819</v>
      </c>
      <c r="Q2" s="37">
        <f>ESTADISTICA!Q1</f>
        <v>45820</v>
      </c>
      <c r="R2" s="37">
        <f>ESTADISTICA!R1</f>
        <v>45821</v>
      </c>
      <c r="S2" s="37">
        <f>ESTADISTICA!S1</f>
        <v>45822</v>
      </c>
      <c r="T2" s="37">
        <f>ESTADISTICA!T1</f>
        <v>45823</v>
      </c>
      <c r="U2" s="37">
        <f>ESTADISTICA!U1</f>
        <v>45824</v>
      </c>
      <c r="V2" s="37">
        <f>ESTADISTICA!V1</f>
        <v>45825</v>
      </c>
      <c r="W2" s="37">
        <f>ESTADISTICA!W1</f>
        <v>45826</v>
      </c>
      <c r="X2" s="37">
        <f>ESTADISTICA!X1</f>
        <v>45827</v>
      </c>
      <c r="Y2" s="37">
        <f>ESTADISTICA!Y1</f>
        <v>45828</v>
      </c>
      <c r="Z2" s="37">
        <f>ESTADISTICA!Z1</f>
        <v>45829</v>
      </c>
      <c r="AA2" s="37">
        <f>ESTADISTICA!AA1</f>
        <v>45830</v>
      </c>
      <c r="AB2" s="37">
        <f>ESTADISTICA!AB1</f>
        <v>45831</v>
      </c>
      <c r="AC2" s="37">
        <f>ESTADISTICA!AC1</f>
        <v>45832</v>
      </c>
      <c r="AD2" s="37">
        <f>ESTADISTICA!AD1</f>
        <v>45833</v>
      </c>
      <c r="AE2" s="37">
        <f>ESTADISTICA!AE1</f>
        <v>45834</v>
      </c>
      <c r="AF2" s="37">
        <f>ESTADISTICA!AF1</f>
        <v>45835</v>
      </c>
      <c r="AG2" s="37">
        <f>ESTADISTICA!AG1</f>
        <v>45836</v>
      </c>
      <c r="AH2" s="37">
        <f>ESTADISTICA!AH1</f>
        <v>45837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 t="str">
        <f>ESTADISTICA!F114</f>
        <v>APAGADO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 t="str">
        <f>ESTADISTICA!F129</f>
        <v>APAGADO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 t="str">
        <f>ESTADISTICA!F140</f>
        <v>APAGADO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 t="str">
        <f>ESTADISTICA!F141</f>
        <v>APAGADO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 t="str">
        <f>ESTADISTICA!F152</f>
        <v>APAGADO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 t="str">
        <f>ESTADISTICA!F215</f>
        <v>APAGADO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 t="str">
        <f>ESTADISTICA!F283</f>
        <v>APAGADO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 t="str">
        <f>ESTADISTICA!AI333</f>
        <v>}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 t="str">
        <f>ESTADISTICA!F363</f>
        <v>APAGADO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 t="str">
        <f>ESTADISTICA!F386</f>
        <v>APAGADO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 t="str">
        <f>ESTADISTICA!F439</f>
        <v>APAGADO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 t="str">
        <f>ESTADISTICA!F440</f>
        <v>APAGADO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 t="str">
        <f>ESTADISTICA!F441</f>
        <v>APAGADO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 t="str">
        <f>ESTADISTICA!F517</f>
        <v>APAGADO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 t="str">
        <f>ESTADISTICA!F518</f>
        <v>APAGADO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 t="str">
        <f>ESTADISTICA!F519</f>
        <v>APAGADO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 t="str">
        <f>ESTADISTICA!F521</f>
        <v>APAGADO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 t="str">
        <f>ESTADISTICA!F522</f>
        <v>APAGADO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 t="str">
        <f>ESTADISTICA!F523</f>
        <v>APAGADO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 t="str">
        <f>ESTADISTICA!F524</f>
        <v>APAGADO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 t="str">
        <f>ESTADISTICA!F525</f>
        <v>APAGADO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 t="str">
        <f>ESTADISTICA!F528</f>
        <v>APAGADO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 t="str">
        <f>ESTADISTICA!F529</f>
        <v>APAGADO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 t="str">
        <f>ESTADISTICA!F530</f>
        <v>APAGADO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 t="str">
        <f>ESTADISTICA!F531</f>
        <v>APAGADO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 t="str">
        <f>ESTADISTICA!F532</f>
        <v>APAGADO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 t="str">
        <f>ESTADISTICA!F533</f>
        <v>APAGADO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 t="str">
        <f>ESTADISTICA!F534</f>
        <v>APAGADO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 t="str">
        <f>ESTADISTICA!F535</f>
        <v>APAGADO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 t="str">
        <f>ESTADISTICA!F536</f>
        <v>APAGADO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 t="str">
        <f>ESTADISTICA!F537</f>
        <v>APAGADO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 t="str">
        <f>ESTADISTICA!F540</f>
        <v>APAGADO</v>
      </c>
      <c r="G541">
        <f>ESTADISTICA!G540</f>
        <v>0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 t="str">
        <f>ESTADISTICA!F541</f>
        <v>APAGADO</v>
      </c>
      <c r="G542">
        <f>ESTADISTICA!G541</f>
        <v>0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 t="str">
        <f>ESTADISTICA!F542</f>
        <v>APAGADO</v>
      </c>
      <c r="G543">
        <f>ESTADISTICA!G542</f>
        <v>0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 t="str">
        <f>ESTADISTICA!F543</f>
        <v>APAGADO</v>
      </c>
      <c r="G544">
        <f>ESTADISTICA!G543</f>
        <v>0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16" sqref="AH1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920</v>
      </c>
      <c r="D1" s="31">
        <f>COUNTIFS(E4:E401,"=Fibra Optica")</f>
        <v>286</v>
      </c>
    </row>
    <row r="2" spans="1:35" ht="21" x14ac:dyDescent="0.35">
      <c r="E2" s="18" t="s">
        <v>614</v>
      </c>
      <c r="F2" s="18">
        <f>COUNTIFS(F4:F501, "=APAGADO",E4:E501,"=Fibra Optica")</f>
        <v>37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45809</v>
      </c>
      <c r="G3" s="37">
        <f>ESTADISTICA!G1</f>
        <v>45810</v>
      </c>
      <c r="H3" s="37">
        <f>ESTADISTICA!H1</f>
        <v>45811</v>
      </c>
      <c r="I3" s="37">
        <f>ESTADISTICA!I1</f>
        <v>45812</v>
      </c>
      <c r="J3" s="37">
        <f>ESTADISTICA!J1</f>
        <v>45813</v>
      </c>
      <c r="K3" s="37">
        <f>ESTADISTICA!K1</f>
        <v>45814</v>
      </c>
      <c r="L3" s="37">
        <f>ESTADISTICA!L1</f>
        <v>45815</v>
      </c>
      <c r="M3" s="37">
        <f>ESTADISTICA!M1</f>
        <v>45816</v>
      </c>
      <c r="N3" s="37">
        <f>ESTADISTICA!N1</f>
        <v>45817</v>
      </c>
      <c r="O3" s="37">
        <f>ESTADISTICA!O1</f>
        <v>45818</v>
      </c>
      <c r="P3" s="37">
        <f>ESTADISTICA!P1</f>
        <v>45819</v>
      </c>
      <c r="Q3" s="37">
        <f>ESTADISTICA!Q1</f>
        <v>45820</v>
      </c>
      <c r="R3" s="37">
        <f>ESTADISTICA!R1</f>
        <v>45821</v>
      </c>
      <c r="S3" s="37">
        <f>ESTADISTICA!S1</f>
        <v>45822</v>
      </c>
      <c r="T3" s="37">
        <f>ESTADISTICA!T1</f>
        <v>45823</v>
      </c>
      <c r="U3" s="37">
        <f>ESTADISTICA!U1</f>
        <v>45824</v>
      </c>
      <c r="V3" s="37">
        <f>ESTADISTICA!V1</f>
        <v>45825</v>
      </c>
      <c r="W3" s="37">
        <f>ESTADISTICA!W1</f>
        <v>45826</v>
      </c>
      <c r="X3" s="37">
        <f>ESTADISTICA!X1</f>
        <v>45827</v>
      </c>
      <c r="Y3" s="37">
        <f>ESTADISTICA!Y1</f>
        <v>45828</v>
      </c>
      <c r="Z3" s="37">
        <f>ESTADISTICA!Z1</f>
        <v>45829</v>
      </c>
      <c r="AA3" s="37">
        <f>ESTADISTICA!AA1</f>
        <v>45830</v>
      </c>
      <c r="AB3" s="37">
        <f>ESTADISTICA!AB1</f>
        <v>45831</v>
      </c>
      <c r="AC3" s="37">
        <f>ESTADISTICA!AC1</f>
        <v>45832</v>
      </c>
      <c r="AD3" s="37">
        <f>ESTADISTICA!AD1</f>
        <v>45833</v>
      </c>
      <c r="AE3" s="37">
        <f>ESTADISTICA!AE1</f>
        <v>45834</v>
      </c>
      <c r="AF3" s="37">
        <f>ESTADISTICA!AF1</f>
        <v>45835</v>
      </c>
      <c r="AG3" s="37">
        <f>ESTADISTICA!AG1</f>
        <v>45836</v>
      </c>
      <c r="AH3" s="37">
        <f>ESTADISTICA!AH1</f>
        <v>45837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 t="str">
        <f>'RESUMEN TOTAL'!L34</f>
        <v>APAGADO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>
        <f>'RESUMEN TOTAL'!M49</f>
        <v>0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 t="str">
        <f>'RESUMEN TOTAL'!L53</f>
        <v>APAGADO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 t="str">
        <f>'RESUMEN TOTAL'!L64</f>
        <v>APAGADO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>
        <f>'RESUMEN TOTAL'!M71</f>
        <v>0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 t="str">
        <f>'RESUMEN TOTAL'!L110</f>
        <v>APAGADO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>
        <f>'RESUMEN TOTAL'!M118</f>
        <v>0</v>
      </c>
      <c r="H108">
        <f>'RESUMEN TOTAL'!N118</f>
        <v>0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 t="str">
        <f>'RESUMEN TOTAL'!L123</f>
        <v>APAGADO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 t="str">
        <f>'RESUMEN TOTAL'!L125</f>
        <v>APAGADO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>
        <f>'RESUMEN TOTAL'!M128</f>
        <v>0</v>
      </c>
      <c r="H118">
        <f>'RESUMEN TOTAL'!N128</f>
        <v>0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>
        <f>'RESUMEN TOTAL'!M129</f>
        <v>0</v>
      </c>
      <c r="H119">
        <f>'RESUMEN TOTAL'!N129</f>
        <v>0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>
        <f>'RESUMEN TOTAL'!M136</f>
        <v>0</v>
      </c>
      <c r="H124">
        <f>'RESUMEN TOTAL'!N136</f>
        <v>0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 t="str">
        <f>'RESUMEN TOTAL'!L139</f>
        <v>APAGADO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 t="str">
        <f>'RESUMEN TOTAL'!L140</f>
        <v>APAGADO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 t="str">
        <f>'RESUMEN TOTAL'!L144</f>
        <v>APAGADO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 t="str">
        <f>'RESUMEN TOTAL'!L148</f>
        <v>APAGADO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 t="str">
        <f>'RESUMEN TOTAL'!L149</f>
        <v>APAGADO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 t="str">
        <f>'RESUMEN TOTAL'!L150</f>
        <v>APAGADO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 t="str">
        <f>'RESUMEN TOTAL'!L151</f>
        <v>APAGADO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 t="str">
        <f>'RESUMEN TOTAL'!L152</f>
        <v>APAGADO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 t="str">
        <f>'RESUMEN TOTAL'!L153</f>
        <v>APAGADO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>
        <f>'RESUMEN TOTAL'!M156</f>
        <v>0</v>
      </c>
      <c r="H144">
        <f>'RESUMEN TOTAL'!N156</f>
        <v>0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 t="str">
        <f>'RESUMEN TOTAL'!L160</f>
        <v>APAGADO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 t="str">
        <f>'RESUMEN TOTAL'!L161</f>
        <v>APAGADO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 t="str">
        <f>'RESUMEN TOTAL'!L162</f>
        <v>APAGADO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 t="str">
        <f>'RESUMEN TOTAL'!L204</f>
        <v>APAGADO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 t="str">
        <f>'RESUMEN TOTAL'!L205</f>
        <v>APAGADO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 t="str">
        <f>'RESUMEN TOTAL'!L207</f>
        <v>APAGADO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 t="str">
        <f>'RESUMEN TOTAL'!L210</f>
        <v>APAGADO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>
        <f>'RESUMEN TOTAL'!M212</f>
        <v>0</v>
      </c>
      <c r="H198">
        <f>'RESUMEN TOTAL'!N212</f>
        <v>0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 t="str">
        <f>'RESUMEN TOTAL'!L214</f>
        <v>APAGADO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 t="str">
        <f>'RESUMEN TOTAL'!L226</f>
        <v>APAGADO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>
        <f>'RESUMEN TOTAL'!M246</f>
        <v>0</v>
      </c>
      <c r="H230">
        <f>'RESUMEN TOTAL'!N246</f>
        <v>0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>
        <f>'RESUMEN TOTAL'!N250</f>
        <v>0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>
        <f>'RESUMEN TOTAL'!M260</f>
        <v>0</v>
      </c>
      <c r="H244">
        <f>'RESUMEN TOTAL'!N260</f>
        <v>0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>
        <f>'RESUMEN TOTAL'!M265</f>
        <v>0</v>
      </c>
      <c r="H249">
        <f>'RESUMEN TOTAL'!N265</f>
        <v>0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 t="str">
        <f>'RESUMEN TOTAL'!L297</f>
        <v>APAGADO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 t="str">
        <f>'RESUMEN TOTAL'!L298</f>
        <v>APAGADO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 t="str">
        <f>'RESUMEN TOTAL'!L303</f>
        <v>APAGADO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 t="str">
        <f>'RESUMEN TOTAL'!L319</f>
        <v>APAGADO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 t="str">
        <f>'RESUMEN TOTAL'!L320</f>
        <v>APAGADO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 t="str">
        <f>'RESUMEN TOTAL'!L321</f>
        <v>APAGADO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 t="str">
        <f>'RESUMEN TOTAL'!L343</f>
        <v>APAGADO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 t="str">
        <f>'RESUMEN TOTAL'!L344</f>
        <v>APAGADO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 t="str">
        <f>'RESUMEN TOTAL'!L347</f>
        <v>APAGADO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 t="str">
        <f>'RESUMEN TOTAL'!L352</f>
        <v>APAGADO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 t="str">
        <f>'RESUMEN TOTAL'!AO353</f>
        <v>}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 t="str">
        <f>'RESUMEN TOTAL'!L355</f>
        <v>APAGADO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 t="str">
        <f>'RESUMEN TOTAL'!L356</f>
        <v>APAGADO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 t="str">
        <f>'RESUMEN TOTAL'!L366</f>
        <v>APAGADO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 t="str">
        <f>'RESUMEN TOTAL'!L368</f>
        <v>APAGADO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 t="str">
        <f>'RESUMEN TOTAL'!L369</f>
        <v>APAGADO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 t="str">
        <f>'RESUMEN TOTAL'!L370</f>
        <v>APAGADO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 t="str">
        <f>'RESUMEN TOTAL'!L382</f>
        <v>APAGADO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 t="str">
        <f>'RESUMEN TOTAL'!L383</f>
        <v>APAGADO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 t="str">
        <f>'RESUMEN TOTAL'!L408</f>
        <v>APAGADO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>
        <f>'RESUMEN TOTAL'!M449</f>
        <v>0</v>
      </c>
      <c r="H418">
        <f>'RESUMEN TOTAL'!N449</f>
        <v>0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>
        <f>'RESUMEN TOTAL'!M450</f>
        <v>0</v>
      </c>
      <c r="H419">
        <f>'RESUMEN TOTAL'!N450</f>
        <v>0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 t="str">
        <f>'RESUMEN TOTAL'!L462</f>
        <v>APAGADO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 t="str">
        <f>'RESUMEN TOTAL'!L463</f>
        <v>APAGADO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 t="str">
        <f>'RESUMEN TOTAL'!L464</f>
        <v>APAGADO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>
        <f>'RESUMEN TOTAL'!M483</f>
        <v>0</v>
      </c>
      <c r="H450">
        <f>'RESUMEN TOTAL'!N483</f>
        <v>0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>
        <f>'RESUMEN TOTAL'!M510</f>
        <v>0</v>
      </c>
      <c r="H454">
        <f>'RESUMEN TOTAL'!N510</f>
        <v>0</v>
      </c>
      <c r="I454">
        <f>'RESUMEN TOTAL'!O510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>
        <f>'RESUMEN TOTAL'!M511</f>
        <v>0</v>
      </c>
      <c r="H455">
        <f>'RESUMEN TOTAL'!N511</f>
        <v>0</v>
      </c>
      <c r="I455">
        <f>'RESUMEN TOTAL'!O511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>
        <f>'RESUMEN TOTAL'!M514</f>
        <v>0</v>
      </c>
      <c r="H458">
        <f>'RESUMEN TOTAL'!N514</f>
        <v>0</v>
      </c>
      <c r="I458">
        <f>'RESUMEN TOTAL'!O514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>
        <f>'RESUMEN TOTAL'!M515</f>
        <v>0</v>
      </c>
      <c r="H459">
        <f>'RESUMEN TOTAL'!N515</f>
        <v>0</v>
      </c>
      <c r="I459">
        <f>'RESUMEN TOTAL'!O515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>
        <f>'RESUMEN TOTAL'!M516</f>
        <v>0</v>
      </c>
      <c r="H460">
        <f>'RESUMEN TOTAL'!N516</f>
        <v>0</v>
      </c>
      <c r="I460">
        <f>'RESUMEN TOTAL'!O516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>
        <f>'RESUMEN TOTAL'!M517</f>
        <v>0</v>
      </c>
      <c r="H461">
        <f>'RESUMEN TOTAL'!N517</f>
        <v>0</v>
      </c>
      <c r="I461">
        <f>'RESUMEN TOTAL'!O517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>
        <f>'RESUMEN TOTAL'!M518</f>
        <v>0</v>
      </c>
      <c r="H462">
        <f>'RESUMEN TOTAL'!N518</f>
        <v>0</v>
      </c>
      <c r="I462">
        <f>'RESUMEN TOTAL'!O518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>
        <f>'RESUMEN TOTAL'!M519</f>
        <v>0</v>
      </c>
      <c r="H463">
        <f>'RESUMEN TOTAL'!N519</f>
        <v>0</v>
      </c>
      <c r="I463">
        <f>'RESUMEN TOTAL'!O519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>
        <f>'RESUMEN TOTAL'!M520</f>
        <v>0</v>
      </c>
      <c r="H464">
        <f>'RESUMEN TOTAL'!N520</f>
        <v>0</v>
      </c>
      <c r="I464">
        <f>'RESUMEN TOTAL'!O520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>
        <f>'RESUMEN TOTAL'!M521</f>
        <v>0</v>
      </c>
      <c r="H465">
        <f>'RESUMEN TOTAL'!N521</f>
        <v>0</v>
      </c>
      <c r="I465">
        <f>'RESUMEN TOTAL'!O521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>
        <f>'RESUMEN TOTAL'!M522</f>
        <v>0</v>
      </c>
      <c r="H466">
        <f>'RESUMEN TOTAL'!N522</f>
        <v>0</v>
      </c>
      <c r="I466">
        <f>'RESUMEN TOTAL'!O522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>
        <f>'RESUMEN TOTAL'!M523</f>
        <v>0</v>
      </c>
      <c r="H467">
        <f>'RESUMEN TOTAL'!N523</f>
        <v>0</v>
      </c>
      <c r="I467">
        <f>'RESUMEN TOTAL'!O523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>
        <f>'RESUMEN TOTAL'!M524</f>
        <v>0</v>
      </c>
      <c r="H468">
        <f>'RESUMEN TOTAL'!N524</f>
        <v>0</v>
      </c>
      <c r="I468">
        <f>'RESUMEN TOTAL'!O524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>
        <f>'RESUMEN TOTAL'!M525</f>
        <v>0</v>
      </c>
      <c r="H469">
        <f>'RESUMEN TOTAL'!N525</f>
        <v>0</v>
      </c>
      <c r="I469">
        <f>'RESUMEN TOTAL'!O525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>
        <f>'RESUMEN TOTAL'!M526</f>
        <v>0</v>
      </c>
      <c r="H470">
        <f>'RESUMEN TOTAL'!N526</f>
        <v>0</v>
      </c>
      <c r="I470">
        <f>'RESUMEN TOTAL'!O526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>
        <f>'RESUMEN TOTAL'!M527</f>
        <v>0</v>
      </c>
      <c r="H471">
        <f>'RESUMEN TOTAL'!N527</f>
        <v>0</v>
      </c>
      <c r="I471">
        <f>'RESUMEN TOTAL'!O527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>
        <f>'RESUMEN TOTAL'!M528</f>
        <v>0</v>
      </c>
      <c r="H472">
        <f>'RESUMEN TOTAL'!N528</f>
        <v>0</v>
      </c>
      <c r="I472">
        <f>'RESUMEN TOTAL'!O528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>
        <f>'RESUMEN TOTAL'!M529</f>
        <v>0</v>
      </c>
      <c r="H473">
        <f>'RESUMEN TOTAL'!N529</f>
        <v>0</v>
      </c>
      <c r="I473">
        <f>'RESUMEN TOTAL'!O529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>
        <f>'RESUMEN TOTAL'!M530</f>
        <v>0</v>
      </c>
      <c r="H474">
        <f>'RESUMEN TOTAL'!N530</f>
        <v>0</v>
      </c>
      <c r="I474">
        <f>'RESUMEN TOTAL'!O530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>
        <f>'RESUMEN TOTAL'!M531</f>
        <v>0</v>
      </c>
      <c r="H475">
        <f>'RESUMEN TOTAL'!N531</f>
        <v>0</v>
      </c>
      <c r="I475">
        <f>'RESUMEN TOTAL'!O531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>
        <f>'RESUMEN TOTAL'!M532</f>
        <v>0</v>
      </c>
      <c r="H476">
        <f>'RESUMEN TOTAL'!N532</f>
        <v>0</v>
      </c>
      <c r="I476">
        <f>'RESUMEN TOTAL'!O532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>
        <f>'RESUMEN TOTAL'!M534</f>
        <v>0</v>
      </c>
      <c r="H478">
        <f>'RESUMEN TOTAL'!N534</f>
        <v>0</v>
      </c>
      <c r="I478">
        <f>'RESUMEN TOTAL'!O534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 t="str">
        <f>'RESUMEN TOTAL'!L535</f>
        <v>APAGADO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 t="str">
        <f>'RESUMEN TOTAL'!L536</f>
        <v>APAGADO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>
        <f>'RESUMEN TOTAL'!M537</f>
        <v>0</v>
      </c>
      <c r="H481">
        <f>'RESUMEN TOTAL'!N537</f>
        <v>0</v>
      </c>
      <c r="I481">
        <f>'RESUMEN TOTAL'!O537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>
        <f>'RESUMEN TOTAL'!M538</f>
        <v>0</v>
      </c>
      <c r="H482">
        <f>'RESUMEN TOTAL'!N538</f>
        <v>0</v>
      </c>
      <c r="I482">
        <f>'RESUMEN TOTAL'!O538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>
        <f>'RESUMEN TOTAL'!M539</f>
        <v>0</v>
      </c>
      <c r="H483">
        <f>'RESUMEN TOTAL'!N539</f>
        <v>0</v>
      </c>
      <c r="I483">
        <f>'RESUMEN TOTAL'!O539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 t="str">
        <f>'RESUMEN TOTAL'!L542</f>
        <v>APAGADO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 t="str">
        <f>'RESUMEN TOTAL'!L543</f>
        <v>APAGADO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 t="str">
        <f>'RESUMEN TOTAL'!L544</f>
        <v>APAGADO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 t="str">
        <f>'RESUMEN TOTAL'!L545</f>
        <v>APAGADO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>
        <f>'RESUMEN TOTAL'!M546</f>
        <v>0</v>
      </c>
      <c r="H490">
        <f>'RESUMEN TOTAL'!N546</f>
        <v>0</v>
      </c>
      <c r="I490">
        <f>'RESUMEN TOTAL'!O546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 t="str">
        <f>'RESUMEN TOTAL'!L548</f>
        <v>APAGADO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 t="str">
        <f>'RESUMEN TOTAL'!L549</f>
        <v>APAGADO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>
        <f>'RESUMEN TOTAL'!M550</f>
        <v>0</v>
      </c>
      <c r="H494">
        <f>'RESUMEN TOTAL'!N550</f>
        <v>0</v>
      </c>
      <c r="I494">
        <f>'RESUMEN TOTAL'!O550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>
        <f>'RESUMEN TOTAL'!M551</f>
        <v>0</v>
      </c>
      <c r="H495">
        <f>'RESUMEN TOTAL'!N551</f>
        <v>0</v>
      </c>
      <c r="I495">
        <f>'RESUMEN TOTAL'!O551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>
        <f>'RESUMEN TOTAL'!M554</f>
        <v>0</v>
      </c>
      <c r="H498">
        <f>'RESUMEN TOTAL'!N554</f>
        <v>0</v>
      </c>
      <c r="I498">
        <f>'RESUMEN TOTAL'!O554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>
        <f>'RESUMEN TOTAL'!M555</f>
        <v>0</v>
      </c>
      <c r="H499">
        <f>'RESUMEN TOTAL'!N555</f>
        <v>0</v>
      </c>
      <c r="I499">
        <f>'RESUMEN TOTAL'!O555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 t="str">
        <f>'RESUMEN TOTAL'!L556</f>
        <v>APAGADO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 t="str">
        <f>'RESUMEN TOTAL'!L557</f>
        <v>APAGADO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>
        <f>'RESUMEN TOTAL'!M558</f>
        <v>0</v>
      </c>
      <c r="H504">
        <f>'RESUMEN TOTAL'!N558</f>
        <v>0</v>
      </c>
      <c r="I504">
        <f>'RESUMEN TOTAL'!O558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>
        <f>'RESUMEN TOTAL'!M559</f>
        <v>0</v>
      </c>
      <c r="H505">
        <f>'RESUMEN TOTAL'!N559</f>
        <v>0</v>
      </c>
      <c r="I505">
        <f>'RESUMEN TOTAL'!O559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 t="str">
        <f>'RESUMEN TOTAL'!L560</f>
        <v>APAGADO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 t="str">
        <f>'RESUMEN TOTAL'!L561</f>
        <v>APAGADO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>
        <f>'RESUMEN TOTAL'!M562</f>
        <v>0</v>
      </c>
      <c r="H508">
        <f>'RESUMEN TOTAL'!N562</f>
        <v>0</v>
      </c>
      <c r="I508">
        <f>'RESUMEN TOTAL'!O562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>
        <f>'RESUMEN TOTAL'!M563</f>
        <v>0</v>
      </c>
      <c r="H509">
        <f>'RESUMEN TOTAL'!N563</f>
        <v>0</v>
      </c>
      <c r="I509">
        <f>'RESUMEN TOTAL'!O563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>
        <f>'RESUMEN TOTAL'!M564</f>
        <v>0</v>
      </c>
      <c r="H510">
        <f>'RESUMEN TOTAL'!N564</f>
        <v>0</v>
      </c>
      <c r="I510">
        <f>'RESUMEN TOTAL'!O564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>
        <f>'RESUMEN TOTAL'!M565</f>
        <v>0</v>
      </c>
      <c r="H511">
        <f>'RESUMEN TOTAL'!N565</f>
        <v>0</v>
      </c>
      <c r="I511">
        <f>'RESUMEN TOTAL'!O565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>
        <f>'RESUMEN TOTAL'!M566</f>
        <v>0</v>
      </c>
      <c r="H512">
        <f>'RESUMEN TOTAL'!N566</f>
        <v>0</v>
      </c>
      <c r="I512">
        <f>'RESUMEN TOTAL'!O566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>
        <f>'RESUMEN TOTAL'!M567</f>
        <v>0</v>
      </c>
      <c r="H513">
        <f>'RESUMEN TOTAL'!N567</f>
        <v>0</v>
      </c>
      <c r="I513">
        <f>'RESUMEN TOTAL'!O567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>
        <f>'RESUMEN TOTAL'!M568</f>
        <v>0</v>
      </c>
      <c r="H514">
        <f>'RESUMEN TOTAL'!N568</f>
        <v>0</v>
      </c>
      <c r="I514">
        <f>'RESUMEN TOTAL'!O568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>
        <f>'RESUMEN TOTAL'!M569</f>
        <v>0</v>
      </c>
      <c r="H515">
        <f>'RESUMEN TOTAL'!N569</f>
        <v>0</v>
      </c>
      <c r="I515">
        <f>'RESUMEN TOTAL'!O569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1086</v>
      </c>
      <c r="D1" s="32"/>
    </row>
    <row r="2" spans="1:35" ht="21" x14ac:dyDescent="0.35">
      <c r="E2" s="18" t="s">
        <v>614</v>
      </c>
      <c r="F2" s="18">
        <f>COUNTIFS(F5:F502, "=APAGADO",E5:E502,"=PTO A FO")</f>
        <v>10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45809</v>
      </c>
      <c r="G3" s="37">
        <f>ESTADISTICA!G1</f>
        <v>45810</v>
      </c>
      <c r="H3" s="37">
        <f>ESTADISTICA!H1</f>
        <v>45811</v>
      </c>
      <c r="I3" s="37">
        <f>ESTADISTICA!I1</f>
        <v>45812</v>
      </c>
      <c r="J3" s="37">
        <f>ESTADISTICA!J1</f>
        <v>45813</v>
      </c>
      <c r="K3" s="37">
        <f>ESTADISTICA!K1</f>
        <v>45814</v>
      </c>
      <c r="L3" s="37">
        <f>ESTADISTICA!L1</f>
        <v>45815</v>
      </c>
      <c r="M3" s="37">
        <f>ESTADISTICA!M1</f>
        <v>45816</v>
      </c>
      <c r="N3" s="37">
        <f>ESTADISTICA!N1</f>
        <v>45817</v>
      </c>
      <c r="O3" s="37">
        <f>ESTADISTICA!O1</f>
        <v>45818</v>
      </c>
      <c r="P3" s="37">
        <f>ESTADISTICA!P1</f>
        <v>45819</v>
      </c>
      <c r="Q3" s="37">
        <f>ESTADISTICA!Q1</f>
        <v>45820</v>
      </c>
      <c r="R3" s="37">
        <f>ESTADISTICA!R1</f>
        <v>45821</v>
      </c>
      <c r="S3" s="37">
        <f>ESTADISTICA!S1</f>
        <v>45822</v>
      </c>
      <c r="T3" s="37">
        <f>ESTADISTICA!T1</f>
        <v>45823</v>
      </c>
      <c r="U3" s="37">
        <f>ESTADISTICA!U1</f>
        <v>45824</v>
      </c>
      <c r="V3" s="37">
        <f>ESTADISTICA!V1</f>
        <v>45825</v>
      </c>
      <c r="W3" s="37">
        <f>ESTADISTICA!W1</f>
        <v>45826</v>
      </c>
      <c r="X3" s="37">
        <f>ESTADISTICA!X1</f>
        <v>45827</v>
      </c>
      <c r="Y3" s="37">
        <f>ESTADISTICA!Y1</f>
        <v>45828</v>
      </c>
      <c r="Z3" s="37">
        <f>ESTADISTICA!Z1</f>
        <v>45829</v>
      </c>
      <c r="AA3" s="37">
        <f>ESTADISTICA!AA1</f>
        <v>45830</v>
      </c>
      <c r="AB3" s="37">
        <f>ESTADISTICA!AB1</f>
        <v>45831</v>
      </c>
      <c r="AC3" s="37">
        <f>ESTADISTICA!AC1</f>
        <v>45832</v>
      </c>
      <c r="AD3" s="37">
        <f>ESTADISTICA!AD1</f>
        <v>45833</v>
      </c>
      <c r="AE3" s="37">
        <f>ESTADISTICA!AE1</f>
        <v>45834</v>
      </c>
      <c r="AF3" s="37">
        <f>ESTADISTICA!AF1</f>
        <v>45835</v>
      </c>
      <c r="AG3" s="37">
        <f>ESTADISTICA!AG1</f>
        <v>45836</v>
      </c>
      <c r="AH3" s="37">
        <f>ESTADISTICA!AH1</f>
        <v>45837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 t="str">
        <f>'RESUMEN TOTAL'!L34</f>
        <v>APAGADO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>
        <f>'RESUMEN TOTAL'!R34</f>
        <v>0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>
        <f>'RESUMEN TOTAL'!P42</f>
        <v>0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>
        <f>'RESUMEN TOTAL'!M49</f>
        <v>0</v>
      </c>
      <c r="H42">
        <f>'RESUMEN TOTAL'!N49</f>
        <v>0</v>
      </c>
      <c r="I42">
        <f>'RESUMEN TOTAL'!O49</f>
        <v>0</v>
      </c>
      <c r="J42">
        <f>'RESUMEN TOTAL'!P49</f>
        <v>0</v>
      </c>
      <c r="K42">
        <f>'RESUMEN TOTAL'!Q49</f>
        <v>0</v>
      </c>
      <c r="L42">
        <f>'RESUMEN TOTAL'!R49</f>
        <v>0</v>
      </c>
      <c r="M42">
        <f>'RESUMEN TOTAL'!S49</f>
        <v>0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 t="str">
        <f>'RESUMEN TOTAL'!L53</f>
        <v>APAGADO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>
        <f>'RESUMEN TOTAL'!P61</f>
        <v>0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 t="str">
        <f>'RESUMEN TOTAL'!L64</f>
        <v>APAGADO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>
        <f>'RESUMEN TOTAL'!M71</f>
        <v>0</v>
      </c>
      <c r="H64">
        <f>'RESUMEN TOTAL'!N71</f>
        <v>0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>
        <f>'RESUMEN TOTAL'!R77</f>
        <v>0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>
        <f>'RESUMEN TOTAL'!O95</f>
        <v>0</v>
      </c>
      <c r="J88">
        <f>'RESUMEN TOTAL'!P95</f>
        <v>0</v>
      </c>
      <c r="K88">
        <f>'RESUMEN TOTAL'!Q95</f>
        <v>0</v>
      </c>
      <c r="L88">
        <f>'RESUMEN TOTAL'!R95</f>
        <v>0</v>
      </c>
      <c r="M88">
        <f>'RESUMEN TOTAL'!S95</f>
        <v>0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>
        <f>'RESUMEN TOTAL'!O96</f>
        <v>0</v>
      </c>
      <c r="J89">
        <f>'RESUMEN TOTAL'!P96</f>
        <v>0</v>
      </c>
      <c r="K89">
        <f>'RESUMEN TOTAL'!Q96</f>
        <v>0</v>
      </c>
      <c r="L89">
        <f>'RESUMEN TOTAL'!R96</f>
        <v>0</v>
      </c>
      <c r="M89">
        <f>'RESUMEN TOTAL'!S96</f>
        <v>0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 t="str">
        <f>'RESUMEN TOTAL'!L110</f>
        <v>APAGADO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>
        <f>'RESUMEN TOTAL'!P113</f>
        <v>0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>
        <f>'RESUMEN TOTAL'!M118</f>
        <v>0</v>
      </c>
      <c r="H109">
        <f>'RESUMEN TOTAL'!N118</f>
        <v>0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 t="str">
        <f>'RESUMEN TOTAL'!L123</f>
        <v>APAGADO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 t="str">
        <f>'RESUMEN TOTAL'!L125</f>
        <v>APAGADO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>
        <f>'RESUMEN TOTAL'!M128</f>
        <v>0</v>
      </c>
      <c r="H119">
        <f>'RESUMEN TOTAL'!N128</f>
        <v>0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>
        <f>'RESUMEN TOTAL'!M129</f>
        <v>0</v>
      </c>
      <c r="H120">
        <f>'RESUMEN TOTAL'!N129</f>
        <v>0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>
        <f>'RESUMEN TOTAL'!M136</f>
        <v>0</v>
      </c>
      <c r="H125">
        <f>'RESUMEN TOTAL'!N136</f>
        <v>0</v>
      </c>
      <c r="I125">
        <f>'RESUMEN TOTAL'!O136</f>
        <v>0</v>
      </c>
      <c r="J125">
        <f>'RESUMEN TOTAL'!P136</f>
        <v>0</v>
      </c>
      <c r="K125">
        <f>'RESUMEN TOTAL'!Q136</f>
        <v>0</v>
      </c>
      <c r="L125">
        <f>'RESUMEN TOTAL'!R136</f>
        <v>0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 t="str">
        <f>'RESUMEN TOTAL'!L139</f>
        <v>APAGADO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 t="str">
        <f>'RESUMEN TOTAL'!L140</f>
        <v>APAGADO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 t="str">
        <f>'RESUMEN TOTAL'!L144</f>
        <v>APAGADO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 t="str">
        <f>'RESUMEN TOTAL'!L148</f>
        <v>APAGADO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 t="str">
        <f>'RESUMEN TOTAL'!L149</f>
        <v>APAGADO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 t="str">
        <f>'RESUMEN TOTAL'!L150</f>
        <v>APAGADO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 t="str">
        <f>'RESUMEN TOTAL'!L151</f>
        <v>APAGADO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 t="str">
        <f>'RESUMEN TOTAL'!L152</f>
        <v>APAGADO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 t="str">
        <f>'RESUMEN TOTAL'!L153</f>
        <v>APAGADO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>
        <f>'RESUMEN TOTAL'!M156</f>
        <v>0</v>
      </c>
      <c r="H145">
        <f>'RESUMEN TOTAL'!N156</f>
        <v>0</v>
      </c>
      <c r="I145">
        <f>'RESUMEN TOTAL'!O156</f>
        <v>0</v>
      </c>
      <c r="J145">
        <f>'RESUMEN TOTAL'!P156</f>
        <v>0</v>
      </c>
      <c r="K145">
        <f>'RESUMEN TOTAL'!Q156</f>
        <v>0</v>
      </c>
      <c r="L145">
        <f>'RESUMEN TOTAL'!R156</f>
        <v>0</v>
      </c>
      <c r="M145">
        <f>'RESUMEN TOTAL'!S156</f>
        <v>0</v>
      </c>
      <c r="N145">
        <f>'RESUMEN TOTAL'!T156</f>
        <v>0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 t="str">
        <f>'RESUMEN TOTAL'!L160</f>
        <v>APAGADO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 t="str">
        <f>'RESUMEN TOTAL'!L161</f>
        <v>APAGADO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 t="str">
        <f>'RESUMEN TOTAL'!L162</f>
        <v>APAGADO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 t="str">
        <f>'RESUMEN TOTAL'!L204</f>
        <v>APAGADO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 t="str">
        <f>'RESUMEN TOTAL'!L205</f>
        <v>APAGADO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>
        <f>'RESUMEN TOTAL'!R205</f>
        <v>0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 t="str">
        <f>'RESUMEN TOTAL'!L207</f>
        <v>APAGADO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 t="str">
        <f>'RESUMEN TOTAL'!L210</f>
        <v>APAGADO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>
        <f>'RESUMEN TOTAL'!M212</f>
        <v>0</v>
      </c>
      <c r="H199">
        <f>'RESUMEN TOTAL'!N212</f>
        <v>0</v>
      </c>
      <c r="I199">
        <f>'RESUMEN TOTAL'!O212</f>
        <v>0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 t="str">
        <f>'RESUMEN TOTAL'!L214</f>
        <v>APAGADO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 t="str">
        <f>'RESUMEN TOTAL'!L226</f>
        <v>APAGADO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>
        <f>'RESUMEN TOTAL'!P234</f>
        <v>0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>
        <f>'RESUMEN TOTAL'!M246</f>
        <v>0</v>
      </c>
      <c r="H231">
        <f>'RESUMEN TOTAL'!N246</f>
        <v>0</v>
      </c>
      <c r="I231">
        <f>'RESUMEN TOTAL'!O246</f>
        <v>0</v>
      </c>
      <c r="J231">
        <f>'RESUMEN TOTAL'!P246</f>
        <v>0</v>
      </c>
      <c r="K231">
        <f>'RESUMEN TOTAL'!Q246</f>
        <v>0</v>
      </c>
      <c r="L231">
        <f>'RESUMEN TOTAL'!R246</f>
        <v>0</v>
      </c>
      <c r="M231">
        <f>'RESUMEN TOTAL'!S246</f>
        <v>0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>
        <f>'RESUMEN TOTAL'!R247</f>
        <v>0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>
        <f>'RESUMEN TOTAL'!N250</f>
        <v>0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>
        <f>'RESUMEN TOTAL'!M260</f>
        <v>0</v>
      </c>
      <c r="H245">
        <f>'RESUMEN TOTAL'!N260</f>
        <v>0</v>
      </c>
      <c r="I245">
        <f>'RESUMEN TOTAL'!O260</f>
        <v>0</v>
      </c>
      <c r="J245">
        <f>'RESUMEN TOTAL'!P260</f>
        <v>0</v>
      </c>
      <c r="K245">
        <f>'RESUMEN TOTAL'!Q260</f>
        <v>0</v>
      </c>
      <c r="L245">
        <f>'RESUMEN TOTAL'!R260</f>
        <v>0</v>
      </c>
      <c r="M245">
        <f>'RESUMEN TOTAL'!S260</f>
        <v>0</v>
      </c>
      <c r="N245">
        <f>'RESUMEN TOTAL'!T260</f>
        <v>0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>
        <f>'RESUMEN TOTAL'!R263</f>
        <v>0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>
        <f>'RESUMEN TOTAL'!R264</f>
        <v>0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>
        <f>'RESUMEN TOTAL'!M265</f>
        <v>0</v>
      </c>
      <c r="H250">
        <f>'RESUMEN TOTAL'!N265</f>
        <v>0</v>
      </c>
      <c r="I250">
        <f>'RESUMEN TOTAL'!O265</f>
        <v>0</v>
      </c>
      <c r="J250">
        <f>'RESUMEN TOTAL'!P265</f>
        <v>0</v>
      </c>
      <c r="K250">
        <f>'RESUMEN TOTAL'!Q265</f>
        <v>0</v>
      </c>
      <c r="L250">
        <f>'RESUMEN TOTAL'!R265</f>
        <v>0</v>
      </c>
      <c r="M250">
        <f>'RESUMEN TOTAL'!S265</f>
        <v>0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 t="str">
        <f>'RESUMEN TOTAL'!L297</f>
        <v>APAGADO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 t="str">
        <f>'RESUMEN TOTAL'!L298</f>
        <v>APAGADO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 t="str">
        <f>'RESUMEN TOTAL'!L303</f>
        <v>APAGADO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>
        <f>'RESUMEN TOTAL'!P303</f>
        <v>0</v>
      </c>
      <c r="K281">
        <f>'RESUMEN TOTAL'!Q303</f>
        <v>0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>
        <f>'RESUMEN TOTAL'!O314</f>
        <v>0</v>
      </c>
      <c r="J292">
        <f>'RESUMEN TOTAL'!P314</f>
        <v>0</v>
      </c>
      <c r="K292">
        <f>'RESUMEN TOTAL'!Q314</f>
        <v>0</v>
      </c>
      <c r="L292">
        <f>'RESUMEN TOTAL'!R314</f>
        <v>0</v>
      </c>
      <c r="M292">
        <f>'RESUMEN TOTAL'!S314</f>
        <v>0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 t="str">
        <f>'RESUMEN TOTAL'!L319</f>
        <v>APAGADO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 t="str">
        <f>'RESUMEN TOTAL'!L320</f>
        <v>APAGADO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>
        <f>'RESUMEN TOTAL'!S320</f>
        <v>0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 t="str">
        <f>'RESUMEN TOTAL'!L321</f>
        <v>APAGADO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 t="str">
        <f>'RESUMEN TOTAL'!L343</f>
        <v>APAGADO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 t="str">
        <f>'RESUMEN TOTAL'!L344</f>
        <v>APAGADO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 t="str">
        <f>'RESUMEN TOTAL'!L347</f>
        <v>APAGADO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 t="str">
        <f>'RESUMEN TOTAL'!L352</f>
        <v>APAGADO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 t="str">
        <f>'RESUMEN TOTAL'!AO353</f>
        <v>}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 t="str">
        <f>'RESUMEN TOTAL'!L355</f>
        <v>APAGADO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 t="str">
        <f>'RESUMEN TOTAL'!L356</f>
        <v>APAGADO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 t="str">
        <f>'RESUMEN TOTAL'!L366</f>
        <v>APAGADO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 t="str">
        <f>'RESUMEN TOTAL'!L368</f>
        <v>APAGADO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 t="str">
        <f>'RESUMEN TOTAL'!L369</f>
        <v>APAGADO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 t="str">
        <f>'RESUMEN TOTAL'!L370</f>
        <v>APAGADO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 t="str">
        <f>'RESUMEN TOTAL'!L382</f>
        <v>APAGADO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 t="str">
        <f>'RESUMEN TOTAL'!L383</f>
        <v>APAGADO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>
        <f>'RESUMEN TOTAL'!T386</f>
        <v>0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 t="str">
        <f>'RESUMEN TOTAL'!L408</f>
        <v>APAGADO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>
        <f>'RESUMEN TOTAL'!O427</f>
        <v>0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>
        <f>'RESUMEN TOTAL'!M449</f>
        <v>0</v>
      </c>
      <c r="H419">
        <f>'RESUMEN TOTAL'!N449</f>
        <v>0</v>
      </c>
      <c r="I419">
        <f>'RESUMEN TOTAL'!O449</f>
        <v>0</v>
      </c>
      <c r="J419">
        <f>'RESUMEN TOTAL'!P449</f>
        <v>0</v>
      </c>
      <c r="K419">
        <f>'RESUMEN TOTAL'!Q449</f>
        <v>0</v>
      </c>
      <c r="L419">
        <f>'RESUMEN TOTAL'!R449</f>
        <v>0</v>
      </c>
      <c r="M419">
        <f>'RESUMEN TOTAL'!S449</f>
        <v>0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VHS 02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 t="str">
        <f>'RESUMEN TOTAL'!L462</f>
        <v>APAGADO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 t="str">
        <f>'RESUMEN TOTAL'!L463</f>
        <v>APAGADO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 t="str">
        <f>'RESUMEN TOTAL'!L464</f>
        <v>APAGADO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>
        <f>'RESUMEN TOTAL'!M483</f>
        <v>0</v>
      </c>
      <c r="H451">
        <f>'RESUMEN TOTAL'!N483</f>
        <v>0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>
        <f>'RESUMEN TOTAL'!M510</f>
        <v>0</v>
      </c>
      <c r="H455">
        <f>'RESUMEN TOTAL'!N510</f>
        <v>0</v>
      </c>
      <c r="I455">
        <f>'RESUMEN TOTAL'!O510</f>
        <v>0</v>
      </c>
      <c r="J455">
        <f>'RESUMEN TOTAL'!P510</f>
        <v>0</v>
      </c>
      <c r="K455">
        <f>'RESUMEN TOTAL'!Q510</f>
        <v>0</v>
      </c>
      <c r="L455">
        <f>'RESUMEN TOTAL'!R510</f>
        <v>0</v>
      </c>
      <c r="M455">
        <f>'RESUMEN TOTAL'!S510</f>
        <v>0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>
        <f>'RESUMEN TOTAL'!M511</f>
        <v>0</v>
      </c>
      <c r="H456">
        <f>'RESUMEN TOTAL'!N511</f>
        <v>0</v>
      </c>
      <c r="I456">
        <f>'RESUMEN TOTAL'!O511</f>
        <v>0</v>
      </c>
      <c r="J456">
        <f>'RESUMEN TOTAL'!P511</f>
        <v>0</v>
      </c>
      <c r="K456">
        <f>'RESUMEN TOTAL'!Q511</f>
        <v>0</v>
      </c>
      <c r="L456">
        <f>'RESUMEN TOTAL'!R511</f>
        <v>0</v>
      </c>
      <c r="M456">
        <f>'RESUMEN TOTAL'!S511</f>
        <v>0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>
        <f>'RESUMEN TOTAL'!M514</f>
        <v>0</v>
      </c>
      <c r="H459">
        <f>'RESUMEN TOTAL'!N514</f>
        <v>0</v>
      </c>
      <c r="I459">
        <f>'RESUMEN TOTAL'!O514</f>
        <v>0</v>
      </c>
      <c r="J459">
        <f>'RESUMEN TOTAL'!P514</f>
        <v>0</v>
      </c>
      <c r="K459">
        <f>'RESUMEN TOTAL'!Q514</f>
        <v>0</v>
      </c>
      <c r="L459">
        <f>'RESUMEN TOTAL'!R514</f>
        <v>0</v>
      </c>
      <c r="M459">
        <f>'RESUMEN TOTAL'!S514</f>
        <v>0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>
        <f>'RESUMEN TOTAL'!M515</f>
        <v>0</v>
      </c>
      <c r="H460">
        <f>'RESUMEN TOTAL'!N515</f>
        <v>0</v>
      </c>
      <c r="I460">
        <f>'RESUMEN TOTAL'!O515</f>
        <v>0</v>
      </c>
      <c r="J460">
        <f>'RESUMEN TOTAL'!P515</f>
        <v>0</v>
      </c>
      <c r="K460">
        <f>'RESUMEN TOTAL'!Q515</f>
        <v>0</v>
      </c>
      <c r="L460">
        <f>'RESUMEN TOTAL'!R515</f>
        <v>0</v>
      </c>
      <c r="M460">
        <f>'RESUMEN TOTAL'!S515</f>
        <v>0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>
        <f>'RESUMEN TOTAL'!M516</f>
        <v>0</v>
      </c>
      <c r="H461">
        <f>'RESUMEN TOTAL'!N516</f>
        <v>0</v>
      </c>
      <c r="I461">
        <f>'RESUMEN TOTAL'!O516</f>
        <v>0</v>
      </c>
      <c r="J461">
        <f>'RESUMEN TOTAL'!P516</f>
        <v>0</v>
      </c>
      <c r="K461">
        <f>'RESUMEN TOTAL'!Q516</f>
        <v>0</v>
      </c>
      <c r="L461">
        <f>'RESUMEN TOTAL'!R516</f>
        <v>0</v>
      </c>
      <c r="M461">
        <f>'RESUMEN TOTAL'!S516</f>
        <v>0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>
        <f>'RESUMEN TOTAL'!M517</f>
        <v>0</v>
      </c>
      <c r="H462">
        <f>'RESUMEN TOTAL'!N517</f>
        <v>0</v>
      </c>
      <c r="I462">
        <f>'RESUMEN TOTAL'!O517</f>
        <v>0</v>
      </c>
      <c r="J462">
        <f>'RESUMEN TOTAL'!P517</f>
        <v>0</v>
      </c>
      <c r="K462">
        <f>'RESUMEN TOTAL'!Q517</f>
        <v>0</v>
      </c>
      <c r="L462">
        <f>'RESUMEN TOTAL'!R517</f>
        <v>0</v>
      </c>
      <c r="M462">
        <f>'RESUMEN TOTAL'!S517</f>
        <v>0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>
        <f>'RESUMEN TOTAL'!M518</f>
        <v>0</v>
      </c>
      <c r="H463">
        <f>'RESUMEN TOTAL'!N518</f>
        <v>0</v>
      </c>
      <c r="I463">
        <f>'RESUMEN TOTAL'!O518</f>
        <v>0</v>
      </c>
      <c r="J463">
        <f>'RESUMEN TOTAL'!P518</f>
        <v>0</v>
      </c>
      <c r="K463">
        <f>'RESUMEN TOTAL'!Q518</f>
        <v>0</v>
      </c>
      <c r="L463">
        <f>'RESUMEN TOTAL'!R518</f>
        <v>0</v>
      </c>
      <c r="M463">
        <f>'RESUMEN TOTAL'!S518</f>
        <v>0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>
        <f>'RESUMEN TOTAL'!M519</f>
        <v>0</v>
      </c>
      <c r="H464">
        <f>'RESUMEN TOTAL'!N519</f>
        <v>0</v>
      </c>
      <c r="I464">
        <f>'RESUMEN TOTAL'!O519</f>
        <v>0</v>
      </c>
      <c r="J464">
        <f>'RESUMEN TOTAL'!P519</f>
        <v>0</v>
      </c>
      <c r="K464">
        <f>'RESUMEN TOTAL'!Q519</f>
        <v>0</v>
      </c>
      <c r="L464">
        <f>'RESUMEN TOTAL'!R519</f>
        <v>0</v>
      </c>
      <c r="M464">
        <f>'RESUMEN TOTAL'!S519</f>
        <v>0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>
        <f>'RESUMEN TOTAL'!M520</f>
        <v>0</v>
      </c>
      <c r="H465">
        <f>'RESUMEN TOTAL'!N520</f>
        <v>0</v>
      </c>
      <c r="I465">
        <f>'RESUMEN TOTAL'!O520</f>
        <v>0</v>
      </c>
      <c r="J465">
        <f>'RESUMEN TOTAL'!P520</f>
        <v>0</v>
      </c>
      <c r="K465">
        <f>'RESUMEN TOTAL'!Q520</f>
        <v>0</v>
      </c>
      <c r="L465">
        <f>'RESUMEN TOTAL'!R520</f>
        <v>0</v>
      </c>
      <c r="M465">
        <f>'RESUMEN TOTAL'!S520</f>
        <v>0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>
        <f>'RESUMEN TOTAL'!M521</f>
        <v>0</v>
      </c>
      <c r="H466">
        <f>'RESUMEN TOTAL'!N521</f>
        <v>0</v>
      </c>
      <c r="I466">
        <f>'RESUMEN TOTAL'!O521</f>
        <v>0</v>
      </c>
      <c r="J466">
        <f>'RESUMEN TOTAL'!P521</f>
        <v>0</v>
      </c>
      <c r="K466">
        <f>'RESUMEN TOTAL'!Q521</f>
        <v>0</v>
      </c>
      <c r="L466">
        <f>'RESUMEN TOTAL'!R521</f>
        <v>0</v>
      </c>
      <c r="M466">
        <f>'RESUMEN TOTAL'!S521</f>
        <v>0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>
        <f>'RESUMEN TOTAL'!M522</f>
        <v>0</v>
      </c>
      <c r="H467">
        <f>'RESUMEN TOTAL'!N522</f>
        <v>0</v>
      </c>
      <c r="I467">
        <f>'RESUMEN TOTAL'!O522</f>
        <v>0</v>
      </c>
      <c r="J467">
        <f>'RESUMEN TOTAL'!P522</f>
        <v>0</v>
      </c>
      <c r="K467">
        <f>'RESUMEN TOTAL'!Q522</f>
        <v>0</v>
      </c>
      <c r="L467">
        <f>'RESUMEN TOTAL'!R522</f>
        <v>0</v>
      </c>
      <c r="M467">
        <f>'RESUMEN TOTAL'!S522</f>
        <v>0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>
        <f>'RESUMEN TOTAL'!M523</f>
        <v>0</v>
      </c>
      <c r="H468">
        <f>'RESUMEN TOTAL'!N523</f>
        <v>0</v>
      </c>
      <c r="I468">
        <f>'RESUMEN TOTAL'!O523</f>
        <v>0</v>
      </c>
      <c r="J468">
        <f>'RESUMEN TOTAL'!P523</f>
        <v>0</v>
      </c>
      <c r="K468">
        <f>'RESUMEN TOTAL'!Q523</f>
        <v>0</v>
      </c>
      <c r="L468">
        <f>'RESUMEN TOTAL'!R523</f>
        <v>0</v>
      </c>
      <c r="M468">
        <f>'RESUMEN TOTAL'!S523</f>
        <v>0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>
        <f>'RESUMEN TOTAL'!M524</f>
        <v>0</v>
      </c>
      <c r="H469">
        <f>'RESUMEN TOTAL'!N524</f>
        <v>0</v>
      </c>
      <c r="I469">
        <f>'RESUMEN TOTAL'!O524</f>
        <v>0</v>
      </c>
      <c r="J469">
        <f>'RESUMEN TOTAL'!P524</f>
        <v>0</v>
      </c>
      <c r="K469">
        <f>'RESUMEN TOTAL'!Q524</f>
        <v>0</v>
      </c>
      <c r="L469">
        <f>'RESUMEN TOTAL'!R524</f>
        <v>0</v>
      </c>
      <c r="M469">
        <f>'RESUMEN TOTAL'!S524</f>
        <v>0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>
        <f>'RESUMEN TOTAL'!M525</f>
        <v>0</v>
      </c>
      <c r="H470">
        <f>'RESUMEN TOTAL'!N525</f>
        <v>0</v>
      </c>
      <c r="I470">
        <f>'RESUMEN TOTAL'!O525</f>
        <v>0</v>
      </c>
      <c r="J470">
        <f>'RESUMEN TOTAL'!P525</f>
        <v>0</v>
      </c>
      <c r="K470">
        <f>'RESUMEN TOTAL'!Q525</f>
        <v>0</v>
      </c>
      <c r="L470">
        <f>'RESUMEN TOTAL'!R525</f>
        <v>0</v>
      </c>
      <c r="M470">
        <f>'RESUMEN TOTAL'!S525</f>
        <v>0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>
        <f>'RESUMEN TOTAL'!M526</f>
        <v>0</v>
      </c>
      <c r="H471">
        <f>'RESUMEN TOTAL'!N526</f>
        <v>0</v>
      </c>
      <c r="I471">
        <f>'RESUMEN TOTAL'!O526</f>
        <v>0</v>
      </c>
      <c r="J471">
        <f>'RESUMEN TOTAL'!P526</f>
        <v>0</v>
      </c>
      <c r="K471">
        <f>'RESUMEN TOTAL'!Q526</f>
        <v>0</v>
      </c>
      <c r="L471">
        <f>'RESUMEN TOTAL'!R526</f>
        <v>0</v>
      </c>
      <c r="M471">
        <f>'RESUMEN TOTAL'!S526</f>
        <v>0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>
        <f>'RESUMEN TOTAL'!M527</f>
        <v>0</v>
      </c>
      <c r="H472">
        <f>'RESUMEN TOTAL'!N527</f>
        <v>0</v>
      </c>
      <c r="I472">
        <f>'RESUMEN TOTAL'!O527</f>
        <v>0</v>
      </c>
      <c r="J472">
        <f>'RESUMEN TOTAL'!P527</f>
        <v>0</v>
      </c>
      <c r="K472">
        <f>'RESUMEN TOTAL'!Q527</f>
        <v>0</v>
      </c>
      <c r="L472">
        <f>'RESUMEN TOTAL'!R527</f>
        <v>0</v>
      </c>
      <c r="M472">
        <f>'RESUMEN TOTAL'!S527</f>
        <v>0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>
        <f>'RESUMEN TOTAL'!M528</f>
        <v>0</v>
      </c>
      <c r="H473">
        <f>'RESUMEN TOTAL'!N528</f>
        <v>0</v>
      </c>
      <c r="I473">
        <f>'RESUMEN TOTAL'!O528</f>
        <v>0</v>
      </c>
      <c r="J473">
        <f>'RESUMEN TOTAL'!P528</f>
        <v>0</v>
      </c>
      <c r="K473">
        <f>'RESUMEN TOTAL'!Q528</f>
        <v>0</v>
      </c>
      <c r="L473">
        <f>'RESUMEN TOTAL'!R528</f>
        <v>0</v>
      </c>
      <c r="M473">
        <f>'RESUMEN TOTAL'!S528</f>
        <v>0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>
        <f>'RESUMEN TOTAL'!M529</f>
        <v>0</v>
      </c>
      <c r="H474">
        <f>'RESUMEN TOTAL'!N529</f>
        <v>0</v>
      </c>
      <c r="I474">
        <f>'RESUMEN TOTAL'!O529</f>
        <v>0</v>
      </c>
      <c r="J474">
        <f>'RESUMEN TOTAL'!P529</f>
        <v>0</v>
      </c>
      <c r="K474">
        <f>'RESUMEN TOTAL'!Q529</f>
        <v>0</v>
      </c>
      <c r="L474">
        <f>'RESUMEN TOTAL'!R529</f>
        <v>0</v>
      </c>
      <c r="M474">
        <f>'RESUMEN TOTAL'!S529</f>
        <v>0</v>
      </c>
      <c r="N474">
        <f>'RESUMEN TOTAL'!T529</f>
        <v>0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>
        <f>'RESUMEN TOTAL'!M530</f>
        <v>0</v>
      </c>
      <c r="H475">
        <f>'RESUMEN TOTAL'!N530</f>
        <v>0</v>
      </c>
      <c r="I475">
        <f>'RESUMEN TOTAL'!O530</f>
        <v>0</v>
      </c>
      <c r="J475">
        <f>'RESUMEN TOTAL'!P530</f>
        <v>0</v>
      </c>
      <c r="K475">
        <f>'RESUMEN TOTAL'!Q530</f>
        <v>0</v>
      </c>
      <c r="L475">
        <f>'RESUMEN TOTAL'!R530</f>
        <v>0</v>
      </c>
      <c r="M475">
        <f>'RESUMEN TOTAL'!S530</f>
        <v>0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>
        <f>'RESUMEN TOTAL'!M531</f>
        <v>0</v>
      </c>
      <c r="H476">
        <f>'RESUMEN TOTAL'!N531</f>
        <v>0</v>
      </c>
      <c r="I476">
        <f>'RESUMEN TOTAL'!O531</f>
        <v>0</v>
      </c>
      <c r="J476">
        <f>'RESUMEN TOTAL'!P531</f>
        <v>0</v>
      </c>
      <c r="K476">
        <f>'RESUMEN TOTAL'!Q531</f>
        <v>0</v>
      </c>
      <c r="L476">
        <f>'RESUMEN TOTAL'!R531</f>
        <v>0</v>
      </c>
      <c r="M476">
        <f>'RESUMEN TOTAL'!S531</f>
        <v>0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>
        <f>'RESUMEN TOTAL'!M532</f>
        <v>0</v>
      </c>
      <c r="H477">
        <f>'RESUMEN TOTAL'!N532</f>
        <v>0</v>
      </c>
      <c r="I477">
        <f>'RESUMEN TOTAL'!O532</f>
        <v>0</v>
      </c>
      <c r="J477">
        <f>'RESUMEN TOTAL'!P532</f>
        <v>0</v>
      </c>
      <c r="K477">
        <f>'RESUMEN TOTAL'!Q532</f>
        <v>0</v>
      </c>
      <c r="L477">
        <f>'RESUMEN TOTAL'!R532</f>
        <v>0</v>
      </c>
      <c r="M477">
        <f>'RESUMEN TOTAL'!S532</f>
        <v>0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>
        <f>'RESUMEN TOTAL'!M534</f>
        <v>0</v>
      </c>
      <c r="H479">
        <f>'RESUMEN TOTAL'!N534</f>
        <v>0</v>
      </c>
      <c r="I479">
        <f>'RESUMEN TOTAL'!O534</f>
        <v>0</v>
      </c>
      <c r="J479">
        <f>'RESUMEN TOTAL'!P534</f>
        <v>0</v>
      </c>
      <c r="K479">
        <f>'RESUMEN TOTAL'!Q534</f>
        <v>0</v>
      </c>
      <c r="L479">
        <f>'RESUMEN TOTAL'!R534</f>
        <v>0</v>
      </c>
      <c r="M479">
        <f>'RESUMEN TOTAL'!S534</f>
        <v>0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 t="str">
        <f>'RESUMEN TOTAL'!L535</f>
        <v>APAGADO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 t="str">
        <f>'RESUMEN TOTAL'!L536</f>
        <v>APAGADO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>
        <f>'RESUMEN TOTAL'!M537</f>
        <v>0</v>
      </c>
      <c r="H482">
        <f>'RESUMEN TOTAL'!N537</f>
        <v>0</v>
      </c>
      <c r="I482">
        <f>'RESUMEN TOTAL'!O537</f>
        <v>0</v>
      </c>
      <c r="J482">
        <f>'RESUMEN TOTAL'!P537</f>
        <v>0</v>
      </c>
      <c r="K482">
        <f>'RESUMEN TOTAL'!Q537</f>
        <v>0</v>
      </c>
      <c r="L482">
        <f>'RESUMEN TOTAL'!R537</f>
        <v>0</v>
      </c>
      <c r="M482">
        <f>'RESUMEN TOTAL'!S537</f>
        <v>0</v>
      </c>
      <c r="N482">
        <f>'RESUMEN TOTAL'!T537</f>
        <v>0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>
        <f>'RESUMEN TOTAL'!M538</f>
        <v>0</v>
      </c>
      <c r="H483">
        <f>'RESUMEN TOTAL'!N538</f>
        <v>0</v>
      </c>
      <c r="I483">
        <f>'RESUMEN TOTAL'!O538</f>
        <v>0</v>
      </c>
      <c r="J483">
        <f>'RESUMEN TOTAL'!P538</f>
        <v>0</v>
      </c>
      <c r="K483">
        <f>'RESUMEN TOTAL'!Q538</f>
        <v>0</v>
      </c>
      <c r="L483">
        <f>'RESUMEN TOTAL'!R538</f>
        <v>0</v>
      </c>
      <c r="M483">
        <f>'RESUMEN TOTAL'!S538</f>
        <v>0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>
        <f>'RESUMEN TOTAL'!M539</f>
        <v>0</v>
      </c>
      <c r="H484">
        <f>'RESUMEN TOTAL'!N539</f>
        <v>0</v>
      </c>
      <c r="I484">
        <f>'RESUMEN TOTAL'!O539</f>
        <v>0</v>
      </c>
      <c r="J484">
        <f>'RESUMEN TOTAL'!P539</f>
        <v>0</v>
      </c>
      <c r="K484">
        <f>'RESUMEN TOTAL'!Q539</f>
        <v>0</v>
      </c>
      <c r="L484">
        <f>'RESUMEN TOTAL'!R539</f>
        <v>0</v>
      </c>
      <c r="M484">
        <f>'RESUMEN TOTAL'!S539</f>
        <v>0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 t="str">
        <f>'RESUMEN TOTAL'!L542</f>
        <v>APAGADO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 t="str">
        <f>'RESUMEN TOTAL'!L543</f>
        <v>APAGADO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 t="str">
        <f>'RESUMEN TOTAL'!L544</f>
        <v>APAGADO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 t="str">
        <f>'RESUMEN TOTAL'!L545</f>
        <v>APAGADO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>
        <f>'RESUMEN TOTAL'!M546</f>
        <v>0</v>
      </c>
      <c r="H491">
        <f>'RESUMEN TOTAL'!N546</f>
        <v>0</v>
      </c>
      <c r="I491">
        <f>'RESUMEN TOTAL'!O546</f>
        <v>0</v>
      </c>
      <c r="J491">
        <f>'RESUMEN TOTAL'!P546</f>
        <v>0</v>
      </c>
      <c r="K491">
        <f>'RESUMEN TOTAL'!Q546</f>
        <v>0</v>
      </c>
      <c r="L491">
        <f>'RESUMEN TOTAL'!R546</f>
        <v>0</v>
      </c>
      <c r="M491">
        <f>'RESUMEN TOTAL'!S546</f>
        <v>0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>
        <f>'RESUMEN TOTAL'!R547</f>
        <v>0</v>
      </c>
      <c r="M492">
        <f>'RESUMEN TOTAL'!S547</f>
        <v>0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 t="str">
        <f>'RESUMEN TOTAL'!L548</f>
        <v>APAGADO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 t="str">
        <f>'RESUMEN TOTAL'!L549</f>
        <v>APAGADO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>
        <f>'RESUMEN TOTAL'!M550</f>
        <v>0</v>
      </c>
      <c r="H495">
        <f>'RESUMEN TOTAL'!N550</f>
        <v>0</v>
      </c>
      <c r="I495">
        <f>'RESUMEN TOTAL'!O550</f>
        <v>0</v>
      </c>
      <c r="J495">
        <f>'RESUMEN TOTAL'!P550</f>
        <v>0</v>
      </c>
      <c r="K495">
        <f>'RESUMEN TOTAL'!Q550</f>
        <v>0</v>
      </c>
      <c r="L495">
        <f>'RESUMEN TOTAL'!R550</f>
        <v>0</v>
      </c>
      <c r="M495">
        <f>'RESUMEN TOTAL'!S550</f>
        <v>0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>
        <f>'RESUMEN TOTAL'!M551</f>
        <v>0</v>
      </c>
      <c r="H496">
        <f>'RESUMEN TOTAL'!N551</f>
        <v>0</v>
      </c>
      <c r="I496">
        <f>'RESUMEN TOTAL'!O551</f>
        <v>0</v>
      </c>
      <c r="J496">
        <f>'RESUMEN TOTAL'!P551</f>
        <v>0</v>
      </c>
      <c r="K496">
        <f>'RESUMEN TOTAL'!Q551</f>
        <v>0</v>
      </c>
      <c r="L496">
        <f>'RESUMEN TOTAL'!R551</f>
        <v>0</v>
      </c>
      <c r="M496">
        <f>'RESUMEN TOTAL'!S551</f>
        <v>0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>
        <f>'RESUMEN TOTAL'!M554</f>
        <v>0</v>
      </c>
      <c r="H499">
        <f>'RESUMEN TOTAL'!N554</f>
        <v>0</v>
      </c>
      <c r="I499">
        <f>'RESUMEN TOTAL'!O554</f>
        <v>0</v>
      </c>
      <c r="J499">
        <f>'RESUMEN TOTAL'!P554</f>
        <v>0</v>
      </c>
      <c r="K499">
        <f>'RESUMEN TOTAL'!Q554</f>
        <v>0</v>
      </c>
      <c r="L499">
        <f>'RESUMEN TOTAL'!R554</f>
        <v>0</v>
      </c>
      <c r="M499">
        <f>'RESUMEN TOTAL'!S554</f>
        <v>0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>
        <f>'RESUMEN TOTAL'!M555</f>
        <v>0</v>
      </c>
      <c r="H500">
        <f>'RESUMEN TOTAL'!N555</f>
        <v>0</v>
      </c>
      <c r="I500">
        <f>'RESUMEN TOTAL'!O555</f>
        <v>0</v>
      </c>
      <c r="J500">
        <f>'RESUMEN TOTAL'!P555</f>
        <v>0</v>
      </c>
      <c r="K500">
        <f>'RESUMEN TOTAL'!Q555</f>
        <v>0</v>
      </c>
      <c r="L500">
        <f>'RESUMEN TOTAL'!R555</f>
        <v>0</v>
      </c>
      <c r="M500">
        <f>'RESUMEN TOTAL'!S555</f>
        <v>0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 t="str">
        <f>'RESUMEN TOTAL'!L556</f>
        <v>APAGADO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 t="str">
        <f>'RESUMEN TOTAL'!L557</f>
        <v>APAGADO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>
        <f>'RESUMEN TOTAL'!M558</f>
        <v>0</v>
      </c>
      <c r="H505">
        <f>'RESUMEN TOTAL'!N558</f>
        <v>0</v>
      </c>
      <c r="I505">
        <f>'RESUMEN TOTAL'!O558</f>
        <v>0</v>
      </c>
      <c r="J505">
        <f>'RESUMEN TOTAL'!P558</f>
        <v>0</v>
      </c>
      <c r="K505">
        <f>'RESUMEN TOTAL'!Q558</f>
        <v>0</v>
      </c>
      <c r="L505">
        <f>'RESUMEN TOTAL'!R558</f>
        <v>0</v>
      </c>
      <c r="M505">
        <f>'RESUMEN TOTAL'!S558</f>
        <v>0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>
        <f>'RESUMEN TOTAL'!M559</f>
        <v>0</v>
      </c>
      <c r="H506">
        <f>'RESUMEN TOTAL'!N559</f>
        <v>0</v>
      </c>
      <c r="I506">
        <f>'RESUMEN TOTAL'!O559</f>
        <v>0</v>
      </c>
      <c r="J506">
        <f>'RESUMEN TOTAL'!P559</f>
        <v>0</v>
      </c>
      <c r="K506">
        <f>'RESUMEN TOTAL'!Q559</f>
        <v>0</v>
      </c>
      <c r="L506">
        <f>'RESUMEN TOTAL'!R559</f>
        <v>0</v>
      </c>
      <c r="M506">
        <f>'RESUMEN TOTAL'!S559</f>
        <v>0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 t="str">
        <f>'RESUMEN TOTAL'!L560</f>
        <v>APAGADO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 t="str">
        <f>'RESUMEN TOTAL'!L561</f>
        <v>APAGADO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>
        <f>'RESUMEN TOTAL'!M562</f>
        <v>0</v>
      </c>
      <c r="H509">
        <f>'RESUMEN TOTAL'!N562</f>
        <v>0</v>
      </c>
      <c r="I509">
        <f>'RESUMEN TOTAL'!O562</f>
        <v>0</v>
      </c>
      <c r="J509">
        <f>'RESUMEN TOTAL'!P562</f>
        <v>0</v>
      </c>
      <c r="K509">
        <f>'RESUMEN TOTAL'!Q562</f>
        <v>0</v>
      </c>
      <c r="L509">
        <f>'RESUMEN TOTAL'!R562</f>
        <v>0</v>
      </c>
      <c r="M509">
        <f>'RESUMEN TOTAL'!S562</f>
        <v>0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>
        <f>'RESUMEN TOTAL'!M563</f>
        <v>0</v>
      </c>
      <c r="H510">
        <f>'RESUMEN TOTAL'!N563</f>
        <v>0</v>
      </c>
      <c r="I510">
        <f>'RESUMEN TOTAL'!O563</f>
        <v>0</v>
      </c>
      <c r="J510">
        <f>'RESUMEN TOTAL'!P563</f>
        <v>0</v>
      </c>
      <c r="K510">
        <f>'RESUMEN TOTAL'!Q563</f>
        <v>0</v>
      </c>
      <c r="L510">
        <f>'RESUMEN TOTAL'!R563</f>
        <v>0</v>
      </c>
      <c r="M510">
        <f>'RESUMEN TOTAL'!S563</f>
        <v>0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>
        <f>'RESUMEN TOTAL'!M564</f>
        <v>0</v>
      </c>
      <c r="H511">
        <f>'RESUMEN TOTAL'!N564</f>
        <v>0</v>
      </c>
      <c r="I511">
        <f>'RESUMEN TOTAL'!O564</f>
        <v>0</v>
      </c>
      <c r="J511">
        <f>'RESUMEN TOTAL'!P564</f>
        <v>0</v>
      </c>
      <c r="K511">
        <f>'RESUMEN TOTAL'!Q564</f>
        <v>0</v>
      </c>
      <c r="L511">
        <f>'RESUMEN TOTAL'!R564</f>
        <v>0</v>
      </c>
      <c r="M511">
        <f>'RESUMEN TOTAL'!S564</f>
        <v>0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>
        <f>'RESUMEN TOTAL'!M565</f>
        <v>0</v>
      </c>
      <c r="H512">
        <f>'RESUMEN TOTAL'!N565</f>
        <v>0</v>
      </c>
      <c r="I512">
        <f>'RESUMEN TOTAL'!O565</f>
        <v>0</v>
      </c>
      <c r="J512">
        <f>'RESUMEN TOTAL'!P565</f>
        <v>0</v>
      </c>
      <c r="K512">
        <f>'RESUMEN TOTAL'!Q565</f>
        <v>0</v>
      </c>
      <c r="L512">
        <f>'RESUMEN TOTAL'!R565</f>
        <v>0</v>
      </c>
      <c r="M512">
        <f>'RESUMEN TOTAL'!S565</f>
        <v>0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>
        <f>'RESUMEN TOTAL'!M566</f>
        <v>0</v>
      </c>
      <c r="H513">
        <f>'RESUMEN TOTAL'!N566</f>
        <v>0</v>
      </c>
      <c r="I513">
        <f>'RESUMEN TOTAL'!O566</f>
        <v>0</v>
      </c>
      <c r="J513">
        <f>'RESUMEN TOTAL'!P566</f>
        <v>0</v>
      </c>
      <c r="K513">
        <f>'RESUMEN TOTAL'!Q566</f>
        <v>0</v>
      </c>
      <c r="L513">
        <f>'RESUMEN TOTAL'!R566</f>
        <v>0</v>
      </c>
      <c r="M513">
        <f>'RESUMEN TOTAL'!S566</f>
        <v>0</v>
      </c>
      <c r="N513">
        <f>'RESUMEN TOTAL'!T566</f>
        <v>0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>
        <f>'RESUMEN TOTAL'!M567</f>
        <v>0</v>
      </c>
      <c r="H514">
        <f>'RESUMEN TOTAL'!N567</f>
        <v>0</v>
      </c>
      <c r="I514">
        <f>'RESUMEN TOTAL'!O567</f>
        <v>0</v>
      </c>
      <c r="J514">
        <f>'RESUMEN TOTAL'!P567</f>
        <v>0</v>
      </c>
      <c r="K514">
        <f>'RESUMEN TOTAL'!Q567</f>
        <v>0</v>
      </c>
      <c r="L514">
        <f>'RESUMEN TOTAL'!R567</f>
        <v>0</v>
      </c>
      <c r="M514">
        <f>'RESUMEN TOTAL'!S567</f>
        <v>0</v>
      </c>
      <c r="N514">
        <f>'RESUMEN TOTAL'!T567</f>
        <v>0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>
        <f>'RESUMEN TOTAL'!M568</f>
        <v>0</v>
      </c>
      <c r="H515">
        <f>'RESUMEN TOTAL'!N568</f>
        <v>0</v>
      </c>
      <c r="I515">
        <f>'RESUMEN TOTAL'!O568</f>
        <v>0</v>
      </c>
      <c r="J515">
        <f>'RESUMEN TOTAL'!P568</f>
        <v>0</v>
      </c>
      <c r="K515">
        <f>'RESUMEN TOTAL'!Q568</f>
        <v>0</v>
      </c>
      <c r="L515">
        <f>'RESUMEN TOTAL'!R568</f>
        <v>0</v>
      </c>
      <c r="M515">
        <f>'RESUMEN TOTAL'!S568</f>
        <v>0</v>
      </c>
      <c r="N515">
        <f>'RESUMEN TOTAL'!T568</f>
        <v>0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>
        <f>'RESUMEN TOTAL'!M569</f>
        <v>0</v>
      </c>
      <c r="H516">
        <f>'RESUMEN TOTAL'!N569</f>
        <v>0</v>
      </c>
      <c r="I516">
        <f>'RESUMEN TOTAL'!O569</f>
        <v>0</v>
      </c>
      <c r="J516">
        <f>'RESUMEN TOTAL'!P569</f>
        <v>0</v>
      </c>
      <c r="K516">
        <f>'RESUMEN TOTAL'!Q569</f>
        <v>0</v>
      </c>
      <c r="L516">
        <f>'RESUMEN TOTAL'!R569</f>
        <v>0</v>
      </c>
      <c r="M516">
        <f>'RESUMEN TOTAL'!S569</f>
        <v>0</v>
      </c>
      <c r="N516">
        <f>'RESUMEN TOTAL'!T569</f>
        <v>0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921</v>
      </c>
      <c r="D1" s="32">
        <f>COUNTIFS(E4:E400,"=radio")</f>
        <v>73</v>
      </c>
    </row>
    <row r="2" spans="1:35" ht="21" x14ac:dyDescent="0.35">
      <c r="E2" s="18" t="s">
        <v>614</v>
      </c>
      <c r="F2" s="18">
        <f>COUNTIFS(F4:F500, "=APAGADO",E4:E500,"=radio")</f>
        <v>16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45809</v>
      </c>
      <c r="G3" s="37">
        <f>ESTADISTICA!G1</f>
        <v>45810</v>
      </c>
      <c r="H3" s="37">
        <f>ESTADISTICA!H1</f>
        <v>45811</v>
      </c>
      <c r="I3" s="37">
        <f>ESTADISTICA!I1</f>
        <v>45812</v>
      </c>
      <c r="J3" s="37">
        <f>ESTADISTICA!J1</f>
        <v>45813</v>
      </c>
      <c r="K3" s="37">
        <f>ESTADISTICA!K1</f>
        <v>45814</v>
      </c>
      <c r="L3" s="37">
        <f>ESTADISTICA!L1</f>
        <v>45815</v>
      </c>
      <c r="M3" s="37">
        <f>ESTADISTICA!M1</f>
        <v>45816</v>
      </c>
      <c r="N3" s="37">
        <f>ESTADISTICA!N1</f>
        <v>45817</v>
      </c>
      <c r="O3" s="37">
        <f>ESTADISTICA!O1</f>
        <v>45818</v>
      </c>
      <c r="P3" s="37">
        <f>ESTADISTICA!P1</f>
        <v>45819</v>
      </c>
      <c r="Q3" s="37">
        <f>ESTADISTICA!Q1</f>
        <v>45820</v>
      </c>
      <c r="R3" s="37">
        <f>ESTADISTICA!R1</f>
        <v>45821</v>
      </c>
      <c r="S3" s="37">
        <f>ESTADISTICA!S1</f>
        <v>45822</v>
      </c>
      <c r="T3" s="37">
        <f>ESTADISTICA!T1</f>
        <v>45823</v>
      </c>
      <c r="U3" s="37">
        <f>ESTADISTICA!U1</f>
        <v>45824</v>
      </c>
      <c r="V3" s="37">
        <f>ESTADISTICA!V1</f>
        <v>45825</v>
      </c>
      <c r="W3" s="37">
        <f>ESTADISTICA!W1</f>
        <v>45826</v>
      </c>
      <c r="X3" s="37">
        <f>ESTADISTICA!X1</f>
        <v>45827</v>
      </c>
      <c r="Y3" s="37">
        <f>ESTADISTICA!Y1</f>
        <v>45828</v>
      </c>
      <c r="Z3" s="37">
        <f>ESTADISTICA!Z1</f>
        <v>45829</v>
      </c>
      <c r="AA3" s="37">
        <f>ESTADISTICA!AA1</f>
        <v>45830</v>
      </c>
      <c r="AB3" s="37">
        <f>ESTADISTICA!AB1</f>
        <v>45831</v>
      </c>
      <c r="AC3" s="37">
        <f>ESTADISTICA!AC1</f>
        <v>45832</v>
      </c>
      <c r="AD3" s="37">
        <f>ESTADISTICA!AD1</f>
        <v>45833</v>
      </c>
      <c r="AE3" s="37">
        <f>ESTADISTICA!AE1</f>
        <v>45834</v>
      </c>
      <c r="AF3" s="37">
        <f>ESTADISTICA!AF1</f>
        <v>45835</v>
      </c>
      <c r="AG3" s="37">
        <f>ESTADISTICA!AG1</f>
        <v>45836</v>
      </c>
      <c r="AH3" s="37">
        <f>ESTADISTICA!AH1</f>
        <v>45837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 t="str">
        <f>'RESUMEN TOTAL'!L34</f>
        <v>APAGADO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>
        <f>'RESUMEN TOTAL'!M49</f>
        <v>0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 t="str">
        <f>'RESUMEN TOTAL'!L53</f>
        <v>APAGADO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 t="str">
        <f>'RESUMEN TOTAL'!L64</f>
        <v>APAGADO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>
        <f>'RESUMEN TOTAL'!M71</f>
        <v>0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 t="str">
        <f>'RESUMEN TOTAL'!L110</f>
        <v>APAGADO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>
        <f>'RESUMEN TOTAL'!M118</f>
        <v>0</v>
      </c>
      <c r="H108">
        <f>'RESUMEN TOTAL'!N118</f>
        <v>0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 t="str">
        <f>'RESUMEN TOTAL'!L123</f>
        <v>APAGADO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 t="str">
        <f>'RESUMEN TOTAL'!L125</f>
        <v>APAGADO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>
        <f>'RESUMEN TOTAL'!M128</f>
        <v>0</v>
      </c>
      <c r="H118">
        <f>'RESUMEN TOTAL'!N128</f>
        <v>0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>
        <f>'RESUMEN TOTAL'!M129</f>
        <v>0</v>
      </c>
      <c r="H119">
        <f>'RESUMEN TOTAL'!N129</f>
        <v>0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>
        <f>'RESUMEN TOTAL'!M136</f>
        <v>0</v>
      </c>
      <c r="H124">
        <f>'RESUMEN TOTAL'!N136</f>
        <v>0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 t="str">
        <f>'RESUMEN TOTAL'!L139</f>
        <v>APAGADO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 t="str">
        <f>'RESUMEN TOTAL'!L140</f>
        <v>APAGADO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 t="str">
        <f>'RESUMEN TOTAL'!L144</f>
        <v>APAGADO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 t="str">
        <f>'RESUMEN TOTAL'!L148</f>
        <v>APAGADO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 t="str">
        <f>'RESUMEN TOTAL'!L149</f>
        <v>APAGADO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 t="str">
        <f>'RESUMEN TOTAL'!L150</f>
        <v>APAGADO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 t="str">
        <f>'RESUMEN TOTAL'!L151</f>
        <v>APAGADO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 t="str">
        <f>'RESUMEN TOTAL'!L152</f>
        <v>APAGADO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 t="str">
        <f>'RESUMEN TOTAL'!L153</f>
        <v>APAGADO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>
        <f>'RESUMEN TOTAL'!M156</f>
        <v>0</v>
      </c>
      <c r="H144">
        <f>'RESUMEN TOTAL'!N156</f>
        <v>0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 t="str">
        <f>'RESUMEN TOTAL'!L160</f>
        <v>APAGADO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 t="str">
        <f>'RESUMEN TOTAL'!L161</f>
        <v>APAGADO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 t="str">
        <f>'RESUMEN TOTAL'!L162</f>
        <v>APAGADO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 t="str">
        <f>'RESUMEN TOTAL'!L204</f>
        <v>APAGADO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 t="str">
        <f>'RESUMEN TOTAL'!L205</f>
        <v>APAGADO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 t="str">
        <f>'RESUMEN TOTAL'!L207</f>
        <v>APAGADO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 t="str">
        <f>'RESUMEN TOTAL'!L210</f>
        <v>APAGADO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>
        <f>'RESUMEN TOTAL'!M212</f>
        <v>0</v>
      </c>
      <c r="H198">
        <f>'RESUMEN TOTAL'!N212</f>
        <v>0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 t="str">
        <f>'RESUMEN TOTAL'!L214</f>
        <v>APAGADO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 t="str">
        <f>'RESUMEN TOTAL'!L226</f>
        <v>APAGADO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>
        <f>'RESUMEN TOTAL'!M246</f>
        <v>0</v>
      </c>
      <c r="H230">
        <f>'RESUMEN TOTAL'!N246</f>
        <v>0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>
        <f>'RESUMEN TOTAL'!N250</f>
        <v>0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>
        <f>'RESUMEN TOTAL'!M260</f>
        <v>0</v>
      </c>
      <c r="H244">
        <f>'RESUMEN TOTAL'!N260</f>
        <v>0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>
        <f>'RESUMEN TOTAL'!M265</f>
        <v>0</v>
      </c>
      <c r="H249">
        <f>'RESUMEN TOTAL'!N265</f>
        <v>0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 t="str">
        <f>'RESUMEN TOTAL'!L297</f>
        <v>APAGADO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 t="str">
        <f>'RESUMEN TOTAL'!L298</f>
        <v>APAGADO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 t="str">
        <f>'RESUMEN TOTAL'!L303</f>
        <v>APAGADO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 t="str">
        <f>'RESUMEN TOTAL'!L319</f>
        <v>APAGADO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 t="str">
        <f>'RESUMEN TOTAL'!L320</f>
        <v>APAGADO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 t="str">
        <f>'RESUMEN TOTAL'!L321</f>
        <v>APAGADO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 t="str">
        <f>'RESUMEN TOTAL'!L343</f>
        <v>APAGADO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 t="str">
        <f>'RESUMEN TOTAL'!L344</f>
        <v>APAGADO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 t="str">
        <f>'RESUMEN TOTAL'!L347</f>
        <v>APAGADO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 t="str">
        <f>'RESUMEN TOTAL'!L352</f>
        <v>APAGADO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 t="str">
        <f>'RESUMEN TOTAL'!AO353</f>
        <v>}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 t="str">
        <f>'RESUMEN TOTAL'!L355</f>
        <v>APAGADO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 t="str">
        <f>'RESUMEN TOTAL'!L356</f>
        <v>APAGADO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 t="str">
        <f>'RESUMEN TOTAL'!L366</f>
        <v>APAGADO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 t="str">
        <f>'RESUMEN TOTAL'!L368</f>
        <v>APAGADO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 t="str">
        <f>'RESUMEN TOTAL'!L369</f>
        <v>APAGADO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 t="str">
        <f>'RESUMEN TOTAL'!L370</f>
        <v>APAGADO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 t="str">
        <f>'RESUMEN TOTAL'!L382</f>
        <v>APAGADO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 t="str">
        <f>'RESUMEN TOTAL'!L383</f>
        <v>APAGADO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 t="str">
        <f>'RESUMEN TOTAL'!L408</f>
        <v>APAGADO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>
        <f>'RESUMEN TOTAL'!M449</f>
        <v>0</v>
      </c>
      <c r="H418">
        <f>'RESUMEN TOTAL'!N449</f>
        <v>0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>
        <f>'RESUMEN TOTAL'!M450</f>
        <v>0</v>
      </c>
      <c r="H419">
        <f>'RESUMEN TOTAL'!N450</f>
        <v>0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 t="str">
        <f>'RESUMEN TOTAL'!L462</f>
        <v>APAGADO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 t="str">
        <f>'RESUMEN TOTAL'!L463</f>
        <v>APAGADO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 t="str">
        <f>'RESUMEN TOTAL'!L464</f>
        <v>APAGADO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>
        <f>'RESUMEN TOTAL'!M483</f>
        <v>0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TOTAL'!N483</f>
        <v>0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>
        <f>'RESUMEN TOTAL'!M510</f>
        <v>0</v>
      </c>
      <c r="H454">
        <f>'RESUMEN TOTAL'!N486</f>
        <v>0</v>
      </c>
      <c r="I454">
        <f>'RESUMEN TOTAL'!O486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>
        <f>'RESUMEN TOTAL'!M511</f>
        <v>0</v>
      </c>
      <c r="H455">
        <f>'RESUMEN TOTAL'!N490</f>
        <v>0</v>
      </c>
      <c r="I455">
        <f>'RESUMEN TOTAL'!O490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TOTAL'!N492</f>
        <v>0</v>
      </c>
      <c r="I457">
        <f>'RESUMEN TOTAL'!O492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>
        <f>'RESUMEN TOTAL'!M514</f>
        <v>0</v>
      </c>
      <c r="H458">
        <f>'RESUMEN TOTAL'!N493</f>
        <v>0</v>
      </c>
      <c r="I458">
        <f>'RESUMEN TOTAL'!O493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>
        <f>'RESUMEN TOTAL'!M515</f>
        <v>0</v>
      </c>
      <c r="H459">
        <f>'RESUMEN TOTAL'!N494</f>
        <v>0</v>
      </c>
      <c r="I459">
        <f>'RESUMEN TOTAL'!O494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>
        <f>'RESUMEN TOTAL'!M516</f>
        <v>0</v>
      </c>
      <c r="H460">
        <f>'RESUMEN TOTAL'!N495</f>
        <v>0</v>
      </c>
      <c r="I460">
        <f>'RESUMEN TOTAL'!O495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>
        <f>'RESUMEN TOTAL'!M517</f>
        <v>0</v>
      </c>
      <c r="H461">
        <f>'RESUMEN TOTAL'!N496</f>
        <v>0</v>
      </c>
      <c r="I461">
        <f>'RESUMEN TOTAL'!O496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>
        <f>'RESUMEN TOTAL'!M518</f>
        <v>0</v>
      </c>
      <c r="H462">
        <f>'RESUMEN TOTAL'!N497</f>
        <v>0</v>
      </c>
      <c r="I462">
        <f>'RESUMEN TOTAL'!O497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>
        <f>'RESUMEN TOTAL'!M519</f>
        <v>0</v>
      </c>
      <c r="H463">
        <f>'RESUMEN TOTAL'!N498</f>
        <v>0</v>
      </c>
      <c r="I463">
        <f>'RESUMEN TOTAL'!O498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>
        <f>'RESUMEN TOTAL'!M520</f>
        <v>0</v>
      </c>
      <c r="H464">
        <f>'RESUMEN TOTAL'!N499</f>
        <v>0</v>
      </c>
      <c r="I464">
        <f>'RESUMEN TOTAL'!O499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>
        <f>'RESUMEN TOTAL'!M521</f>
        <v>0</v>
      </c>
      <c r="H465">
        <f>'RESUMEN TOTAL'!N500</f>
        <v>0</v>
      </c>
      <c r="I465">
        <f>'RESUMEN TOTAL'!O500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>
        <f>'RESUMEN TOTAL'!M522</f>
        <v>0</v>
      </c>
      <c r="H466">
        <f>'RESUMEN TOTAL'!N501</f>
        <v>0</v>
      </c>
      <c r="I466">
        <f>'RESUMEN TOTAL'!O501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>
        <f>'RESUMEN TOTAL'!M523</f>
        <v>0</v>
      </c>
      <c r="H467">
        <f>'RESUMEN TOTAL'!N502</f>
        <v>0</v>
      </c>
      <c r="I467">
        <f>'RESUMEN TOTAL'!O502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>
        <f>'RESUMEN TOTAL'!M524</f>
        <v>0</v>
      </c>
      <c r="H468">
        <f>'RESUMEN TOTAL'!N503</f>
        <v>0</v>
      </c>
      <c r="I468">
        <f>'RESUMEN TOTAL'!O503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>
        <f>'RESUMEN TOTAL'!M525</f>
        <v>0</v>
      </c>
      <c r="H469">
        <f>'RESUMEN TOTAL'!N504</f>
        <v>0</v>
      </c>
      <c r="I469">
        <f>'RESUMEN TOTAL'!O504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>
        <f>'RESUMEN TOTAL'!M526</f>
        <v>0</v>
      </c>
      <c r="H470">
        <f>'RESUMEN TOTAL'!N505</f>
        <v>0</v>
      </c>
      <c r="I470">
        <f>'RESUMEN TOTAL'!O505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>
        <f>'RESUMEN TOTAL'!M527</f>
        <v>0</v>
      </c>
      <c r="H471">
        <f>'RESUMEN TOTAL'!N506</f>
        <v>0</v>
      </c>
      <c r="I471">
        <f>'RESUMEN TOTAL'!O506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>
        <f>'RESUMEN TOTAL'!M528</f>
        <v>0</v>
      </c>
      <c r="H472">
        <f>'RESUMEN TOTAL'!N507</f>
        <v>0</v>
      </c>
      <c r="I472">
        <f>'RESUMEN TOTAL'!O507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>
        <f>'RESUMEN TOTAL'!M529</f>
        <v>0</v>
      </c>
      <c r="H473">
        <f>'RESUMEN TOTAL'!N508</f>
        <v>0</v>
      </c>
      <c r="I473">
        <f>'RESUMEN TOTAL'!O508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>
        <f>'RESUMEN TOTAL'!M530</f>
        <v>0</v>
      </c>
      <c r="H474">
        <f>'RESUMEN TOTAL'!N509</f>
        <v>0</v>
      </c>
      <c r="I474">
        <f>'RESUMEN TOTAL'!O509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>
        <f>'RESUMEN TOTAL'!M531</f>
        <v>0</v>
      </c>
      <c r="H475">
        <f>'RESUMEN TOTAL'!N510</f>
        <v>0</v>
      </c>
      <c r="I475">
        <f>'RESUMEN TOTAL'!O510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>
        <f>'RESUMEN TOTAL'!M532</f>
        <v>0</v>
      </c>
      <c r="H476">
        <f>'RESUMEN TOTAL'!N511</f>
        <v>0</v>
      </c>
      <c r="I476">
        <f>'RESUMEN TOTAL'!O511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>
        <f>'RESUMEN TOTAL'!M534</f>
        <v>0</v>
      </c>
      <c r="H478">
        <f>'RESUMEN TOTAL'!N513</f>
        <v>0</v>
      </c>
      <c r="I478">
        <f>'RESUMEN TOTAL'!O513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 t="str">
        <f>'RESUMEN TOTAL'!L535</f>
        <v>APAGADO</v>
      </c>
      <c r="G479">
        <f>'RESUMEN TOTAL'!M535</f>
        <v>0</v>
      </c>
      <c r="H479">
        <f>'RESUMEN TOTAL'!N514</f>
        <v>0</v>
      </c>
      <c r="I479">
        <f>'RESUMEN TOTAL'!O514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 t="str">
        <f>'RESUMEN TOTAL'!L536</f>
        <v>APAGADO</v>
      </c>
      <c r="G480">
        <f>'RESUMEN TOTAL'!M536</f>
        <v>0</v>
      </c>
      <c r="H480">
        <f>'RESUMEN TOTAL'!N515</f>
        <v>0</v>
      </c>
      <c r="I480">
        <f>'RESUMEN TOTAL'!O515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>
        <f>'RESUMEN TOTAL'!M537</f>
        <v>0</v>
      </c>
      <c r="H481">
        <f>'RESUMEN TOTAL'!N516</f>
        <v>0</v>
      </c>
      <c r="I481">
        <f>'RESUMEN TOTAL'!O516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>
        <f>'RESUMEN TOTAL'!M538</f>
        <v>0</v>
      </c>
      <c r="H482">
        <f>'RESUMEN TOTAL'!N517</f>
        <v>0</v>
      </c>
      <c r="I482">
        <f>'RESUMEN TOTAL'!O517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>
        <f>'RESUMEN TOTAL'!M539</f>
        <v>0</v>
      </c>
      <c r="H483">
        <f>'RESUMEN TOTAL'!N518</f>
        <v>0</v>
      </c>
      <c r="I483">
        <f>'RESUMEN TOTAL'!O518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TOTAL'!N519</f>
        <v>0</v>
      </c>
      <c r="I484">
        <f>'RESUMEN TOTAL'!O519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TOTAL'!N520</f>
        <v>0</v>
      </c>
      <c r="I485">
        <f>'RESUMEN TOTAL'!O520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 t="str">
        <f>'RESUMEN TOTAL'!L542</f>
        <v>APAGADO</v>
      </c>
      <c r="G486">
        <f>'RESUMEN TOTAL'!M542</f>
        <v>0</v>
      </c>
      <c r="H486">
        <f>'RESUMEN TOTAL'!N521</f>
        <v>0</v>
      </c>
      <c r="I486">
        <f>'RESUMEN TOTAL'!O521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 t="str">
        <f>'RESUMEN TOTAL'!L543</f>
        <v>APAGADO</v>
      </c>
      <c r="G487">
        <f>'RESUMEN TOTAL'!M543</f>
        <v>0</v>
      </c>
      <c r="H487">
        <f>'RESUMEN TOTAL'!N522</f>
        <v>0</v>
      </c>
      <c r="I487">
        <f>'RESUMEN TOTAL'!O522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 t="str">
        <f>'RESUMEN TOTAL'!L544</f>
        <v>APAGADO</v>
      </c>
      <c r="G488">
        <f>'RESUMEN TOTAL'!M544</f>
        <v>0</v>
      </c>
      <c r="H488">
        <f>'RESUMEN TOTAL'!N523</f>
        <v>0</v>
      </c>
      <c r="I488">
        <f>'RESUMEN TOTAL'!O523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 t="str">
        <f>'RESUMEN TOTAL'!L545</f>
        <v>APAGADO</v>
      </c>
      <c r="G489">
        <f>'RESUMEN TOTAL'!M545</f>
        <v>0</v>
      </c>
      <c r="H489">
        <f>'RESUMEN TOTAL'!N524</f>
        <v>0</v>
      </c>
      <c r="I489">
        <f>'RESUMEN TOTAL'!O524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>
        <f>'RESUMEN TOTAL'!M546</f>
        <v>0</v>
      </c>
      <c r="H490">
        <f>'RESUMEN TOTAL'!N525</f>
        <v>0</v>
      </c>
      <c r="I490">
        <f>'RESUMEN TOTAL'!O525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>
        <f>'RESUMEN TOTAL'!M547</f>
        <v>0</v>
      </c>
      <c r="H491">
        <f>'RESUMEN TOTAL'!N526</f>
        <v>0</v>
      </c>
      <c r="I491">
        <f>'RESUMEN TOTAL'!O526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 t="str">
        <f>'RESUMEN TOTAL'!L548</f>
        <v>APAGADO</v>
      </c>
      <c r="G492">
        <f>'RESUMEN TOTAL'!M548</f>
        <v>0</v>
      </c>
      <c r="H492">
        <f>'RESUMEN TOTAL'!N527</f>
        <v>0</v>
      </c>
      <c r="I492">
        <f>'RESUMEN TOTAL'!O527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 t="str">
        <f>'RESUMEN TOTAL'!L549</f>
        <v>APAGADO</v>
      </c>
      <c r="G493">
        <f>'RESUMEN TOTAL'!M549</f>
        <v>0</v>
      </c>
      <c r="H493">
        <f>'RESUMEN TOTAL'!N528</f>
        <v>0</v>
      </c>
      <c r="I493">
        <f>'RESUMEN TOTAL'!O528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>
        <f>'RESUMEN TOTAL'!M550</f>
        <v>0</v>
      </c>
      <c r="H494">
        <f>'RESUMEN TOTAL'!N529</f>
        <v>0</v>
      </c>
      <c r="I494">
        <f>'RESUMEN TOTAL'!O529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>
        <f>'RESUMEN TOTAL'!M551</f>
        <v>0</v>
      </c>
      <c r="H495">
        <f>'RESUMEN TOTAL'!N530</f>
        <v>0</v>
      </c>
      <c r="I495">
        <f>'RESUMEN TOTAL'!O530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TOTAL'!N531</f>
        <v>0</v>
      </c>
      <c r="I496">
        <f>'RESUMEN TOTAL'!O531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TOTAL'!N532</f>
        <v>0</v>
      </c>
      <c r="I497">
        <f>'RESUMEN TOTAL'!O532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>
        <f>'RESUMEN TOTAL'!M554</f>
        <v>0</v>
      </c>
      <c r="H498">
        <f>'RESUMEN TOTAL'!N533</f>
        <v>0</v>
      </c>
      <c r="I498">
        <f>'RESUMEN TOTAL'!O533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>
        <f>'RESUMEN TOTAL'!M555</f>
        <v>0</v>
      </c>
      <c r="H499">
        <f>'RESUMEN TOTAL'!N534</f>
        <v>0</v>
      </c>
      <c r="I499">
        <f>'RESUMEN TOTAL'!O534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 t="str">
        <f>'RESUMEN TOTAL'!L556</f>
        <v>APAGADO</v>
      </c>
      <c r="G502">
        <f>'RESUMEN TOTAL'!M556</f>
        <v>0</v>
      </c>
      <c r="H502">
        <f>'RESUMEN TOTAL'!N537</f>
        <v>0</v>
      </c>
      <c r="I502">
        <f>'RESUMEN TOTAL'!O537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 t="str">
        <f>'RESUMEN TOTAL'!L557</f>
        <v>APAGADO</v>
      </c>
      <c r="G503">
        <f>'RESUMEN TOTAL'!M557</f>
        <v>0</v>
      </c>
      <c r="H503">
        <f>'RESUMEN TOTAL'!N538</f>
        <v>0</v>
      </c>
      <c r="I503">
        <f>'RESUMEN TOTAL'!O538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>
        <f>'RESUMEN TOTAL'!M558</f>
        <v>0</v>
      </c>
      <c r="H504">
        <f>'RESUMEN TOTAL'!N539</f>
        <v>0</v>
      </c>
      <c r="I504">
        <f>'RESUMEN TOTAL'!O539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>
        <f>'RESUMEN TOTAL'!M559</f>
        <v>0</v>
      </c>
      <c r="H505">
        <f>'RESUMEN TOTAL'!N540</f>
        <v>0</v>
      </c>
      <c r="I505">
        <f>'RESUMEN TOTAL'!O540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 t="str">
        <f>'RESUMEN TOTAL'!L560</f>
        <v>APAGADO</v>
      </c>
      <c r="G506">
        <f>'RESUMEN TOTAL'!M560</f>
        <v>0</v>
      </c>
      <c r="H506">
        <f>'RESUMEN TOTAL'!N541</f>
        <v>0</v>
      </c>
      <c r="I506">
        <f>'RESUMEN TOTAL'!O541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 t="str">
        <f>'RESUMEN TOTAL'!L561</f>
        <v>APAGADO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>
        <f>'RESUMEN TOTAL'!M562</f>
        <v>0</v>
      </c>
      <c r="H508">
        <f>'RESUMEN TOTAL'!N543</f>
        <v>0</v>
      </c>
      <c r="I508">
        <f>'RESUMEN TOTAL'!O543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>
        <f>'RESUMEN TOTAL'!M563</f>
        <v>0</v>
      </c>
      <c r="H509">
        <f>'RESUMEN TOTAL'!N544</f>
        <v>0</v>
      </c>
      <c r="I509">
        <f>'RESUMEN TOTAL'!O544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>
        <f>'RESUMEN TOTAL'!M564</f>
        <v>0</v>
      </c>
      <c r="H510">
        <f>'RESUMEN TOTAL'!N545</f>
        <v>0</v>
      </c>
      <c r="I510">
        <f>'RESUMEN TOTAL'!O545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>
        <f>'RESUMEN TOTAL'!M565</f>
        <v>0</v>
      </c>
      <c r="H511">
        <f>'RESUMEN TOTAL'!N546</f>
        <v>0</v>
      </c>
      <c r="I511">
        <f>'RESUMEN TOTAL'!O546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>
        <f>'RESUMEN TOTAL'!M566</f>
        <v>0</v>
      </c>
      <c r="H512">
        <f>'RESUMEN TOTAL'!N547</f>
        <v>0</v>
      </c>
      <c r="I512">
        <f>'RESUMEN TOTAL'!O547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>
        <f>'RESUMEN TOTAL'!M567</f>
        <v>0</v>
      </c>
      <c r="H513">
        <f>'RESUMEN TOTAL'!N548</f>
        <v>0</v>
      </c>
      <c r="I513">
        <f>'RESUMEN TOTAL'!O548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>
        <f>'RESUMEN TOTAL'!M568</f>
        <v>0</v>
      </c>
      <c r="H514">
        <f>'RESUMEN TOTAL'!N549</f>
        <v>0</v>
      </c>
      <c r="I514">
        <f>'RESUMEN TOTAL'!O549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>
        <f>'RESUMEN TOTAL'!M569</f>
        <v>0</v>
      </c>
      <c r="H515">
        <f>'RESUMEN TOTAL'!N550</f>
        <v>0</v>
      </c>
      <c r="I515">
        <f>'RESUMEN TOTAL'!O550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TOTAL'!N551</f>
        <v>0</v>
      </c>
      <c r="I516">
        <f>'RESUMEN TOTAL'!O551</f>
        <v>0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TOTAL'!N554</f>
        <v>0</v>
      </c>
      <c r="I519">
        <f>'RESUMEN TOTAL'!O554</f>
        <v>0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TOTAL'!N555</f>
        <v>0</v>
      </c>
      <c r="I520">
        <f>'RESUMEN TOTAL'!O555</f>
        <v>0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TOTAL'!N558</f>
        <v>0</v>
      </c>
      <c r="I523">
        <f>'RESUMEN TOTAL'!O558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TOTAL'!N559</f>
        <v>0</v>
      </c>
      <c r="I524">
        <f>'RESUMEN TOTAL'!O559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TOTAL'!N562</f>
        <v>0</v>
      </c>
      <c r="I527">
        <f>'RESUMEN TOTAL'!O562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TOTAL'!N563</f>
        <v>0</v>
      </c>
      <c r="I528">
        <f>'RESUMEN TOTAL'!O563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TOTAL'!N564</f>
        <v>0</v>
      </c>
      <c r="I529">
        <f>'RESUMEN TOTAL'!O564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TOTAL'!N565</f>
        <v>0</v>
      </c>
      <c r="I530">
        <f>'RESUMEN TOTAL'!O565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TOTAL'!N566</f>
        <v>0</v>
      </c>
      <c r="I531">
        <f>'RESUMEN TOTAL'!O566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TOTAL'!N567</f>
        <v>0</v>
      </c>
      <c r="I532">
        <f>'RESUMEN TOTAL'!O567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TOTAL'!N568</f>
        <v>0</v>
      </c>
      <c r="I533">
        <f>'RESUMEN TOTAL'!O568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TOTAL'!N569</f>
        <v>0</v>
      </c>
      <c r="I534">
        <f>'RESUMEN TOTAL'!O569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49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45809</v>
      </c>
      <c r="B2">
        <f>'APAGADOS RADIO'!F2+D2</f>
        <v>26</v>
      </c>
      <c r="C2">
        <f>'APAGADOS FIBRA'!F2</f>
        <v>37</v>
      </c>
      <c r="D2">
        <f>'APAGADOS ANTENA'!F2</f>
        <v>10</v>
      </c>
      <c r="E2">
        <f t="shared" ref="E2" si="0">B2+C2</f>
        <v>63</v>
      </c>
      <c r="F2">
        <f>'RESUMEN TOTAL'!B1</f>
        <v>565</v>
      </c>
      <c r="G2" s="36">
        <f t="shared" ref="G2" si="1">E2/F2</f>
        <v>0.11150442477876106</v>
      </c>
    </row>
    <row r="3" spans="1:7" x14ac:dyDescent="0.25">
      <c r="A3" s="17">
        <f>'APAGADOS RADIO'!G3</f>
        <v>45810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45811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45812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565</v>
      </c>
      <c r="G5" s="36">
        <f t="shared" si="5"/>
        <v>0</v>
      </c>
    </row>
    <row r="6" spans="1:7" x14ac:dyDescent="0.25">
      <c r="A6" s="17">
        <f>'APAGADOS RADIO'!J3</f>
        <v>45813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565</v>
      </c>
      <c r="G6" s="36">
        <f t="shared" si="5"/>
        <v>0</v>
      </c>
    </row>
    <row r="7" spans="1:7" x14ac:dyDescent="0.25">
      <c r="A7" s="17">
        <f>'APAGADOS RADIO'!K3</f>
        <v>45814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45815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565</v>
      </c>
      <c r="G8" s="36">
        <f t="shared" ref="G8:G18" si="7">E8/F8</f>
        <v>0</v>
      </c>
    </row>
    <row r="9" spans="1:7" x14ac:dyDescent="0.25">
      <c r="A9" s="17">
        <f>'APAGADOS RADIO'!M3</f>
        <v>45816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565</v>
      </c>
      <c r="G9" s="36">
        <f t="shared" si="7"/>
        <v>0</v>
      </c>
    </row>
    <row r="10" spans="1:7" x14ac:dyDescent="0.25">
      <c r="A10" s="17">
        <f>'APAGADOS RADIO'!N3</f>
        <v>45817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565</v>
      </c>
      <c r="G10" s="36">
        <f t="shared" si="7"/>
        <v>0</v>
      </c>
    </row>
    <row r="11" spans="1:7" x14ac:dyDescent="0.25">
      <c r="A11" s="17">
        <f>'APAGADOS RADIO'!O3</f>
        <v>45818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45819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45820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45821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45822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45823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45824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45825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45826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45827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45828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45829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45830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45831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45832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45833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45834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45835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45836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45837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45809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35</v>
      </c>
      <c r="F33" s="104">
        <f>paradas!F3</f>
        <v>34</v>
      </c>
      <c r="G33" s="104">
        <f t="shared" ref="G33:G45" si="11">E33+F33</f>
        <v>69</v>
      </c>
    </row>
    <row r="34" spans="1:7" x14ac:dyDescent="0.25">
      <c r="A34" s="14">
        <f t="shared" si="10"/>
        <v>45810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0</v>
      </c>
      <c r="F34">
        <f>paradas!G3</f>
        <v>0</v>
      </c>
      <c r="G34" s="104">
        <f t="shared" si="11"/>
        <v>0</v>
      </c>
    </row>
    <row r="35" spans="1:7" s="14" customFormat="1" x14ac:dyDescent="0.25">
      <c r="A35" s="14">
        <f t="shared" si="10"/>
        <v>45811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0</v>
      </c>
      <c r="F35">
        <f>paradas!H3</f>
        <v>0</v>
      </c>
      <c r="G35" s="104">
        <f t="shared" si="11"/>
        <v>0</v>
      </c>
    </row>
    <row r="36" spans="1:7" x14ac:dyDescent="0.25">
      <c r="A36" s="14">
        <f t="shared" si="10"/>
        <v>45812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0</v>
      </c>
      <c r="F36">
        <f>paradas!I3</f>
        <v>0</v>
      </c>
      <c r="G36" s="104">
        <f t="shared" si="11"/>
        <v>0</v>
      </c>
    </row>
    <row r="37" spans="1:7" x14ac:dyDescent="0.25">
      <c r="A37" s="14">
        <f t="shared" si="10"/>
        <v>45813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0</v>
      </c>
      <c r="F37">
        <f>paradas!J3</f>
        <v>0</v>
      </c>
      <c r="G37" s="104">
        <f t="shared" si="11"/>
        <v>0</v>
      </c>
    </row>
    <row r="38" spans="1:7" x14ac:dyDescent="0.25">
      <c r="A38" s="14">
        <f t="shared" si="10"/>
        <v>45814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45815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0</v>
      </c>
      <c r="F39">
        <f>paradas!L3</f>
        <v>0</v>
      </c>
      <c r="G39" s="104">
        <f t="shared" si="11"/>
        <v>0</v>
      </c>
    </row>
    <row r="40" spans="1:7" x14ac:dyDescent="0.25">
      <c r="A40" s="14">
        <f t="shared" si="10"/>
        <v>45816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0</v>
      </c>
      <c r="F40">
        <f>paradas!M3</f>
        <v>0</v>
      </c>
      <c r="G40" s="104">
        <f t="shared" si="11"/>
        <v>0</v>
      </c>
    </row>
    <row r="41" spans="1:7" x14ac:dyDescent="0.25">
      <c r="A41" s="14">
        <f t="shared" si="10"/>
        <v>45817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0</v>
      </c>
      <c r="F41">
        <f>paradas!N3</f>
        <v>0</v>
      </c>
      <c r="G41" s="104">
        <f t="shared" si="11"/>
        <v>0</v>
      </c>
    </row>
    <row r="42" spans="1:7" x14ac:dyDescent="0.25">
      <c r="A42" s="14">
        <f t="shared" si="10"/>
        <v>45818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45819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45820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45821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45822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45823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45824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45825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45826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45827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45828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45829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45830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45831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45832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45833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45834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45835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45836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45837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65"/>
  <sheetViews>
    <sheetView zoomScale="90" zoomScaleNormal="90" workbookViewId="0">
      <selection activeCell="K214" sqref="K21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8" max="8" width="25.28515625" customWidth="1"/>
    <col min="9" max="9" width="16.85546875" bestFit="1" customWidth="1"/>
    <col min="10" max="10" width="11.5703125" style="5"/>
  </cols>
  <sheetData>
    <row r="1" spans="1:10" ht="15.75" thickBot="1" x14ac:dyDescent="0.3">
      <c r="C1" s="9" t="s">
        <v>933</v>
      </c>
      <c r="E1" s="60" t="s">
        <v>934</v>
      </c>
    </row>
    <row r="2" spans="1:10" ht="15.6" customHeight="1" thickTop="1" thickBot="1" x14ac:dyDescent="0.3">
      <c r="A2" s="91"/>
      <c r="B2" s="61" t="s">
        <v>1268</v>
      </c>
      <c r="C2" s="62">
        <v>486</v>
      </c>
      <c r="D2" s="63"/>
      <c r="E2" s="64"/>
      <c r="F2" s="153">
        <v>45809</v>
      </c>
      <c r="G2" s="106" t="s">
        <v>1333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4"/>
      <c r="G3" s="105"/>
      <c r="H3" s="116" t="s">
        <v>1268</v>
      </c>
      <c r="I3" s="120" t="s">
        <v>1361</v>
      </c>
      <c r="J3" s="109" t="s">
        <v>934</v>
      </c>
    </row>
    <row r="4" spans="1:10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54"/>
      <c r="G4" s="114" t="s">
        <v>1355</v>
      </c>
      <c r="H4" s="117">
        <v>78</v>
      </c>
      <c r="I4" s="121"/>
      <c r="J4" s="113"/>
    </row>
    <row r="5" spans="1:10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54"/>
      <c r="G5" s="65" t="s">
        <v>1093</v>
      </c>
      <c r="H5" s="118">
        <f>paradas!K1</f>
        <v>39</v>
      </c>
      <c r="I5" s="122">
        <v>0</v>
      </c>
      <c r="J5" s="112"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4"/>
      <c r="G6" s="65" t="s">
        <v>1357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54"/>
      <c r="G7" s="65" t="s">
        <v>1363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55"/>
      <c r="G8" s="68" t="s">
        <v>1362</v>
      </c>
      <c r="H8" s="119">
        <v>60</v>
      </c>
      <c r="I8" s="125"/>
      <c r="J8" s="111"/>
    </row>
    <row r="9" spans="1:10" ht="15" customHeight="1" thickTop="1" thickBot="1" x14ac:dyDescent="0.3">
      <c r="B9" s="61" t="s">
        <v>1268</v>
      </c>
      <c r="C9" s="62">
        <v>486</v>
      </c>
      <c r="D9" s="63"/>
      <c r="E9" s="64"/>
      <c r="F9" s="153">
        <v>45810</v>
      </c>
      <c r="G9" s="106" t="s">
        <v>1333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4"/>
      <c r="G10" s="105"/>
      <c r="H10" s="116" t="s">
        <v>1268</v>
      </c>
      <c r="I10" s="120" t="s">
        <v>1361</v>
      </c>
      <c r="J10" s="109" t="s">
        <v>934</v>
      </c>
    </row>
    <row r="11" spans="1:10" ht="17.25" thickTop="1" thickBot="1" x14ac:dyDescent="0.3">
      <c r="B11" s="65" t="s">
        <v>1269</v>
      </c>
      <c r="C11" s="83">
        <v>0</v>
      </c>
      <c r="D11" s="66">
        <v>0</v>
      </c>
      <c r="E11" s="67">
        <v>0</v>
      </c>
      <c r="F11" s="154"/>
      <c r="G11" s="114" t="s">
        <v>1355</v>
      </c>
      <c r="H11" s="117">
        <v>78</v>
      </c>
      <c r="I11" s="121"/>
      <c r="J11" s="113"/>
    </row>
    <row r="12" spans="1:10" ht="15" customHeight="1" thickTop="1" x14ac:dyDescent="0.25">
      <c r="B12" s="65" t="s">
        <v>1270</v>
      </c>
      <c r="C12" s="83">
        <v>0</v>
      </c>
      <c r="D12" s="66">
        <v>0</v>
      </c>
      <c r="E12" s="67">
        <v>0</v>
      </c>
      <c r="F12" s="154"/>
      <c r="G12" s="65" t="s">
        <v>1093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4"/>
      <c r="G13" s="65" t="s">
        <v>1357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1084</v>
      </c>
      <c r="C14" s="94">
        <v>0</v>
      </c>
      <c r="D14" s="94">
        <v>0</v>
      </c>
      <c r="E14" s="95">
        <v>0</v>
      </c>
      <c r="F14" s="154"/>
      <c r="G14" s="65" t="s">
        <v>1363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1085</v>
      </c>
      <c r="C15" s="94">
        <v>0</v>
      </c>
      <c r="D15" s="94">
        <v>0</v>
      </c>
      <c r="E15" s="96">
        <v>0</v>
      </c>
      <c r="F15" s="155"/>
      <c r="G15" s="68" t="s">
        <v>1362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1268</v>
      </c>
      <c r="C16" s="62">
        <v>486</v>
      </c>
      <c r="D16" s="63"/>
      <c r="E16" s="64"/>
      <c r="F16" s="153">
        <v>45811</v>
      </c>
      <c r="G16" s="106" t="s">
        <v>1333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4"/>
      <c r="G17" s="105"/>
      <c r="H17" s="116" t="s">
        <v>1268</v>
      </c>
      <c r="I17" s="120" t="s">
        <v>1361</v>
      </c>
      <c r="J17" s="109" t="s">
        <v>934</v>
      </c>
    </row>
    <row r="18" spans="2:10" ht="17.25" thickTop="1" thickBot="1" x14ac:dyDescent="0.3">
      <c r="B18" s="65" t="s">
        <v>1269</v>
      </c>
      <c r="C18" s="83">
        <v>0</v>
      </c>
      <c r="D18" s="66">
        <v>0</v>
      </c>
      <c r="E18" s="67">
        <v>0</v>
      </c>
      <c r="F18" s="154"/>
      <c r="G18" s="114" t="s">
        <v>1355</v>
      </c>
      <c r="H18" s="117">
        <v>78</v>
      </c>
      <c r="I18" s="121"/>
      <c r="J18" s="113"/>
    </row>
    <row r="19" spans="2:10" ht="16.5" thickTop="1" x14ac:dyDescent="0.25">
      <c r="B19" s="65" t="s">
        <v>1270</v>
      </c>
      <c r="C19" s="83">
        <v>0</v>
      </c>
      <c r="D19" s="66">
        <v>0</v>
      </c>
      <c r="E19" s="67">
        <v>0</v>
      </c>
      <c r="F19" s="154"/>
      <c r="G19" s="65" t="s">
        <v>1093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4"/>
      <c r="G20" s="65" t="s">
        <v>1357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1084</v>
      </c>
      <c r="C21" s="94">
        <v>0</v>
      </c>
      <c r="D21" s="94"/>
      <c r="E21" s="95">
        <v>0</v>
      </c>
      <c r="F21" s="154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1085</v>
      </c>
      <c r="C22" s="94">
        <v>0</v>
      </c>
      <c r="D22" s="94">
        <v>0</v>
      </c>
      <c r="E22" s="96">
        <v>0</v>
      </c>
      <c r="F22" s="155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1268</v>
      </c>
      <c r="C23" s="62">
        <v>486</v>
      </c>
      <c r="D23" s="63"/>
      <c r="E23" s="64"/>
      <c r="F23" s="153">
        <v>45812</v>
      </c>
      <c r="G23" s="106" t="s">
        <v>1333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4"/>
      <c r="G24" s="105"/>
      <c r="H24" s="116" t="s">
        <v>1268</v>
      </c>
      <c r="I24" s="120" t="s">
        <v>1361</v>
      </c>
      <c r="J24" s="109" t="s">
        <v>934</v>
      </c>
    </row>
    <row r="25" spans="2:10" ht="17.25" thickTop="1" thickBot="1" x14ac:dyDescent="0.3">
      <c r="B25" s="65" t="s">
        <v>1269</v>
      </c>
      <c r="C25" s="83">
        <v>0</v>
      </c>
      <c r="D25" s="66">
        <v>0</v>
      </c>
      <c r="E25" s="67">
        <v>0</v>
      </c>
      <c r="F25" s="154"/>
      <c r="G25" s="114" t="s">
        <v>1355</v>
      </c>
      <c r="H25" s="117">
        <v>78</v>
      </c>
      <c r="I25" s="121"/>
      <c r="J25" s="113"/>
    </row>
    <row r="26" spans="2:10" ht="16.5" thickTop="1" x14ac:dyDescent="0.25">
      <c r="B26" s="65" t="s">
        <v>1270</v>
      </c>
      <c r="C26" s="83">
        <v>0</v>
      </c>
      <c r="D26" s="66">
        <v>0</v>
      </c>
      <c r="E26" s="67">
        <v>0</v>
      </c>
      <c r="F26" s="154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4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1084</v>
      </c>
      <c r="C28" s="94">
        <v>0</v>
      </c>
      <c r="D28" s="139">
        <v>0</v>
      </c>
      <c r="E28" s="140">
        <v>0</v>
      </c>
      <c r="F28" s="154"/>
      <c r="G28" s="65" t="s">
        <v>1363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1085</v>
      </c>
      <c r="C29" s="94">
        <v>0</v>
      </c>
      <c r="D29" s="94">
        <v>0</v>
      </c>
      <c r="E29" s="95">
        <v>0</v>
      </c>
      <c r="F29" s="155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1268</v>
      </c>
      <c r="C30" s="62">
        <v>486</v>
      </c>
      <c r="D30" s="63"/>
      <c r="E30" s="64"/>
      <c r="F30" s="153">
        <v>45813</v>
      </c>
      <c r="G30" s="106" t="s">
        <v>1333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1">D31/C30</f>
        <v>0</v>
      </c>
      <c r="F31" s="154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">
      <c r="B32" s="65" t="s">
        <v>1269</v>
      </c>
      <c r="C32" s="83">
        <v>0</v>
      </c>
      <c r="D32" s="66">
        <v>0</v>
      </c>
      <c r="E32" s="67">
        <f t="shared" ref="E32" si="2">D32/C30</f>
        <v>0</v>
      </c>
      <c r="F32" s="154"/>
      <c r="G32" s="114" t="s">
        <v>1355</v>
      </c>
      <c r="H32" s="117">
        <v>78</v>
      </c>
      <c r="I32" s="121"/>
      <c r="J32" s="113"/>
    </row>
    <row r="33" spans="1:11" ht="16.5" thickTop="1" x14ac:dyDescent="0.25">
      <c r="B33" s="65" t="s">
        <v>1270</v>
      </c>
      <c r="C33" s="83">
        <v>0</v>
      </c>
      <c r="D33" s="66">
        <v>0</v>
      </c>
      <c r="E33" s="67">
        <f t="shared" ref="E33" si="3">D33/C30</f>
        <v>0</v>
      </c>
      <c r="F33" s="154"/>
      <c r="G33" s="65" t="s">
        <v>1093</v>
      </c>
      <c r="H33" s="118">
        <v>39</v>
      </c>
      <c r="I33" s="122">
        <v>0</v>
      </c>
      <c r="J33" s="112">
        <f>I33/H33</f>
        <v>0</v>
      </c>
    </row>
    <row r="34" spans="1:11" ht="16.5" thickBot="1" x14ac:dyDescent="0.3">
      <c r="B34" s="68" t="s">
        <v>16</v>
      </c>
      <c r="C34" s="69">
        <v>0</v>
      </c>
      <c r="D34" s="137">
        <v>0</v>
      </c>
      <c r="E34" s="138">
        <f t="shared" ref="E34" si="4">D34/C30</f>
        <v>0</v>
      </c>
      <c r="F34" s="154"/>
      <c r="G34" s="65" t="s">
        <v>1357</v>
      </c>
      <c r="H34" s="118">
        <v>39</v>
      </c>
      <c r="I34" s="123">
        <v>0</v>
      </c>
      <c r="J34" s="107">
        <f>I34/H34</f>
        <v>0</v>
      </c>
    </row>
    <row r="35" spans="1:11" ht="17.25" thickTop="1" thickBot="1" x14ac:dyDescent="0.3">
      <c r="A35" t="s">
        <v>1500</v>
      </c>
      <c r="B35" s="93" t="s">
        <v>1084</v>
      </c>
      <c r="C35" s="94">
        <v>0</v>
      </c>
      <c r="D35" s="139"/>
      <c r="E35" s="140">
        <v>0</v>
      </c>
      <c r="F35" s="154"/>
      <c r="G35" s="65" t="s">
        <v>1363</v>
      </c>
      <c r="H35" s="118">
        <v>78</v>
      </c>
      <c r="I35" s="124">
        <v>0</v>
      </c>
      <c r="J35" s="110">
        <f>I35/H35</f>
        <v>0</v>
      </c>
    </row>
    <row r="36" spans="1:11" ht="17.25" thickTop="1" thickBot="1" x14ac:dyDescent="0.3">
      <c r="B36" s="93" t="s">
        <v>1085</v>
      </c>
      <c r="C36" s="94">
        <v>0</v>
      </c>
      <c r="D36" s="94"/>
      <c r="E36" s="95">
        <v>0</v>
      </c>
      <c r="F36" s="155"/>
      <c r="G36" s="68" t="s">
        <v>1362</v>
      </c>
      <c r="H36" s="119">
        <v>0</v>
      </c>
      <c r="I36" s="125"/>
      <c r="J36" s="111"/>
    </row>
    <row r="37" spans="1:11" ht="15.75" customHeight="1" thickTop="1" thickBot="1" x14ac:dyDescent="0.3">
      <c r="B37" s="61" t="s">
        <v>1268</v>
      </c>
      <c r="C37" s="62">
        <v>486</v>
      </c>
      <c r="D37" s="63"/>
      <c r="E37" s="64"/>
      <c r="F37" s="153">
        <v>45814</v>
      </c>
      <c r="G37" s="106" t="s">
        <v>1333</v>
      </c>
      <c r="H37" s="115"/>
      <c r="I37" s="115"/>
      <c r="J37" s="108"/>
    </row>
    <row r="38" spans="1:11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5">D38/C37</f>
        <v>0</v>
      </c>
      <c r="F38" s="154"/>
      <c r="G38" s="105"/>
      <c r="H38" s="116" t="s">
        <v>1268</v>
      </c>
      <c r="I38" s="120" t="s">
        <v>1361</v>
      </c>
      <c r="J38" s="109" t="s">
        <v>934</v>
      </c>
    </row>
    <row r="39" spans="1:11" ht="17.25" thickTop="1" thickBot="1" x14ac:dyDescent="0.3">
      <c r="B39" s="65" t="s">
        <v>1269</v>
      </c>
      <c r="C39" s="83">
        <v>0</v>
      </c>
      <c r="D39" s="66">
        <v>0</v>
      </c>
      <c r="E39" s="67">
        <f t="shared" ref="E39" si="6">D39/C37</f>
        <v>0</v>
      </c>
      <c r="F39" s="154"/>
      <c r="G39" s="114" t="s">
        <v>1355</v>
      </c>
      <c r="H39" s="117">
        <f>paradas!H1</f>
        <v>78</v>
      </c>
      <c r="I39" s="121"/>
      <c r="J39" s="113"/>
    </row>
    <row r="40" spans="1:11" ht="16.5" thickTop="1" x14ac:dyDescent="0.25">
      <c r="B40" s="65" t="s">
        <v>1270</v>
      </c>
      <c r="C40" s="83">
        <v>0</v>
      </c>
      <c r="D40" s="66">
        <v>0</v>
      </c>
      <c r="E40" s="67">
        <f t="shared" ref="E40" si="7">D40/C37</f>
        <v>0</v>
      </c>
      <c r="F40" s="154"/>
      <c r="G40" s="65" t="s">
        <v>1093</v>
      </c>
      <c r="H40" s="118">
        <f>paradas!K1</f>
        <v>39</v>
      </c>
      <c r="I40" s="122">
        <v>0</v>
      </c>
      <c r="J40" s="112">
        <f t="shared" ref="J40:J42" si="8">I40/H40</f>
        <v>0</v>
      </c>
    </row>
    <row r="41" spans="1:11" ht="16.5" thickBot="1" x14ac:dyDescent="0.3">
      <c r="B41" s="68" t="s">
        <v>16</v>
      </c>
      <c r="C41" s="69">
        <v>0</v>
      </c>
      <c r="D41" s="137">
        <v>0</v>
      </c>
      <c r="E41" s="138">
        <f t="shared" ref="E41" si="9">D41/C37</f>
        <v>0</v>
      </c>
      <c r="F41" s="154"/>
      <c r="G41" s="65" t="s">
        <v>1357</v>
      </c>
      <c r="H41" s="118">
        <f>paradas!O1</f>
        <v>39</v>
      </c>
      <c r="I41" s="123">
        <v>0</v>
      </c>
      <c r="J41" s="107">
        <f t="shared" si="8"/>
        <v>0</v>
      </c>
    </row>
    <row r="42" spans="1:11" ht="15" customHeight="1" thickTop="1" thickBot="1" x14ac:dyDescent="0.3">
      <c r="B42" s="93" t="s">
        <v>1084</v>
      </c>
      <c r="C42" s="94">
        <v>0</v>
      </c>
      <c r="D42" s="139"/>
      <c r="E42" s="140">
        <v>0</v>
      </c>
      <c r="F42" s="154"/>
      <c r="G42" s="65" t="s">
        <v>1363</v>
      </c>
      <c r="H42" s="118">
        <v>78</v>
      </c>
      <c r="I42" s="124">
        <v>0</v>
      </c>
      <c r="J42" s="110">
        <v>0</v>
      </c>
      <c r="K42">
        <v>0</v>
      </c>
    </row>
    <row r="43" spans="1:11" ht="17.25" thickTop="1" thickBot="1" x14ac:dyDescent="0.3">
      <c r="B43" s="93" t="s">
        <v>1085</v>
      </c>
      <c r="C43" s="94">
        <v>0</v>
      </c>
      <c r="D43" s="94"/>
      <c r="E43" s="95">
        <v>0</v>
      </c>
      <c r="F43" s="155"/>
      <c r="G43" s="68" t="s">
        <v>1362</v>
      </c>
      <c r="H43" s="119">
        <v>0</v>
      </c>
      <c r="I43" s="125"/>
      <c r="J43" s="111"/>
    </row>
    <row r="44" spans="1:11" ht="17.25" customHeight="1" thickTop="1" thickBot="1" x14ac:dyDescent="0.3">
      <c r="B44" s="61" t="s">
        <v>1268</v>
      </c>
      <c r="C44" s="62">
        <v>486</v>
      </c>
      <c r="D44" s="63"/>
      <c r="E44" s="64"/>
      <c r="F44" s="153">
        <v>45815</v>
      </c>
      <c r="G44" s="106" t="s">
        <v>1333</v>
      </c>
      <c r="H44" s="115"/>
      <c r="I44" s="115"/>
      <c r="J44" s="108"/>
    </row>
    <row r="45" spans="1:11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54"/>
      <c r="G45" s="105"/>
      <c r="H45" s="116" t="s">
        <v>1268</v>
      </c>
      <c r="I45" s="120" t="s">
        <v>1361</v>
      </c>
      <c r="J45" s="109" t="s">
        <v>934</v>
      </c>
    </row>
    <row r="46" spans="1:11" ht="17.25" thickTop="1" thickBot="1" x14ac:dyDescent="0.3">
      <c r="B46" s="65" t="s">
        <v>1269</v>
      </c>
      <c r="C46" s="83">
        <v>0</v>
      </c>
      <c r="D46" s="66">
        <v>0</v>
      </c>
      <c r="E46" s="67">
        <v>0</v>
      </c>
      <c r="F46" s="154"/>
      <c r="G46" s="114" t="s">
        <v>1355</v>
      </c>
      <c r="H46" s="117">
        <v>78</v>
      </c>
      <c r="I46" s="121"/>
      <c r="J46" s="113"/>
    </row>
    <row r="47" spans="1:11" ht="16.5" thickTop="1" x14ac:dyDescent="0.25">
      <c r="B47" s="65" t="s">
        <v>1270</v>
      </c>
      <c r="C47" s="83">
        <v>0</v>
      </c>
      <c r="D47" s="66">
        <v>0</v>
      </c>
      <c r="E47" s="67">
        <v>0</v>
      </c>
      <c r="F47" s="154"/>
      <c r="G47" s="65" t="s">
        <v>1093</v>
      </c>
      <c r="H47" s="118">
        <v>39</v>
      </c>
      <c r="I47" s="122">
        <v>0</v>
      </c>
      <c r="J47" s="112">
        <f t="shared" ref="J47:J49" si="10">I47/H47</f>
        <v>0</v>
      </c>
    </row>
    <row r="48" spans="1:11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54"/>
      <c r="G48" s="65" t="s">
        <v>1357</v>
      </c>
      <c r="H48" s="118">
        <v>39</v>
      </c>
      <c r="I48" s="123">
        <v>0</v>
      </c>
      <c r="J48" s="107">
        <f t="shared" si="10"/>
        <v>0</v>
      </c>
    </row>
    <row r="49" spans="2:10" ht="17.25" thickTop="1" thickBot="1" x14ac:dyDescent="0.3">
      <c r="B49" s="93" t="s">
        <v>1084</v>
      </c>
      <c r="C49" s="94">
        <v>0</v>
      </c>
      <c r="D49" s="94"/>
      <c r="E49" s="95">
        <v>0</v>
      </c>
      <c r="F49" s="154"/>
      <c r="G49" s="65" t="s">
        <v>1363</v>
      </c>
      <c r="H49" s="118">
        <v>78</v>
      </c>
      <c r="I49" s="124">
        <v>0</v>
      </c>
      <c r="J49" s="110">
        <f t="shared" si="10"/>
        <v>0</v>
      </c>
    </row>
    <row r="50" spans="2:10" ht="17.25" thickTop="1" thickBot="1" x14ac:dyDescent="0.3">
      <c r="B50" s="93" t="s">
        <v>1085</v>
      </c>
      <c r="C50" s="94">
        <v>0</v>
      </c>
      <c r="D50" s="94"/>
      <c r="E50" s="96">
        <v>0</v>
      </c>
      <c r="F50" s="155"/>
      <c r="G50" s="68" t="s">
        <v>1362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486</v>
      </c>
      <c r="D51" s="63"/>
      <c r="E51" s="64"/>
      <c r="F51" s="153">
        <v>45816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4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0</v>
      </c>
      <c r="D53" s="66">
        <v>0</v>
      </c>
      <c r="E53" s="67">
        <v>0</v>
      </c>
      <c r="F53" s="154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0</v>
      </c>
      <c r="D54" s="66">
        <v>0</v>
      </c>
      <c r="E54" s="67">
        <v>0</v>
      </c>
      <c r="F54" s="154"/>
      <c r="G54" s="65" t="s">
        <v>1093</v>
      </c>
      <c r="H54" s="118">
        <v>39</v>
      </c>
      <c r="I54" s="122">
        <v>0</v>
      </c>
      <c r="J54" s="112"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4"/>
      <c r="G55" s="65" t="s">
        <v>1357</v>
      </c>
      <c r="H55" s="118">
        <v>39</v>
      </c>
      <c r="I55" s="123">
        <v>0</v>
      </c>
      <c r="J55" s="107">
        <f t="shared" ref="J54:J56" si="11">I55/H55</f>
        <v>0</v>
      </c>
    </row>
    <row r="56" spans="2:10" ht="17.25" thickTop="1" thickBot="1" x14ac:dyDescent="0.3">
      <c r="B56" s="93" t="s">
        <v>1084</v>
      </c>
      <c r="C56" s="94">
        <v>0</v>
      </c>
      <c r="D56" s="94"/>
      <c r="E56" s="95">
        <v>0</v>
      </c>
      <c r="F56" s="154"/>
      <c r="G56" s="65" t="s">
        <v>1363</v>
      </c>
      <c r="H56" s="118">
        <v>78</v>
      </c>
      <c r="I56" s="124">
        <v>0</v>
      </c>
      <c r="J56" s="110">
        <v>0</v>
      </c>
    </row>
    <row r="57" spans="2:10" ht="17.25" thickTop="1" thickBot="1" x14ac:dyDescent="0.3">
      <c r="B57" s="93" t="s">
        <v>1085</v>
      </c>
      <c r="C57" s="94">
        <v>0</v>
      </c>
      <c r="D57" s="94"/>
      <c r="E57" s="96">
        <v>0</v>
      </c>
      <c r="F57" s="155"/>
      <c r="G57" s="68" t="s">
        <v>1362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486</v>
      </c>
      <c r="D58" s="63"/>
      <c r="E58" s="64"/>
      <c r="F58" s="153">
        <v>45817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4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0</v>
      </c>
      <c r="D60" s="66">
        <v>0</v>
      </c>
      <c r="E60" s="67">
        <v>0</v>
      </c>
      <c r="F60" s="154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0</v>
      </c>
      <c r="D61" s="66">
        <v>0</v>
      </c>
      <c r="E61" s="67">
        <v>0</v>
      </c>
      <c r="F61" s="154"/>
      <c r="G61" s="65" t="s">
        <v>1093</v>
      </c>
      <c r="H61" s="118">
        <v>39</v>
      </c>
      <c r="I61" s="122">
        <v>0</v>
      </c>
      <c r="J61" s="112"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4"/>
      <c r="G62" s="65" t="s">
        <v>1357</v>
      </c>
      <c r="H62" s="118">
        <v>39</v>
      </c>
      <c r="I62" s="123">
        <v>0</v>
      </c>
      <c r="J62" s="107">
        <v>0</v>
      </c>
    </row>
    <row r="63" spans="2:10" ht="17.25" thickTop="1" thickBot="1" x14ac:dyDescent="0.3">
      <c r="B63" s="93" t="s">
        <v>1084</v>
      </c>
      <c r="C63" s="94">
        <v>0</v>
      </c>
      <c r="D63" s="94">
        <v>0</v>
      </c>
      <c r="E63" s="95">
        <v>0</v>
      </c>
      <c r="F63" s="154"/>
      <c r="G63" s="65" t="s">
        <v>1363</v>
      </c>
      <c r="H63" s="118">
        <v>78</v>
      </c>
      <c r="I63" s="124">
        <v>0</v>
      </c>
      <c r="J63" s="110">
        <v>0</v>
      </c>
    </row>
    <row r="64" spans="2:10" ht="17.25" thickTop="1" thickBot="1" x14ac:dyDescent="0.3">
      <c r="B64" s="93" t="s">
        <v>1085</v>
      </c>
      <c r="C64" s="94">
        <v>0</v>
      </c>
      <c r="D64" s="94"/>
      <c r="E64" s="96">
        <v>0</v>
      </c>
      <c r="F64" s="155"/>
      <c r="G64" s="68" t="s">
        <v>1362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486</v>
      </c>
      <c r="D65" s="63"/>
      <c r="E65" s="64"/>
      <c r="F65" s="153">
        <v>45818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4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54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54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4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54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55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486</v>
      </c>
      <c r="D72" s="63"/>
      <c r="E72" s="64"/>
      <c r="F72" s="153">
        <v>45819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4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54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54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4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54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55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486</v>
      </c>
      <c r="D79" s="63"/>
      <c r="E79" s="64"/>
      <c r="F79" s="153">
        <v>45820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4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0</v>
      </c>
      <c r="D81" s="66">
        <v>0</v>
      </c>
      <c r="E81" s="67">
        <v>0</v>
      </c>
      <c r="F81" s="154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0</v>
      </c>
      <c r="D82" s="66">
        <v>0</v>
      </c>
      <c r="E82" s="67">
        <v>0</v>
      </c>
      <c r="F82" s="154"/>
      <c r="G82" s="65" t="s">
        <v>1093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4"/>
      <c r="G83" s="65" t="s">
        <v>1357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1084</v>
      </c>
      <c r="C84" s="94">
        <v>0</v>
      </c>
      <c r="D84" s="94"/>
      <c r="E84" s="95">
        <v>0</v>
      </c>
      <c r="F84" s="154"/>
      <c r="G84" s="65" t="s">
        <v>1363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1085</v>
      </c>
      <c r="C85" s="94">
        <v>0</v>
      </c>
      <c r="E85" s="96">
        <v>0</v>
      </c>
      <c r="F85" s="155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486</v>
      </c>
      <c r="D86" s="63"/>
      <c r="E86" s="64"/>
      <c r="F86" s="153">
        <v>45821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4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0</v>
      </c>
      <c r="D88" s="66">
        <v>0</v>
      </c>
      <c r="E88" s="67">
        <f>D88/C86</f>
        <v>0</v>
      </c>
      <c r="F88" s="154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0</v>
      </c>
      <c r="D89" s="66">
        <v>0</v>
      </c>
      <c r="E89" s="67">
        <f>D89/C86</f>
        <v>0</v>
      </c>
      <c r="F89" s="154"/>
      <c r="G89" s="65" t="s">
        <v>1093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4"/>
      <c r="G90" s="65" t="s">
        <v>1357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1084</v>
      </c>
      <c r="C91" s="94">
        <v>0</v>
      </c>
      <c r="D91" s="94"/>
      <c r="E91" s="95">
        <v>0</v>
      </c>
      <c r="F91" s="154"/>
      <c r="G91" s="65" t="s">
        <v>1363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1085</v>
      </c>
      <c r="C92" s="94">
        <v>0</v>
      </c>
      <c r="E92" s="96">
        <v>0</v>
      </c>
      <c r="F92" s="155"/>
      <c r="G92" s="68" t="s">
        <v>1362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486</v>
      </c>
      <c r="D93" s="63"/>
      <c r="E93" s="64"/>
      <c r="F93" s="153">
        <v>45822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4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54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54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4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54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55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486</v>
      </c>
      <c r="D100" s="63"/>
      <c r="E100" s="64"/>
      <c r="F100" s="153">
        <v>45823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f>D101/C100</f>
        <v>0</v>
      </c>
      <c r="F101" s="154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0</v>
      </c>
      <c r="D102" s="66">
        <v>0</v>
      </c>
      <c r="E102" s="67">
        <f>D102/C100</f>
        <v>0</v>
      </c>
      <c r="F102" s="154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0</v>
      </c>
      <c r="D103" s="66">
        <v>0</v>
      </c>
      <c r="E103" s="67">
        <f>D103/C100</f>
        <v>0</v>
      </c>
      <c r="F103" s="154"/>
      <c r="G103" s="65" t="s">
        <v>1093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67">
        <f>D104/C100</f>
        <v>0</v>
      </c>
      <c r="F104" s="154"/>
      <c r="G104" s="65" t="s">
        <v>1357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1084</v>
      </c>
      <c r="C105" s="94">
        <v>0</v>
      </c>
      <c r="D105" s="94"/>
      <c r="E105" s="95">
        <v>0</v>
      </c>
      <c r="F105" s="154"/>
      <c r="G105" s="65" t="s">
        <v>1363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1085</v>
      </c>
      <c r="C106" s="94">
        <v>0</v>
      </c>
      <c r="D106" s="94"/>
      <c r="E106" s="96">
        <v>0</v>
      </c>
      <c r="F106" s="155"/>
      <c r="G106" s="68" t="s">
        <v>1362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486</v>
      </c>
      <c r="D107" s="63"/>
      <c r="E107" s="64"/>
      <c r="F107" s="153">
        <v>45824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f>D108/C107</f>
        <v>0</v>
      </c>
      <c r="F108" s="154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0</v>
      </c>
      <c r="D109" s="66">
        <v>0</v>
      </c>
      <c r="E109" s="67">
        <f>D109/C107</f>
        <v>0</v>
      </c>
      <c r="F109" s="154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0</v>
      </c>
      <c r="D110" s="66">
        <v>0</v>
      </c>
      <c r="E110" s="67">
        <f>D110/C107</f>
        <v>0</v>
      </c>
      <c r="F110" s="154"/>
      <c r="G110" s="65" t="s">
        <v>1093</v>
      </c>
      <c r="H110" s="118">
        <v>39</v>
      </c>
      <c r="I110" s="122">
        <v>0</v>
      </c>
      <c r="J110" s="112"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67">
        <f>D111/C107</f>
        <v>0</v>
      </c>
      <c r="F111" s="154"/>
      <c r="G111" s="65" t="s">
        <v>1357</v>
      </c>
      <c r="H111" s="118">
        <v>39</v>
      </c>
      <c r="I111" s="123">
        <v>0</v>
      </c>
      <c r="J111" s="107">
        <v>0</v>
      </c>
    </row>
    <row r="112" spans="2:10" ht="17.25" thickTop="1" thickBot="1" x14ac:dyDescent="0.3">
      <c r="B112" s="93" t="s">
        <v>1084</v>
      </c>
      <c r="C112" s="94">
        <v>0</v>
      </c>
      <c r="D112" s="94"/>
      <c r="E112" s="95">
        <v>0</v>
      </c>
      <c r="F112" s="154"/>
      <c r="G112" s="65" t="s">
        <v>1363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1085</v>
      </c>
      <c r="C113" s="94">
        <v>0</v>
      </c>
      <c r="D113" s="94"/>
      <c r="E113" s="96">
        <v>0</v>
      </c>
      <c r="F113" s="155"/>
      <c r="G113" s="68" t="s">
        <v>1362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486</v>
      </c>
      <c r="D114" s="63"/>
      <c r="E114" s="64"/>
      <c r="F114" s="153">
        <v>45825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4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54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54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4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54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55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486</v>
      </c>
      <c r="D121" s="63"/>
      <c r="E121" s="64"/>
      <c r="F121" s="153">
        <v>45826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4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54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54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4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54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55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486</v>
      </c>
      <c r="D128" s="63"/>
      <c r="E128" s="64"/>
      <c r="F128" s="153">
        <v>45827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4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54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54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4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54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55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486</v>
      </c>
      <c r="D135" s="63"/>
      <c r="E135" s="64"/>
      <c r="F135" s="153">
        <v>45828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4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54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54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4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54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55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486</v>
      </c>
      <c r="D142" s="63"/>
      <c r="E142" s="64"/>
      <c r="F142" s="153">
        <v>45829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4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54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54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4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54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55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486</v>
      </c>
      <c r="D149" s="63"/>
      <c r="E149" s="64"/>
      <c r="F149" s="153">
        <v>45830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4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0</v>
      </c>
      <c r="D151" s="66">
        <v>0</v>
      </c>
      <c r="E151" s="67">
        <f>D151/C149</f>
        <v>0</v>
      </c>
      <c r="F151" s="154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0</v>
      </c>
      <c r="D152" s="66">
        <v>0</v>
      </c>
      <c r="E152" s="67">
        <f>D152/C149</f>
        <v>0</v>
      </c>
      <c r="F152" s="154"/>
      <c r="G152" s="65" t="s">
        <v>1093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67">
        <f>D153/C149</f>
        <v>0</v>
      </c>
      <c r="F153" s="154"/>
      <c r="G153" s="65" t="s">
        <v>1357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1084</v>
      </c>
      <c r="C154" s="94">
        <v>0</v>
      </c>
      <c r="D154" s="94"/>
      <c r="E154" s="95">
        <v>0</v>
      </c>
      <c r="F154" s="154"/>
      <c r="G154" s="65" t="s">
        <v>1363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1085</v>
      </c>
      <c r="C155" s="94">
        <v>0</v>
      </c>
      <c r="D155" s="94"/>
      <c r="E155" s="96">
        <v>0</v>
      </c>
      <c r="F155" s="155"/>
      <c r="G155" s="68" t="s">
        <v>1362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486</v>
      </c>
      <c r="D156" s="63"/>
      <c r="E156" s="64"/>
      <c r="F156" s="153">
        <v>45831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4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v>0</v>
      </c>
      <c r="F158" s="154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0</v>
      </c>
      <c r="D159" s="66">
        <v>0</v>
      </c>
      <c r="E159" s="67">
        <v>0</v>
      </c>
      <c r="F159" s="154"/>
      <c r="G159" s="65" t="s">
        <v>1093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67">
        <v>0</v>
      </c>
      <c r="F160" s="154"/>
      <c r="G160" s="65" t="s">
        <v>1357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1084</v>
      </c>
      <c r="C161" s="94">
        <v>0</v>
      </c>
      <c r="D161" s="94"/>
      <c r="E161" s="95">
        <v>0</v>
      </c>
      <c r="F161" s="154"/>
      <c r="G161" s="65" t="s">
        <v>1363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1085</v>
      </c>
      <c r="C162" s="94">
        <v>0</v>
      </c>
      <c r="D162" s="94"/>
      <c r="E162" s="96">
        <v>0</v>
      </c>
      <c r="F162" s="155"/>
      <c r="G162" s="68" t="s">
        <v>1362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486</v>
      </c>
      <c r="D163" s="63"/>
      <c r="E163" s="64"/>
      <c r="F163" s="153">
        <v>45832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4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54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54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4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54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55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486</v>
      </c>
      <c r="D170" s="63"/>
      <c r="E170" s="64"/>
      <c r="F170" s="153">
        <v>45833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4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54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54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4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54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55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486</v>
      </c>
      <c r="D177" s="63"/>
      <c r="E177" s="64"/>
      <c r="F177" s="153">
        <v>45834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4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0</v>
      </c>
      <c r="D179" s="66">
        <v>0</v>
      </c>
      <c r="E179" s="67">
        <v>0</v>
      </c>
      <c r="F179" s="154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0</v>
      </c>
      <c r="D180" s="66">
        <v>0</v>
      </c>
      <c r="E180" s="67">
        <v>0</v>
      </c>
      <c r="F180" s="154"/>
      <c r="G180" s="65" t="s">
        <v>1093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4"/>
      <c r="G181" s="65" t="s">
        <v>1357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1084</v>
      </c>
      <c r="C182" s="94">
        <f>Hoja1!AE3</f>
        <v>0</v>
      </c>
      <c r="D182" s="94"/>
      <c r="E182" s="95">
        <v>0</v>
      </c>
      <c r="F182" s="154"/>
      <c r="G182" s="65" t="s">
        <v>1363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1085</v>
      </c>
      <c r="C183" s="94">
        <v>0</v>
      </c>
      <c r="D183" s="94"/>
      <c r="E183" s="96">
        <v>0</v>
      </c>
      <c r="F183" s="155"/>
      <c r="G183" s="68" t="s">
        <v>1362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486</v>
      </c>
      <c r="D184" s="63"/>
      <c r="E184" s="64"/>
      <c r="F184" s="153">
        <v>45835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4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0</v>
      </c>
      <c r="D186" s="66">
        <v>0</v>
      </c>
      <c r="E186" s="67">
        <f>D186/C184</f>
        <v>0</v>
      </c>
      <c r="F186" s="154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0</v>
      </c>
      <c r="D187" s="66">
        <v>0</v>
      </c>
      <c r="E187" s="67">
        <f>D187/C184</f>
        <v>0</v>
      </c>
      <c r="F187" s="154"/>
      <c r="G187" s="65" t="s">
        <v>1093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4"/>
      <c r="G188" s="65" t="s">
        <v>1357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1084</v>
      </c>
      <c r="C189" s="94">
        <v>0</v>
      </c>
      <c r="D189" s="94">
        <v>0</v>
      </c>
      <c r="E189" s="95">
        <v>0</v>
      </c>
      <c r="F189" s="154"/>
      <c r="G189" s="65" t="s">
        <v>1363</v>
      </c>
      <c r="H189" s="118">
        <v>78</v>
      </c>
      <c r="I189" s="124">
        <v>0</v>
      </c>
      <c r="J189" s="110">
        <v>0</v>
      </c>
    </row>
    <row r="190" spans="2:10" ht="17.25" thickTop="1" thickBot="1" x14ac:dyDescent="0.3">
      <c r="B190" s="93" t="s">
        <v>1085</v>
      </c>
      <c r="C190" s="94">
        <v>0</v>
      </c>
      <c r="D190" s="94">
        <v>0</v>
      </c>
      <c r="E190" s="96">
        <v>0</v>
      </c>
      <c r="F190" s="155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486</v>
      </c>
      <c r="D191" s="63"/>
      <c r="E191" s="64"/>
      <c r="F191" s="153" t="s">
        <v>1684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4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0</v>
      </c>
      <c r="D193" s="66">
        <v>0</v>
      </c>
      <c r="E193" s="67">
        <v>0</v>
      </c>
      <c r="F193" s="154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0</v>
      </c>
      <c r="D194" s="66">
        <v>0</v>
      </c>
      <c r="E194" s="67">
        <v>0</v>
      </c>
      <c r="F194" s="154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4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1084</v>
      </c>
      <c r="C196" s="94">
        <v>0</v>
      </c>
      <c r="D196" s="94"/>
      <c r="E196" s="95">
        <v>0</v>
      </c>
      <c r="F196" s="154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1085</v>
      </c>
      <c r="C197" s="94">
        <v>0</v>
      </c>
      <c r="D197" s="94"/>
      <c r="E197" s="96">
        <v>0</v>
      </c>
      <c r="F197" s="155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486</v>
      </c>
      <c r="D198" s="63"/>
      <c r="E198" s="64"/>
      <c r="F198" s="153">
        <v>45837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4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54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54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4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54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55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486</v>
      </c>
      <c r="D205" s="63"/>
      <c r="E205" s="64"/>
      <c r="F205" s="153">
        <v>45838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4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54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54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4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1084</v>
      </c>
      <c r="C210" s="94">
        <v>0</v>
      </c>
      <c r="D210" s="94"/>
      <c r="E210" s="95">
        <f>35/268</f>
        <v>0.13059701492537312</v>
      </c>
      <c r="F210" s="154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55"/>
      <c r="G211" s="68" t="s">
        <v>1362</v>
      </c>
      <c r="H211" s="119">
        <v>0</v>
      </c>
      <c r="I211" s="125"/>
      <c r="J211" s="111"/>
    </row>
    <row r="212" spans="2:10" ht="17.25" customHeight="1" thickTop="1" thickBot="1" x14ac:dyDescent="0.3">
      <c r="B212" s="61"/>
      <c r="C212" s="62"/>
      <c r="D212" s="63"/>
      <c r="E212" s="64"/>
      <c r="F212" s="153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54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54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54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54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54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55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ht="15.75" customHeight="1" x14ac:dyDescent="0.25">
      <c r="C220"/>
      <c r="D220"/>
      <c r="E220"/>
      <c r="J220"/>
    </row>
    <row r="221" spans="2:10" x14ac:dyDescent="0.25">
      <c r="C221"/>
      <c r="D221"/>
      <c r="E221"/>
      <c r="J221"/>
    </row>
    <row r="222" spans="2:10" x14ac:dyDescent="0.25">
      <c r="C222"/>
      <c r="D222"/>
      <c r="E222"/>
      <c r="J222"/>
    </row>
    <row r="223" spans="2:10" x14ac:dyDescent="0.25">
      <c r="C223"/>
      <c r="D223"/>
      <c r="E223"/>
      <c r="J223"/>
    </row>
    <row r="224" spans="2:10" x14ac:dyDescent="0.25">
      <c r="C224"/>
      <c r="D224"/>
      <c r="E224"/>
      <c r="J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</sheetData>
  <mergeCells count="31">
    <mergeCell ref="F114:F120"/>
    <mergeCell ref="F121:F127"/>
    <mergeCell ref="F128:F134"/>
    <mergeCell ref="F142:F148"/>
    <mergeCell ref="F212:F218"/>
    <mergeCell ref="F135:F141"/>
    <mergeCell ref="F205:F211"/>
    <mergeCell ref="F177:F183"/>
    <mergeCell ref="F184:F190"/>
    <mergeCell ref="F198:F204"/>
    <mergeCell ref="F191:F197"/>
    <mergeCell ref="F149:F155"/>
    <mergeCell ref="F156:F162"/>
    <mergeCell ref="F163:F169"/>
    <mergeCell ref="F170:F176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F93:F99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AJ12" sqref="AJ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6"/>
      <c r="B1" s="50" t="s">
        <v>1093</v>
      </c>
    </row>
    <row r="2" spans="1:35" ht="16.5" thickTop="1" thickBot="1" x14ac:dyDescent="0.3">
      <c r="A2" s="57" t="s">
        <v>1084</v>
      </c>
      <c r="B2" s="47">
        <f>COUNTIFS('RESUMEN TOTAL'!C5:C568,"=BONOMO")</f>
        <v>268</v>
      </c>
      <c r="F2" s="41">
        <v>45809</v>
      </c>
      <c r="G2" s="41">
        <v>45810</v>
      </c>
      <c r="H2" s="41">
        <v>45811</v>
      </c>
      <c r="I2" s="41">
        <v>45812</v>
      </c>
      <c r="J2" s="41">
        <v>45813</v>
      </c>
      <c r="K2" s="41">
        <v>45814</v>
      </c>
      <c r="L2" s="41">
        <v>45815</v>
      </c>
      <c r="M2" s="41">
        <v>45816</v>
      </c>
      <c r="N2" s="41">
        <v>45817</v>
      </c>
      <c r="O2" s="41">
        <v>45818</v>
      </c>
      <c r="P2" s="41">
        <v>45819</v>
      </c>
      <c r="Q2" s="41">
        <v>45820</v>
      </c>
      <c r="R2" s="41">
        <v>45821</v>
      </c>
      <c r="S2" s="41">
        <v>45822</v>
      </c>
      <c r="T2" s="41">
        <v>45823</v>
      </c>
      <c r="U2" s="41">
        <v>45824</v>
      </c>
      <c r="V2" s="41">
        <v>45825</v>
      </c>
      <c r="W2" s="41">
        <v>45826</v>
      </c>
      <c r="X2" s="41">
        <v>45827</v>
      </c>
      <c r="Y2" s="41">
        <v>45828</v>
      </c>
      <c r="Z2" s="41">
        <v>45829</v>
      </c>
      <c r="AA2" s="41">
        <v>45830</v>
      </c>
      <c r="AB2" s="41">
        <v>45831</v>
      </c>
      <c r="AC2" s="41">
        <v>45832</v>
      </c>
      <c r="AD2" s="41">
        <v>45833</v>
      </c>
      <c r="AE2" s="41">
        <v>45834</v>
      </c>
      <c r="AF2" s="41">
        <v>45835</v>
      </c>
      <c r="AG2" s="41">
        <v>45836</v>
      </c>
      <c r="AH2" s="41">
        <v>45837</v>
      </c>
      <c r="AI2" s="41">
        <v>45838</v>
      </c>
    </row>
    <row r="3" spans="1:35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0</v>
      </c>
      <c r="L3" s="52">
        <v>0</v>
      </c>
      <c r="M3" s="52"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</v>
      </c>
      <c r="H4" s="58">
        <v>0</v>
      </c>
      <c r="I4" s="58">
        <v>0</v>
      </c>
      <c r="J4" s="58">
        <v>0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ref="AE4:AG4" si="0">AE3/BONOMOcam</f>
        <v>0</v>
      </c>
      <c r="AF4" s="59"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</row>
    <row r="5" spans="1:35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1097</v>
      </c>
      <c r="F6" s="58">
        <v>0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v>0</v>
      </c>
      <c r="AF6" s="58"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AD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5 16383:16383" ht="21" x14ac:dyDescent="0.35">
      <c r="E2" s="18" t="s">
        <v>1354</v>
      </c>
      <c r="F2" s="18">
        <f>COUNTIFS(F4:F600, "=APAGADO",D4:D600,"=GFIJA")</f>
        <v>35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 16383:16383" ht="21.75" thickBot="1" x14ac:dyDescent="0.4">
      <c r="E3" s="18" t="s">
        <v>1331</v>
      </c>
      <c r="F3" s="18">
        <f>COUNTIFS(F6:F602, "=APAGADO",D4:D600,"=INTERCOMUNICADOR")</f>
        <v>34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 16383:1638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45809</v>
      </c>
      <c r="G4" s="13">
        <f>'RESUMEN TOTAL'!M4</f>
        <v>45810</v>
      </c>
      <c r="H4" s="13">
        <f>'RESUMEN TOTAL'!N4</f>
        <v>45811</v>
      </c>
      <c r="I4" s="13">
        <f>'RESUMEN TOTAL'!O4</f>
        <v>45812</v>
      </c>
      <c r="J4" s="13">
        <f>'RESUMEN TOTAL'!P4</f>
        <v>45813</v>
      </c>
      <c r="K4" s="13">
        <f>'RESUMEN TOTAL'!Q4</f>
        <v>45814</v>
      </c>
      <c r="L4" s="13">
        <f>'RESUMEN TOTAL'!R4</f>
        <v>45815</v>
      </c>
      <c r="M4" s="13">
        <f>'RESUMEN TOTAL'!S4</f>
        <v>45816</v>
      </c>
      <c r="N4" s="13">
        <f>'RESUMEN TOTAL'!T4</f>
        <v>45817</v>
      </c>
      <c r="O4" s="13">
        <f>'RESUMEN TOTAL'!U4</f>
        <v>45818</v>
      </c>
      <c r="P4" s="13">
        <f>'RESUMEN TOTAL'!V4</f>
        <v>45819</v>
      </c>
      <c r="Q4" s="13">
        <f>'RESUMEN TOTAL'!W4</f>
        <v>45820</v>
      </c>
      <c r="R4" s="13">
        <f>'RESUMEN TOTAL'!X4</f>
        <v>45821</v>
      </c>
      <c r="S4" s="13">
        <f>'RESUMEN TOTAL'!Y4</f>
        <v>45822</v>
      </c>
      <c r="T4" s="13">
        <f>'RESUMEN TOTAL'!Z4</f>
        <v>45823</v>
      </c>
      <c r="U4" s="13">
        <f>'RESUMEN TOTAL'!AA4</f>
        <v>45824</v>
      </c>
      <c r="V4" s="13">
        <f>'RESUMEN TOTAL'!AB4</f>
        <v>45825</v>
      </c>
      <c r="W4" s="13">
        <f>'RESUMEN TOTAL'!AC4</f>
        <v>45826</v>
      </c>
      <c r="X4" s="13">
        <f>'RESUMEN TOTAL'!AD4</f>
        <v>45827</v>
      </c>
      <c r="Y4" s="13">
        <f>'RESUMEN TOTAL'!AE4</f>
        <v>45828</v>
      </c>
      <c r="Z4" s="13">
        <f>'RESUMEN TOTAL'!AF4</f>
        <v>45829</v>
      </c>
      <c r="AA4" s="13">
        <f>'RESUMEN TOTAL'!AG4</f>
        <v>45830</v>
      </c>
      <c r="AB4" s="13">
        <f>'RESUMEN TOTAL'!AH4</f>
        <v>45831</v>
      </c>
      <c r="AC4" s="13">
        <f>'RESUMEN TOTAL'!AI4</f>
        <v>45832</v>
      </c>
      <c r="AD4" s="13">
        <f>'RESUMEN TOTAL'!AJ4</f>
        <v>45833</v>
      </c>
      <c r="AE4" s="13">
        <f>'RESUMEN TOTAL'!AK4</f>
        <v>45834</v>
      </c>
      <c r="AF4" s="13">
        <f>'RESUMEN TOTAL'!AL4</f>
        <v>45835</v>
      </c>
      <c r="AG4" s="13">
        <f>'RESUMEN TOTAL'!AM4</f>
        <v>45836</v>
      </c>
      <c r="AH4" s="13">
        <f>'RESUMEN TOTAL'!AN4</f>
        <v>45837</v>
      </c>
      <c r="AI4" s="13">
        <f>'RESUMEN TOTAL'!AO4</f>
        <v>45838</v>
      </c>
      <c r="XFC4" s="17">
        <f>SUM(F4:XFB4)</f>
        <v>1374705</v>
      </c>
    </row>
    <row r="5" spans="1:35 16383:16383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 16383:16383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 16383:16383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 16383:16383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 16383:16383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 16383:16383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 16383:16383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 16383:16383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 16383:16383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 16383:16383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 16383:16383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 16383:16383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 t="str">
        <f>'RESUMEN TOTAL'!L34</f>
        <v>APAGADO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>
        <f>'RESUMEN TOTAL'!R34</f>
        <v>0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>
        <f>'RESUMEN TOTAL'!P42</f>
        <v>0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>
        <f>'RESUMEN TOTAL'!M49</f>
        <v>0</v>
      </c>
      <c r="H44" s="86">
        <f>'RESUMEN TOTAL'!N49</f>
        <v>0</v>
      </c>
      <c r="I44" s="86">
        <f>'RESUMEN TOTAL'!O49</f>
        <v>0</v>
      </c>
      <c r="J44" s="86">
        <f>'RESUMEN TOTAL'!P49</f>
        <v>0</v>
      </c>
      <c r="K44" s="86">
        <f>'RESUMEN TOTAL'!Q49</f>
        <v>0</v>
      </c>
      <c r="L44" s="86">
        <f>'RESUMEN TOTAL'!R49</f>
        <v>0</v>
      </c>
      <c r="M44" s="86">
        <f>'RESUMEN TOTAL'!S49</f>
        <v>0</v>
      </c>
      <c r="N44" s="86">
        <f>'RESUMEN TOTAL'!T49</f>
        <v>0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 t="str">
        <f>'RESUMEN TOTAL'!L53</f>
        <v>APAGADO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>
        <f>'RESUMEN TOTAL'!P61</f>
        <v>0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 t="str">
        <f>'RESUMEN TOTAL'!L64</f>
        <v>APAGADO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>
        <f>'RESUMEN TOTAL'!M71</f>
        <v>0</v>
      </c>
      <c r="H66" s="86">
        <f>'RESUMEN TOTAL'!N71</f>
        <v>0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>
        <f>'RESUMEN TOTAL'!R77</f>
        <v>0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>
        <f>'RESUMEN TOTAL'!R95</f>
        <v>0</v>
      </c>
      <c r="M90" s="86">
        <f>'RESUMEN TOTAL'!S95</f>
        <v>0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>
        <f>'RESUMEN TOTAL'!R96</f>
        <v>0</v>
      </c>
      <c r="M91" s="86">
        <f>'RESUMEN TOTAL'!S96</f>
        <v>0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 t="str">
        <f>'RESUMEN TOTAL'!L110</f>
        <v>APAGADO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>
        <f>'RESUMEN TOTAL'!P113</f>
        <v>0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>
        <f>'RESUMEN TOTAL'!M118</f>
        <v>0</v>
      </c>
      <c r="H111" s="86">
        <f>'RESUMEN TOTAL'!N118</f>
        <v>0</v>
      </c>
      <c r="I111" s="86">
        <f>'RESUMEN TOTAL'!O118</f>
        <v>0</v>
      </c>
      <c r="J111" s="86">
        <f>'RESUMEN TOTAL'!P118</f>
        <v>0</v>
      </c>
      <c r="K111" s="86">
        <f>'RESUMEN TOTAL'!Q118</f>
        <v>0</v>
      </c>
      <c r="L111" s="86">
        <f>'RESUMEN TOTAL'!R118</f>
        <v>0</v>
      </c>
      <c r="M111" s="86">
        <f>'RESUMEN TOTAL'!S118</f>
        <v>0</v>
      </c>
      <c r="N111" s="86">
        <f>'RESUMEN TOTAL'!T118</f>
        <v>0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 t="str">
        <f>'RESUMEN TOTAL'!L123</f>
        <v>APAGADO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 t="str">
        <f>'RESUMEN TOTAL'!L125</f>
        <v>APAGADO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>
        <f>'RESUMEN TOTAL'!M128</f>
        <v>0</v>
      </c>
      <c r="H121" s="86">
        <f>'RESUMEN TOTAL'!N128</f>
        <v>0</v>
      </c>
      <c r="I121" s="86">
        <f>'RESUMEN TOTAL'!O128</f>
        <v>0</v>
      </c>
      <c r="J121" s="86">
        <f>'RESUMEN TOTAL'!P128</f>
        <v>0</v>
      </c>
      <c r="K121" s="86">
        <f>'RESUMEN TOTAL'!Q128</f>
        <v>0</v>
      </c>
      <c r="L121" s="86">
        <f>'RESUMEN TOTAL'!R128</f>
        <v>0</v>
      </c>
      <c r="M121" s="86">
        <f>'RESUMEN TOTAL'!S128</f>
        <v>0</v>
      </c>
      <c r="N121" s="86">
        <f>'RESUMEN TOTAL'!T128</f>
        <v>0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>
        <f>'RESUMEN TOTAL'!M129</f>
        <v>0</v>
      </c>
      <c r="H122" s="86">
        <f>'RESUMEN TOTAL'!N129</f>
        <v>0</v>
      </c>
      <c r="I122" s="86">
        <f>'RESUMEN TOTAL'!O129</f>
        <v>0</v>
      </c>
      <c r="J122" s="86">
        <f>'RESUMEN TOTAL'!P129</f>
        <v>0</v>
      </c>
      <c r="K122" s="86">
        <f>'RESUMEN TOTAL'!Q129</f>
        <v>0</v>
      </c>
      <c r="L122" s="86">
        <f>'RESUMEN TOTAL'!R129</f>
        <v>0</v>
      </c>
      <c r="M122" s="86">
        <f>'RESUMEN TOTAL'!S129</f>
        <v>0</v>
      </c>
      <c r="N122" s="86">
        <f>'RESUMEN TOTAL'!T129</f>
        <v>0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>
        <f>'RESUMEN TOTAL'!M136</f>
        <v>0</v>
      </c>
      <c r="H127" s="86">
        <f>'RESUMEN TOTAL'!N136</f>
        <v>0</v>
      </c>
      <c r="I127" s="86">
        <f>'RESUMEN TOTAL'!O136</f>
        <v>0</v>
      </c>
      <c r="J127" s="86">
        <f>'RESUMEN TOTAL'!P136</f>
        <v>0</v>
      </c>
      <c r="K127" s="86">
        <f>'RESUMEN TOTAL'!Q136</f>
        <v>0</v>
      </c>
      <c r="L127" s="86">
        <f>'RESUMEN TOTAL'!R136</f>
        <v>0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 t="str">
        <f>'RESUMEN TOTAL'!L139</f>
        <v>APAGADO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 t="str">
        <f>'RESUMEN TOTAL'!L140</f>
        <v>APAGADO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 t="str">
        <f>'RESUMEN TOTAL'!L144</f>
        <v>APAGADO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 t="str">
        <f>'RESUMEN TOTAL'!L148</f>
        <v>APAGADO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 t="str">
        <f>'RESUMEN TOTAL'!L149</f>
        <v>APAGADO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 t="str">
        <f>'RESUMEN TOTAL'!L150</f>
        <v>APAGADO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 t="str">
        <f>'RESUMEN TOTAL'!L151</f>
        <v>APAGADO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 t="str">
        <f>'RESUMEN TOTAL'!L152</f>
        <v>APAGADO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 t="str">
        <f>'RESUMEN TOTAL'!L153</f>
        <v>APAGADO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>
        <f>'RESUMEN TOTAL'!M156</f>
        <v>0</v>
      </c>
      <c r="H147" s="86">
        <f>'RESUMEN TOTAL'!N156</f>
        <v>0</v>
      </c>
      <c r="I147" s="86">
        <f>'RESUMEN TOTAL'!O156</f>
        <v>0</v>
      </c>
      <c r="J147" s="86">
        <f>'RESUMEN TOTAL'!P156</f>
        <v>0</v>
      </c>
      <c r="K147" s="86">
        <f>'RESUMEN TOTAL'!Q156</f>
        <v>0</v>
      </c>
      <c r="L147" s="86">
        <f>'RESUMEN TOTAL'!R156</f>
        <v>0</v>
      </c>
      <c r="M147" s="86">
        <f>'RESUMEN TOTAL'!S156</f>
        <v>0</v>
      </c>
      <c r="N147" s="86">
        <f>'RESUMEN TOTAL'!T156</f>
        <v>0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 t="str">
        <f>'RESUMEN TOTAL'!L160</f>
        <v>APAGADO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 t="str">
        <f>'RESUMEN TOTAL'!L161</f>
        <v>APAGADO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 t="str">
        <f>'RESUMEN TOTAL'!L162</f>
        <v>APAGADO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 t="str">
        <f>'RESUMEN TOTAL'!L204</f>
        <v>APAGADO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 t="str">
        <f>'RESUMEN TOTAL'!L205</f>
        <v>APAGADO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>
        <f>'RESUMEN TOTAL'!R205</f>
        <v>0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 t="str">
        <f>'RESUMEN TOTAL'!L207</f>
        <v>APAGADO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 t="str">
        <f>'RESUMEN TOTAL'!L210</f>
        <v>APAGADO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>
        <f>'RESUMEN TOTAL'!M212</f>
        <v>0</v>
      </c>
      <c r="H201" s="86">
        <f>'RESUMEN TOTAL'!N212</f>
        <v>0</v>
      </c>
      <c r="I201" s="86">
        <f>'RESUMEN TOTAL'!O212</f>
        <v>0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 t="str">
        <f>'RESUMEN TOTAL'!L214</f>
        <v>APAGADO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 t="str">
        <f>'RESUMEN TOTAL'!L215</f>
        <v>APAGADO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 t="str">
        <f>'RESUMEN TOTAL'!L226</f>
        <v>APAGADO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>
        <f>'RESUMEN TOTAL'!P234</f>
        <v>0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>
        <f>'RESUMEN TOTAL'!M246</f>
        <v>0</v>
      </c>
      <c r="H234" s="86">
        <f>'RESUMEN TOTAL'!N246</f>
        <v>0</v>
      </c>
      <c r="I234" s="86">
        <f>'RESUMEN TOTAL'!O246</f>
        <v>0</v>
      </c>
      <c r="J234" s="86">
        <f>'RESUMEN TOTAL'!P246</f>
        <v>0</v>
      </c>
      <c r="K234" s="86">
        <f>'RESUMEN TOTAL'!Q246</f>
        <v>0</v>
      </c>
      <c r="L234" s="86">
        <f>'RESUMEN TOTAL'!R246</f>
        <v>0</v>
      </c>
      <c r="M234" s="86">
        <f>'RESUMEN TOTAL'!S246</f>
        <v>0</v>
      </c>
      <c r="N234" s="86">
        <f>'RESUMEN TOTAL'!T246</f>
        <v>0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>
        <f>'RESUMEN TOTAL'!R247</f>
        <v>0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>
        <f>'RESUMEN TOTAL'!N250</f>
        <v>0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>
        <f>'RESUMEN TOTAL'!M260</f>
        <v>0</v>
      </c>
      <c r="H248" s="86">
        <f>'RESUMEN TOTAL'!N260</f>
        <v>0</v>
      </c>
      <c r="I248" s="86">
        <f>'RESUMEN TOTAL'!O260</f>
        <v>0</v>
      </c>
      <c r="J248" s="86">
        <f>'RESUMEN TOTAL'!P260</f>
        <v>0</v>
      </c>
      <c r="K248" s="86">
        <f>'RESUMEN TOTAL'!Q260</f>
        <v>0</v>
      </c>
      <c r="L248" s="86">
        <f>'RESUMEN TOTAL'!R260</f>
        <v>0</v>
      </c>
      <c r="M248" s="86">
        <f>'RESUMEN TOTAL'!S260</f>
        <v>0</v>
      </c>
      <c r="N248" s="86">
        <f>'RESUMEN TOTAL'!T260</f>
        <v>0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>
        <f>'RESUMEN TOTAL'!R263</f>
        <v>0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>
        <f>'RESUMEN TOTAL'!R264</f>
        <v>0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>
        <f>'RESUMEN TOTAL'!M265</f>
        <v>0</v>
      </c>
      <c r="H253" s="86">
        <f>'RESUMEN TOTAL'!N265</f>
        <v>0</v>
      </c>
      <c r="I253" s="86">
        <f>'RESUMEN TOTAL'!O265</f>
        <v>0</v>
      </c>
      <c r="J253" s="86">
        <f>'RESUMEN TOTAL'!P265</f>
        <v>0</v>
      </c>
      <c r="K253" s="86">
        <f>'RESUMEN TOTAL'!Q265</f>
        <v>0</v>
      </c>
      <c r="L253" s="86">
        <f>'RESUMEN TOTAL'!R265</f>
        <v>0</v>
      </c>
      <c r="M253" s="86">
        <f>'RESUMEN TOTAL'!S265</f>
        <v>0</v>
      </c>
      <c r="N253" s="86">
        <f>'RESUMEN TOTAL'!T265</f>
        <v>0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 t="str">
        <f>'RESUMEN TOTAL'!L297</f>
        <v>APAGADO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 t="str">
        <f>'RESUMEN TOTAL'!L298</f>
        <v>APAGADO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 t="str">
        <f>'RESUMEN TOTAL'!L303</f>
        <v>APAGADO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>
        <f>'RESUMEN TOTAL'!P303</f>
        <v>0</v>
      </c>
      <c r="K284" s="86">
        <f>'RESUMEN TOTAL'!Q303</f>
        <v>0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>
        <f>'RESUMEN TOTAL'!O314</f>
        <v>0</v>
      </c>
      <c r="J295" s="86">
        <f>'RESUMEN TOTAL'!P314</f>
        <v>0</v>
      </c>
      <c r="K295" s="86">
        <f>'RESUMEN TOTAL'!Q314</f>
        <v>0</v>
      </c>
      <c r="L295" s="86">
        <f>'RESUMEN TOTAL'!R314</f>
        <v>0</v>
      </c>
      <c r="M295" s="86">
        <f>'RESUMEN TOTAL'!S314</f>
        <v>0</v>
      </c>
      <c r="N295" s="86">
        <f>'RESUMEN TOTAL'!T314</f>
        <v>0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 t="str">
        <f>'RESUMEN TOTAL'!L319</f>
        <v>APAGADO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 t="str">
        <f>'RESUMEN TOTAL'!L320</f>
        <v>APAGADO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>
        <f>'RESUMEN TOTAL'!S320</f>
        <v>0</v>
      </c>
      <c r="N301" s="86">
        <f>'RESUMEN TOTAL'!T320</f>
        <v>0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 t="str">
        <f>'RESUMEN TOTAL'!L321</f>
        <v>APAGADO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 t="str">
        <f>'RESUMEN TOTAL'!L343</f>
        <v>APAGADO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 t="str">
        <f>'RESUMEN TOTAL'!L344</f>
        <v>APAGADO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 t="str">
        <f>'RESUMEN TOTAL'!L347</f>
        <v>APAGADO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 t="str">
        <f>'RESUMEN TOTAL'!L352</f>
        <v>APAGADO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 t="str">
        <f>'RESUMEN TOTAL'!AO353</f>
        <v>}</v>
      </c>
    </row>
    <row r="330" spans="1:35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 t="str">
        <f>'RESUMEN TOTAL'!L355</f>
        <v>APAGADO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 t="str">
        <f>'RESUMEN TOTAL'!L356</f>
        <v>APAGADO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 t="str">
        <f>'RESUMEN TOTAL'!L366</f>
        <v>APAGADO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 t="str">
        <f>'RESUMEN TOTAL'!L368</f>
        <v>APAGADO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 t="str">
        <f>'RESUMEN TOTAL'!L369</f>
        <v>APAGADO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 t="str">
        <f>'RESUMEN TOTAL'!L370</f>
        <v>APAGADO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 t="str">
        <f>'RESUMEN TOTAL'!L382</f>
        <v>APAGADO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 t="str">
        <f>'RESUMEN TOTAL'!L383</f>
        <v>APAGADO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>
        <f>'RESUMEN TOTAL'!T386</f>
        <v>0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 t="str">
        <f>'RESUMEN TOTAL'!L408</f>
        <v>APAGADO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>
        <f>'RESUMEN TOTAL'!O427</f>
        <v>0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>
        <f>'RESUMEN TOTAL'!M449</f>
        <v>0</v>
      </c>
      <c r="H423" s="86">
        <f>'RESUMEN TOTAL'!N449</f>
        <v>0</v>
      </c>
      <c r="I423" s="86">
        <f>'RESUMEN TOTAL'!O449</f>
        <v>0</v>
      </c>
      <c r="J423" s="86">
        <f>'RESUMEN TOTAL'!P449</f>
        <v>0</v>
      </c>
      <c r="K423" s="86">
        <f>'RESUMEN TOTAL'!Q449</f>
        <v>0</v>
      </c>
      <c r="L423" s="86">
        <f>'RESUMEN TOTAL'!R449</f>
        <v>0</v>
      </c>
      <c r="M423" s="86">
        <f>'RESUMEN TOTAL'!S449</f>
        <v>0</v>
      </c>
      <c r="N423" s="86">
        <f>'RESUMEN TOTAL'!T449</f>
        <v>0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>
        <f>'RESUMEN TOTAL'!M450</f>
        <v>0</v>
      </c>
      <c r="H424" s="86">
        <f>'RESUMEN TOTAL'!N450</f>
        <v>0</v>
      </c>
      <c r="I424" s="86">
        <f>'RESUMEN TOTAL'!O450</f>
        <v>0</v>
      </c>
      <c r="J424" s="86">
        <f>'RESUMEN TOTAL'!P450</f>
        <v>0</v>
      </c>
      <c r="K424" s="86">
        <f>'RESUMEN TOTAL'!Q450</f>
        <v>0</v>
      </c>
      <c r="L424" s="86">
        <f>'RESUMEN TOTAL'!R450</f>
        <v>0</v>
      </c>
      <c r="M424" s="86">
        <f>'RESUMEN TOTAL'!S450</f>
        <v>0</v>
      </c>
      <c r="N424" s="86">
        <f>'RESUMEN TOTAL'!T450</f>
        <v>0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x14ac:dyDescent="0.25">
      <c r="A432" t="str">
        <f>'RESUMEN TOTAL'!A459</f>
        <v>VILLA HUDSON</v>
      </c>
      <c r="B432" t="str">
        <f>'RESUMEN TOTAL'!B459</f>
        <v>VHS 02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 t="str">
        <f>'RESUMEN TOTAL'!L462</f>
        <v>APAGADO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 t="str">
        <f>'RESUMEN TOTAL'!L463</f>
        <v>APAGADO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 t="str">
        <f>'RESUMEN TOTAL'!L464</f>
        <v>APAGADO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>
        <f>'RESUMEN TOTAL'!M483</f>
        <v>0</v>
      </c>
      <c r="H456" s="86">
        <f>'RESUMEN TOTAL'!N483</f>
        <v>0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>
        <f>'RESUMEN TOTAL'!M492</f>
        <v>0</v>
      </c>
      <c r="H462" s="86">
        <f>'RESUMEN TOTAL'!N492</f>
        <v>0</v>
      </c>
      <c r="I462" s="86">
        <f>'RESUMEN TOTAL'!O492</f>
        <v>0</v>
      </c>
      <c r="J462" s="86">
        <f>'RESUMEN TOTAL'!P492</f>
        <v>0</v>
      </c>
      <c r="K462" s="86">
        <f>'RESUMEN TOTAL'!Q492</f>
        <v>0</v>
      </c>
      <c r="L462" s="86">
        <f>'RESUMEN TOTAL'!R492</f>
        <v>0</v>
      </c>
      <c r="M462" s="86">
        <f>'RESUMEN TOTAL'!S492</f>
        <v>0</v>
      </c>
      <c r="N462" s="86">
        <f>'RESUMEN TOTAL'!T492</f>
        <v>0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>
        <f>'RESUMEN TOTAL'!M493</f>
        <v>0</v>
      </c>
      <c r="H463" s="86">
        <f>'RESUMEN TOTAL'!N493</f>
        <v>0</v>
      </c>
      <c r="I463" s="86">
        <f>'RESUMEN TOTAL'!O493</f>
        <v>0</v>
      </c>
      <c r="J463" s="86">
        <f>'RESUMEN TOTAL'!P493</f>
        <v>0</v>
      </c>
      <c r="K463" s="86">
        <f>'RESUMEN TOTAL'!Q493</f>
        <v>0</v>
      </c>
      <c r="L463" s="86">
        <f>'RESUMEN TOTAL'!R493</f>
        <v>0</v>
      </c>
      <c r="M463" s="86">
        <f>'RESUMEN TOTAL'!S493</f>
        <v>0</v>
      </c>
      <c r="N463" s="86">
        <f>'RESUMEN TOTAL'!T493</f>
        <v>0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>
        <f>'RESUMEN TOTAL'!M494</f>
        <v>0</v>
      </c>
      <c r="H464" s="86">
        <f>'RESUMEN TOTAL'!N494</f>
        <v>0</v>
      </c>
      <c r="I464" s="86">
        <f>'RESUMEN TOTAL'!O494</f>
        <v>0</v>
      </c>
      <c r="J464" s="86">
        <f>'RESUMEN TOTAL'!P494</f>
        <v>0</v>
      </c>
      <c r="K464" s="86">
        <f>'RESUMEN TOTAL'!Q494</f>
        <v>0</v>
      </c>
      <c r="L464" s="86">
        <f>'RESUMEN TOTAL'!R494</f>
        <v>0</v>
      </c>
      <c r="M464" s="86">
        <f>'RESUMEN TOTAL'!S494</f>
        <v>0</v>
      </c>
      <c r="N464" s="86">
        <f>'RESUMEN TOTAL'!T494</f>
        <v>0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>
        <f>'RESUMEN TOTAL'!M496</f>
        <v>0</v>
      </c>
      <c r="H466" s="86">
        <f>'RESUMEN TOTAL'!N496</f>
        <v>0</v>
      </c>
      <c r="I466" s="86">
        <f>'RESUMEN TOTAL'!O496</f>
        <v>0</v>
      </c>
      <c r="J466" s="86">
        <f>'RESUMEN TOTAL'!P496</f>
        <v>0</v>
      </c>
      <c r="K466" s="86">
        <f>'RESUMEN TOTAL'!Q496</f>
        <v>0</v>
      </c>
      <c r="L466" s="86">
        <f>'RESUMEN TOTAL'!R496</f>
        <v>0</v>
      </c>
      <c r="M466" s="86">
        <f>'RESUMEN TOTAL'!S496</f>
        <v>0</v>
      </c>
      <c r="N466" s="86">
        <f>'RESUMEN TOTAL'!T496</f>
        <v>0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>
        <f>'RESUMEN TOTAL'!M497</f>
        <v>0</v>
      </c>
      <c r="H467" s="86">
        <f>'RESUMEN TOTAL'!N497</f>
        <v>0</v>
      </c>
      <c r="I467" s="86">
        <f>'RESUMEN TOTAL'!O497</f>
        <v>0</v>
      </c>
      <c r="J467" s="86">
        <f>'RESUMEN TOTAL'!P497</f>
        <v>0</v>
      </c>
      <c r="K467" s="86">
        <f>'RESUMEN TOTAL'!Q497</f>
        <v>0</v>
      </c>
      <c r="L467" s="86">
        <f>'RESUMEN TOTAL'!R497</f>
        <v>0</v>
      </c>
      <c r="M467" s="86">
        <f>'RESUMEN TOTAL'!S497</f>
        <v>0</v>
      </c>
      <c r="N467" s="86">
        <f>'RESUMEN TOTAL'!T497</f>
        <v>0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>
        <f>'RESUMEN TOTAL'!M500</f>
        <v>0</v>
      </c>
      <c r="H470" s="86">
        <f>'RESUMEN TOTAL'!N500</f>
        <v>0</v>
      </c>
      <c r="I470" s="86">
        <f>'RESUMEN TOTAL'!O500</f>
        <v>0</v>
      </c>
      <c r="J470" s="86">
        <f>'RESUMEN TOTAL'!P500</f>
        <v>0</v>
      </c>
      <c r="K470" s="86">
        <f>'RESUMEN TOTAL'!Q500</f>
        <v>0</v>
      </c>
      <c r="L470" s="86">
        <f>'RESUMEN TOTAL'!R500</f>
        <v>0</v>
      </c>
      <c r="M470" s="86">
        <f>'RESUMEN TOTAL'!S500</f>
        <v>0</v>
      </c>
      <c r="N470" s="86">
        <f>'RESUMEN TOTAL'!T500</f>
        <v>0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>
        <f>'RESUMEN TOTAL'!M501</f>
        <v>0</v>
      </c>
      <c r="H471" s="86">
        <f>'RESUMEN TOTAL'!N501</f>
        <v>0</v>
      </c>
      <c r="I471" s="86">
        <f>'RESUMEN TOTAL'!O501</f>
        <v>0</v>
      </c>
      <c r="J471" s="86">
        <f>'RESUMEN TOTAL'!P501</f>
        <v>0</v>
      </c>
      <c r="K471" s="86">
        <f>'RESUMEN TOTAL'!Q501</f>
        <v>0</v>
      </c>
      <c r="L471" s="86">
        <f>'RESUMEN TOTAL'!R501</f>
        <v>0</v>
      </c>
      <c r="M471" s="86">
        <f>'RESUMEN TOTAL'!S501</f>
        <v>0</v>
      </c>
      <c r="N471" s="86">
        <f>'RESUMEN TOTAL'!T501</f>
        <v>0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>
        <f>'RESUMEN TOTAL'!M502</f>
        <v>0</v>
      </c>
      <c r="H472" s="86">
        <f>'RESUMEN TOTAL'!N502</f>
        <v>0</v>
      </c>
      <c r="I472" s="86">
        <f>'RESUMEN TOTAL'!O502</f>
        <v>0</v>
      </c>
      <c r="J472" s="86">
        <f>'RESUMEN TOTAL'!P502</f>
        <v>0</v>
      </c>
      <c r="K472" s="86">
        <f>'RESUMEN TOTAL'!Q502</f>
        <v>0</v>
      </c>
      <c r="L472" s="86">
        <f>'RESUMEN TOTAL'!R502</f>
        <v>0</v>
      </c>
      <c r="M472" s="86">
        <f>'RESUMEN TOTAL'!S502</f>
        <v>0</v>
      </c>
      <c r="N472" s="86">
        <f>'RESUMEN TOTAL'!T502</f>
        <v>0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>
        <f>'RESUMEN TOTAL'!M503</f>
        <v>0</v>
      </c>
      <c r="H473" s="86">
        <f>'RESUMEN TOTAL'!N503</f>
        <v>0</v>
      </c>
      <c r="I473" s="86">
        <f>'RESUMEN TOTAL'!O503</f>
        <v>0</v>
      </c>
      <c r="J473" s="86">
        <f>'RESUMEN TOTAL'!P503</f>
        <v>0</v>
      </c>
      <c r="K473" s="86">
        <f>'RESUMEN TOTAL'!Q503</f>
        <v>0</v>
      </c>
      <c r="L473" s="86">
        <f>'RESUMEN TOTAL'!R503</f>
        <v>0</v>
      </c>
      <c r="M473" s="86">
        <f>'RESUMEN TOTAL'!S503</f>
        <v>0</v>
      </c>
      <c r="N473" s="86">
        <f>'RESUMEN TOTAL'!T503</f>
        <v>0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>
        <f>'RESUMEN TOTAL'!M504</f>
        <v>0</v>
      </c>
      <c r="H474" s="86">
        <f>'RESUMEN TOTAL'!N504</f>
        <v>0</v>
      </c>
      <c r="I474" s="86">
        <f>'RESUMEN TOTAL'!O504</f>
        <v>0</v>
      </c>
      <c r="J474" s="86">
        <f>'RESUMEN TOTAL'!P504</f>
        <v>0</v>
      </c>
      <c r="K474" s="86">
        <f>'RESUMEN TOTAL'!Q504</f>
        <v>0</v>
      </c>
      <c r="L474" s="86">
        <f>'RESUMEN TOTAL'!R504</f>
        <v>0</v>
      </c>
      <c r="M474" s="86">
        <f>'RESUMEN TOTAL'!S504</f>
        <v>0</v>
      </c>
      <c r="N474" s="86">
        <f>'RESUMEN TOTAL'!T504</f>
        <v>0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>
        <f>'RESUMEN TOTAL'!M505</f>
        <v>0</v>
      </c>
      <c r="H475" s="86">
        <f>'RESUMEN TOTAL'!N505</f>
        <v>0</v>
      </c>
      <c r="I475" s="86">
        <f>'RESUMEN TOTAL'!O505</f>
        <v>0</v>
      </c>
      <c r="J475" s="86">
        <f>'RESUMEN TOTAL'!P505</f>
        <v>0</v>
      </c>
      <c r="K475" s="86">
        <f>'RESUMEN TOTAL'!Q505</f>
        <v>0</v>
      </c>
      <c r="L475" s="86">
        <f>'RESUMEN TOTAL'!R505</f>
        <v>0</v>
      </c>
      <c r="M475" s="86">
        <f>'RESUMEN TOTAL'!S505</f>
        <v>0</v>
      </c>
      <c r="N475" s="86">
        <f>'RESUMEN TOTAL'!T505</f>
        <v>0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>
        <f>'RESUMEN TOTAL'!M506</f>
        <v>0</v>
      </c>
      <c r="H476" s="86">
        <f>'RESUMEN TOTAL'!N506</f>
        <v>0</v>
      </c>
      <c r="I476" s="86">
        <f>'RESUMEN TOTAL'!O506</f>
        <v>0</v>
      </c>
      <c r="J476" s="86">
        <f>'RESUMEN TOTAL'!P506</f>
        <v>0</v>
      </c>
      <c r="K476" s="86">
        <f>'RESUMEN TOTAL'!Q506</f>
        <v>0</v>
      </c>
      <c r="L476" s="86">
        <f>'RESUMEN TOTAL'!R506</f>
        <v>0</v>
      </c>
      <c r="M476" s="86">
        <f>'RESUMEN TOTAL'!S506</f>
        <v>0</v>
      </c>
      <c r="N476" s="86">
        <f>'RESUMEN TOTAL'!T506</f>
        <v>0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>
        <f>'RESUMEN TOTAL'!M507</f>
        <v>0</v>
      </c>
      <c r="H477" s="86">
        <f>'RESUMEN TOTAL'!N507</f>
        <v>0</v>
      </c>
      <c r="I477" s="86">
        <f>'RESUMEN TOTAL'!O507</f>
        <v>0</v>
      </c>
      <c r="J477" s="86">
        <f>'RESUMEN TOTAL'!P507</f>
        <v>0</v>
      </c>
      <c r="K477" s="86">
        <f>'RESUMEN TOTAL'!Q507</f>
        <v>0</v>
      </c>
      <c r="L477" s="86">
        <f>'RESUMEN TOTAL'!R507</f>
        <v>0</v>
      </c>
      <c r="M477" s="86">
        <f>'RESUMEN TOTAL'!S507</f>
        <v>0</v>
      </c>
      <c r="N477" s="86">
        <f>'RESUMEN TOTAL'!T507</f>
        <v>0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>
        <f>'RESUMEN TOTAL'!M508</f>
        <v>0</v>
      </c>
      <c r="H478" s="86">
        <f>'RESUMEN TOTAL'!N508</f>
        <v>0</v>
      </c>
      <c r="I478" s="86">
        <f>'RESUMEN TOTAL'!O508</f>
        <v>0</v>
      </c>
      <c r="J478" s="86">
        <f>'RESUMEN TOTAL'!P508</f>
        <v>0</v>
      </c>
      <c r="K478" s="86">
        <f>'RESUMEN TOTAL'!Q508</f>
        <v>0</v>
      </c>
      <c r="L478" s="86">
        <f>'RESUMEN TOTAL'!R508</f>
        <v>0</v>
      </c>
      <c r="M478" s="86">
        <f>'RESUMEN TOTAL'!S508</f>
        <v>0</v>
      </c>
      <c r="N478" s="86">
        <f>'RESUMEN TOTAL'!T508</f>
        <v>0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>
        <f>'RESUMEN TOTAL'!M509</f>
        <v>0</v>
      </c>
      <c r="H479" s="86">
        <f>'RESUMEN TOTAL'!N509</f>
        <v>0</v>
      </c>
      <c r="I479" s="86">
        <f>'RESUMEN TOTAL'!O509</f>
        <v>0</v>
      </c>
      <c r="J479" s="86">
        <f>'RESUMEN TOTAL'!P509</f>
        <v>0</v>
      </c>
      <c r="K479" s="86">
        <f>'RESUMEN TOTAL'!Q509</f>
        <v>0</v>
      </c>
      <c r="L479" s="86">
        <f>'RESUMEN TOTAL'!R509</f>
        <v>0</v>
      </c>
      <c r="M479" s="86">
        <f>'RESUMEN TOTAL'!S509</f>
        <v>0</v>
      </c>
      <c r="N479" s="86">
        <f>'RESUMEN TOTAL'!T509</f>
        <v>0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>
        <f>'RESUMEN TOTAL'!M510</f>
        <v>0</v>
      </c>
      <c r="H480" s="86">
        <f>'RESUMEN TOTAL'!N510</f>
        <v>0</v>
      </c>
      <c r="I480" s="86">
        <f>'RESUMEN TOTAL'!O510</f>
        <v>0</v>
      </c>
      <c r="J480" s="86">
        <f>'RESUMEN TOTAL'!P510</f>
        <v>0</v>
      </c>
      <c r="K480" s="86">
        <f>'RESUMEN TOTAL'!Q510</f>
        <v>0</v>
      </c>
      <c r="L480" s="86">
        <f>'RESUMEN TOTAL'!R510</f>
        <v>0</v>
      </c>
      <c r="M480" s="86">
        <f>'RESUMEN TOTAL'!S510</f>
        <v>0</v>
      </c>
      <c r="N480" s="86">
        <f>'RESUMEN TOTAL'!T510</f>
        <v>0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>
        <f>'RESUMEN TOTAL'!M511</f>
        <v>0</v>
      </c>
      <c r="H481" s="86">
        <f>'RESUMEN TOTAL'!N511</f>
        <v>0</v>
      </c>
      <c r="I481" s="86">
        <f>'RESUMEN TOTAL'!O511</f>
        <v>0</v>
      </c>
      <c r="J481" s="86">
        <f>'RESUMEN TOTAL'!P511</f>
        <v>0</v>
      </c>
      <c r="K481" s="86">
        <f>'RESUMEN TOTAL'!Q511</f>
        <v>0</v>
      </c>
      <c r="L481" s="86">
        <f>'RESUMEN TOTAL'!R511</f>
        <v>0</v>
      </c>
      <c r="M481" s="86">
        <f>'RESUMEN TOTAL'!S511</f>
        <v>0</v>
      </c>
      <c r="N481" s="86">
        <f>'RESUMEN TOTAL'!T511</f>
        <v>0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>
        <f>'RESUMEN TOTAL'!M514</f>
        <v>0</v>
      </c>
      <c r="H484" s="86">
        <f>'RESUMEN TOTAL'!N514</f>
        <v>0</v>
      </c>
      <c r="I484" s="86">
        <f>'RESUMEN TOTAL'!O514</f>
        <v>0</v>
      </c>
      <c r="J484" s="86">
        <f>'RESUMEN TOTAL'!P514</f>
        <v>0</v>
      </c>
      <c r="K484" s="86">
        <f>'RESUMEN TOTAL'!Q514</f>
        <v>0</v>
      </c>
      <c r="L484" s="86">
        <f>'RESUMEN TOTAL'!R514</f>
        <v>0</v>
      </c>
      <c r="M484" s="86">
        <f>'RESUMEN TOTAL'!S514</f>
        <v>0</v>
      </c>
      <c r="N484" s="86">
        <f>'RESUMEN TOTAL'!T514</f>
        <v>0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>
        <f>'RESUMEN TOTAL'!M515</f>
        <v>0</v>
      </c>
      <c r="H485" s="86">
        <f>'RESUMEN TOTAL'!N515</f>
        <v>0</v>
      </c>
      <c r="I485" s="86">
        <f>'RESUMEN TOTAL'!O515</f>
        <v>0</v>
      </c>
      <c r="J485" s="86">
        <f>'RESUMEN TOTAL'!P515</f>
        <v>0</v>
      </c>
      <c r="K485" s="86">
        <f>'RESUMEN TOTAL'!Q515</f>
        <v>0</v>
      </c>
      <c r="L485" s="86">
        <f>'RESUMEN TOTAL'!R515</f>
        <v>0</v>
      </c>
      <c r="M485" s="86">
        <f>'RESUMEN TOTAL'!S515</f>
        <v>0</v>
      </c>
      <c r="N485" s="86">
        <f>'RESUMEN TOTAL'!T515</f>
        <v>0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>
        <f>'RESUMEN TOTAL'!M516</f>
        <v>0</v>
      </c>
      <c r="H486" s="86">
        <f>'RESUMEN TOTAL'!N516</f>
        <v>0</v>
      </c>
      <c r="I486" s="86">
        <f>'RESUMEN TOTAL'!O516</f>
        <v>0</v>
      </c>
      <c r="J486" s="86">
        <f>'RESUMEN TOTAL'!P516</f>
        <v>0</v>
      </c>
      <c r="K486" s="86">
        <f>'RESUMEN TOTAL'!Q516</f>
        <v>0</v>
      </c>
      <c r="L486" s="86">
        <f>'RESUMEN TOTAL'!R516</f>
        <v>0</v>
      </c>
      <c r="M486" s="86">
        <f>'RESUMEN TOTAL'!S516</f>
        <v>0</v>
      </c>
      <c r="N486" s="86">
        <f>'RESUMEN TOTAL'!T516</f>
        <v>0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>
        <f>'RESUMEN TOTAL'!M517</f>
        <v>0</v>
      </c>
      <c r="H487" s="86">
        <f>'RESUMEN TOTAL'!N517</f>
        <v>0</v>
      </c>
      <c r="I487" s="86">
        <f>'RESUMEN TOTAL'!O517</f>
        <v>0</v>
      </c>
      <c r="J487" s="86">
        <f>'RESUMEN TOTAL'!P517</f>
        <v>0</v>
      </c>
      <c r="K487" s="86">
        <f>'RESUMEN TOTAL'!Q517</f>
        <v>0</v>
      </c>
      <c r="L487" s="86">
        <f>'RESUMEN TOTAL'!R517</f>
        <v>0</v>
      </c>
      <c r="M487" s="86">
        <f>'RESUMEN TOTAL'!S517</f>
        <v>0</v>
      </c>
      <c r="N487" s="86">
        <f>'RESUMEN TOTAL'!T517</f>
        <v>0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>
        <f>'RESUMEN TOTAL'!M518</f>
        <v>0</v>
      </c>
      <c r="H488" s="86">
        <f>'RESUMEN TOTAL'!N518</f>
        <v>0</v>
      </c>
      <c r="I488" s="86">
        <f>'RESUMEN TOTAL'!O518</f>
        <v>0</v>
      </c>
      <c r="J488" s="86">
        <f>'RESUMEN TOTAL'!P518</f>
        <v>0</v>
      </c>
      <c r="K488" s="86">
        <f>'RESUMEN TOTAL'!Q518</f>
        <v>0</v>
      </c>
      <c r="L488" s="86">
        <f>'RESUMEN TOTAL'!R518</f>
        <v>0</v>
      </c>
      <c r="M488" s="86">
        <f>'RESUMEN TOTAL'!S518</f>
        <v>0</v>
      </c>
      <c r="N488" s="86">
        <f>'RESUMEN TOTAL'!T518</f>
        <v>0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>
        <f>'RESUMEN TOTAL'!M519</f>
        <v>0</v>
      </c>
      <c r="H489" s="86">
        <f>'RESUMEN TOTAL'!N519</f>
        <v>0</v>
      </c>
      <c r="I489" s="86">
        <f>'RESUMEN TOTAL'!O519</f>
        <v>0</v>
      </c>
      <c r="J489" s="86">
        <f>'RESUMEN TOTAL'!P519</f>
        <v>0</v>
      </c>
      <c r="K489" s="86">
        <f>'RESUMEN TOTAL'!Q519</f>
        <v>0</v>
      </c>
      <c r="L489" s="86">
        <f>'RESUMEN TOTAL'!R519</f>
        <v>0</v>
      </c>
      <c r="M489" s="86">
        <f>'RESUMEN TOTAL'!S519</f>
        <v>0</v>
      </c>
      <c r="N489" s="86">
        <f>'RESUMEN TOTAL'!T519</f>
        <v>0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>
        <f>'RESUMEN TOTAL'!M520</f>
        <v>0</v>
      </c>
      <c r="H490" s="86">
        <f>'RESUMEN TOTAL'!N520</f>
        <v>0</v>
      </c>
      <c r="I490" s="86">
        <f>'RESUMEN TOTAL'!O520</f>
        <v>0</v>
      </c>
      <c r="J490" s="86">
        <f>'RESUMEN TOTAL'!P520</f>
        <v>0</v>
      </c>
      <c r="K490" s="86">
        <f>'RESUMEN TOTAL'!Q520</f>
        <v>0</v>
      </c>
      <c r="L490" s="86">
        <f>'RESUMEN TOTAL'!R520</f>
        <v>0</v>
      </c>
      <c r="M490" s="86">
        <f>'RESUMEN TOTAL'!S520</f>
        <v>0</v>
      </c>
      <c r="N490" s="86">
        <f>'RESUMEN TOTAL'!T520</f>
        <v>0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>
        <f>'RESUMEN TOTAL'!M521</f>
        <v>0</v>
      </c>
      <c r="H491" s="86">
        <f>'RESUMEN TOTAL'!N521</f>
        <v>0</v>
      </c>
      <c r="I491" s="86">
        <f>'RESUMEN TOTAL'!O521</f>
        <v>0</v>
      </c>
      <c r="J491" s="86">
        <f>'RESUMEN TOTAL'!P521</f>
        <v>0</v>
      </c>
      <c r="K491" s="86">
        <f>'RESUMEN TOTAL'!Q521</f>
        <v>0</v>
      </c>
      <c r="L491" s="86">
        <f>'RESUMEN TOTAL'!R521</f>
        <v>0</v>
      </c>
      <c r="M491" s="86">
        <f>'RESUMEN TOTAL'!S521</f>
        <v>0</v>
      </c>
      <c r="N491" s="86">
        <f>'RESUMEN TOTAL'!T521</f>
        <v>0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>
        <f>'RESUMEN TOTAL'!M522</f>
        <v>0</v>
      </c>
      <c r="H492" s="86">
        <f>'RESUMEN TOTAL'!N522</f>
        <v>0</v>
      </c>
      <c r="I492" s="86">
        <f>'RESUMEN TOTAL'!O522</f>
        <v>0</v>
      </c>
      <c r="J492" s="86">
        <f>'RESUMEN TOTAL'!P522</f>
        <v>0</v>
      </c>
      <c r="K492" s="86">
        <f>'RESUMEN TOTAL'!Q522</f>
        <v>0</v>
      </c>
      <c r="L492" s="86">
        <f>'RESUMEN TOTAL'!R522</f>
        <v>0</v>
      </c>
      <c r="M492" s="86">
        <f>'RESUMEN TOTAL'!S522</f>
        <v>0</v>
      </c>
      <c r="N492" s="86">
        <f>'RESUMEN TOTAL'!T522</f>
        <v>0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>
        <f>'RESUMEN TOTAL'!M523</f>
        <v>0</v>
      </c>
      <c r="H493" s="86">
        <f>'RESUMEN TOTAL'!N523</f>
        <v>0</v>
      </c>
      <c r="I493" s="86">
        <f>'RESUMEN TOTAL'!O523</f>
        <v>0</v>
      </c>
      <c r="J493" s="86">
        <f>'RESUMEN TOTAL'!P523</f>
        <v>0</v>
      </c>
      <c r="K493" s="86">
        <f>'RESUMEN TOTAL'!Q523</f>
        <v>0</v>
      </c>
      <c r="L493" s="86">
        <f>'RESUMEN TOTAL'!R523</f>
        <v>0</v>
      </c>
      <c r="M493" s="86">
        <f>'RESUMEN TOTAL'!S523</f>
        <v>0</v>
      </c>
      <c r="N493" s="86">
        <f>'RESUMEN TOTAL'!T523</f>
        <v>0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>
        <f>'RESUMEN TOTAL'!M524</f>
        <v>0</v>
      </c>
      <c r="H494" s="86">
        <f>'RESUMEN TOTAL'!N524</f>
        <v>0</v>
      </c>
      <c r="I494" s="86">
        <f>'RESUMEN TOTAL'!O524</f>
        <v>0</v>
      </c>
      <c r="J494" s="86">
        <f>'RESUMEN TOTAL'!P524</f>
        <v>0</v>
      </c>
      <c r="K494" s="86">
        <f>'RESUMEN TOTAL'!Q524</f>
        <v>0</v>
      </c>
      <c r="L494" s="86">
        <f>'RESUMEN TOTAL'!R524</f>
        <v>0</v>
      </c>
      <c r="M494" s="86">
        <f>'RESUMEN TOTAL'!S524</f>
        <v>0</v>
      </c>
      <c r="N494" s="86">
        <f>'RESUMEN TOTAL'!T524</f>
        <v>0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>
        <f>'RESUMEN TOTAL'!M525</f>
        <v>0</v>
      </c>
      <c r="H495" s="86">
        <f>'RESUMEN TOTAL'!N525</f>
        <v>0</v>
      </c>
      <c r="I495" s="86">
        <f>'RESUMEN TOTAL'!O525</f>
        <v>0</v>
      </c>
      <c r="J495" s="86">
        <f>'RESUMEN TOTAL'!P525</f>
        <v>0</v>
      </c>
      <c r="K495" s="86">
        <f>'RESUMEN TOTAL'!Q525</f>
        <v>0</v>
      </c>
      <c r="L495" s="86">
        <f>'RESUMEN TOTAL'!R525</f>
        <v>0</v>
      </c>
      <c r="M495" s="86">
        <f>'RESUMEN TOTAL'!S525</f>
        <v>0</v>
      </c>
      <c r="N495" s="86">
        <f>'RESUMEN TOTAL'!T525</f>
        <v>0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>
        <f>'RESUMEN TOTAL'!M526</f>
        <v>0</v>
      </c>
      <c r="H496" s="86">
        <f>'RESUMEN TOTAL'!N526</f>
        <v>0</v>
      </c>
      <c r="I496" s="86">
        <f>'RESUMEN TOTAL'!O526</f>
        <v>0</v>
      </c>
      <c r="J496" s="86">
        <f>'RESUMEN TOTAL'!P526</f>
        <v>0</v>
      </c>
      <c r="K496" s="86">
        <f>'RESUMEN TOTAL'!Q526</f>
        <v>0</v>
      </c>
      <c r="L496" s="86">
        <f>'RESUMEN TOTAL'!R526</f>
        <v>0</v>
      </c>
      <c r="M496" s="86">
        <f>'RESUMEN TOTAL'!S526</f>
        <v>0</v>
      </c>
      <c r="N496" s="86">
        <f>'RESUMEN TOTAL'!T526</f>
        <v>0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>
        <f>'RESUMEN TOTAL'!M527</f>
        <v>0</v>
      </c>
      <c r="H497" s="86">
        <f>'RESUMEN TOTAL'!N527</f>
        <v>0</v>
      </c>
      <c r="I497" s="86">
        <f>'RESUMEN TOTAL'!O527</f>
        <v>0</v>
      </c>
      <c r="J497" s="86">
        <f>'RESUMEN TOTAL'!P527</f>
        <v>0</v>
      </c>
      <c r="K497" s="86">
        <f>'RESUMEN TOTAL'!Q527</f>
        <v>0</v>
      </c>
      <c r="L497" s="86">
        <f>'RESUMEN TOTAL'!R527</f>
        <v>0</v>
      </c>
      <c r="M497" s="86">
        <f>'RESUMEN TOTAL'!S527</f>
        <v>0</v>
      </c>
      <c r="N497" s="86">
        <f>'RESUMEN TOTAL'!T527</f>
        <v>0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>
        <f>'RESUMEN TOTAL'!M528</f>
        <v>0</v>
      </c>
      <c r="H498" s="86">
        <f>'RESUMEN TOTAL'!N528</f>
        <v>0</v>
      </c>
      <c r="I498" s="86">
        <f>'RESUMEN TOTAL'!O528</f>
        <v>0</v>
      </c>
      <c r="J498" s="86">
        <f>'RESUMEN TOTAL'!P528</f>
        <v>0</v>
      </c>
      <c r="K498" s="86">
        <f>'RESUMEN TOTAL'!Q528</f>
        <v>0</v>
      </c>
      <c r="L498" s="86">
        <f>'RESUMEN TOTAL'!R528</f>
        <v>0</v>
      </c>
      <c r="M498" s="86">
        <f>'RESUMEN TOTAL'!S528</f>
        <v>0</v>
      </c>
      <c r="N498" s="86">
        <f>'RESUMEN TOTAL'!T528</f>
        <v>0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>
        <f>'RESUMEN TOTAL'!M529</f>
        <v>0</v>
      </c>
      <c r="H499" s="86">
        <f>'RESUMEN TOTAL'!N529</f>
        <v>0</v>
      </c>
      <c r="I499" s="86">
        <f>'RESUMEN TOTAL'!O529</f>
        <v>0</v>
      </c>
      <c r="J499" s="86">
        <f>'RESUMEN TOTAL'!P529</f>
        <v>0</v>
      </c>
      <c r="K499" s="86">
        <f>'RESUMEN TOTAL'!Q529</f>
        <v>0</v>
      </c>
      <c r="L499" s="86">
        <f>'RESUMEN TOTAL'!R529</f>
        <v>0</v>
      </c>
      <c r="M499" s="86">
        <f>'RESUMEN TOTAL'!S529</f>
        <v>0</v>
      </c>
      <c r="N499" s="86">
        <f>'RESUMEN TOTAL'!T529</f>
        <v>0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>
        <f>'RESUMEN TOTAL'!M530</f>
        <v>0</v>
      </c>
      <c r="H500" s="86">
        <f>'RESUMEN TOTAL'!N530</f>
        <v>0</v>
      </c>
      <c r="I500" s="86">
        <f>'RESUMEN TOTAL'!O530</f>
        <v>0</v>
      </c>
      <c r="J500" s="86">
        <f>'RESUMEN TOTAL'!P530</f>
        <v>0</v>
      </c>
      <c r="K500" s="86">
        <f>'RESUMEN TOTAL'!Q530</f>
        <v>0</v>
      </c>
      <c r="L500" s="86">
        <f>'RESUMEN TOTAL'!R530</f>
        <v>0</v>
      </c>
      <c r="M500" s="86">
        <f>'RESUMEN TOTAL'!S530</f>
        <v>0</v>
      </c>
      <c r="N500" s="86">
        <f>'RESUMEN TOTAL'!T530</f>
        <v>0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>
        <f>'RESUMEN TOTAL'!M531</f>
        <v>0</v>
      </c>
      <c r="H501" s="86">
        <f>'RESUMEN TOTAL'!N531</f>
        <v>0</v>
      </c>
      <c r="I501" s="86">
        <f>'RESUMEN TOTAL'!O531</f>
        <v>0</v>
      </c>
      <c r="J501" s="86">
        <f>'RESUMEN TOTAL'!P531</f>
        <v>0</v>
      </c>
      <c r="K501" s="86">
        <f>'RESUMEN TOTAL'!Q531</f>
        <v>0</v>
      </c>
      <c r="L501" s="86">
        <f>'RESUMEN TOTAL'!R531</f>
        <v>0</v>
      </c>
      <c r="M501" s="86">
        <f>'RESUMEN TOTAL'!S531</f>
        <v>0</v>
      </c>
      <c r="N501" s="86">
        <f>'RESUMEN TOTAL'!T531</f>
        <v>0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>
        <f>'RESUMEN TOTAL'!M532</f>
        <v>0</v>
      </c>
      <c r="H502" s="86">
        <f>'RESUMEN TOTAL'!N532</f>
        <v>0</v>
      </c>
      <c r="I502" s="86">
        <f>'RESUMEN TOTAL'!O532</f>
        <v>0</v>
      </c>
      <c r="J502" s="86">
        <f>'RESUMEN TOTAL'!P532</f>
        <v>0</v>
      </c>
      <c r="K502" s="86">
        <f>'RESUMEN TOTAL'!Q532</f>
        <v>0</v>
      </c>
      <c r="L502" s="86">
        <f>'RESUMEN TOTAL'!R532</f>
        <v>0</v>
      </c>
      <c r="M502" s="86">
        <f>'RESUMEN TOTAL'!S532</f>
        <v>0</v>
      </c>
      <c r="N502" s="86">
        <f>'RESUMEN TOTAL'!T532</f>
        <v>0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>
        <f>'RESUMEN TOTAL'!M534</f>
        <v>0</v>
      </c>
      <c r="H504" s="86">
        <f>'RESUMEN TOTAL'!N534</f>
        <v>0</v>
      </c>
      <c r="I504" s="86">
        <f>'RESUMEN TOTAL'!O534</f>
        <v>0</v>
      </c>
      <c r="J504" s="86">
        <f>'RESUMEN TOTAL'!P534</f>
        <v>0</v>
      </c>
      <c r="K504" s="86">
        <f>'RESUMEN TOTAL'!Q534</f>
        <v>0</v>
      </c>
      <c r="L504" s="86">
        <f>'RESUMEN TOTAL'!R534</f>
        <v>0</v>
      </c>
      <c r="M504" s="86">
        <f>'RESUMEN TOTAL'!S534</f>
        <v>0</v>
      </c>
      <c r="N504" s="86">
        <f>'RESUMEN TOTAL'!T534</f>
        <v>0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 t="str">
        <f>'RESUMEN TOTAL'!L535</f>
        <v>APAGADO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 t="str">
        <f>'RESUMEN TOTAL'!L536</f>
        <v>APAGADO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>
        <f>'RESUMEN TOTAL'!M537</f>
        <v>0</v>
      </c>
      <c r="H507" s="86">
        <f>'RESUMEN TOTAL'!N537</f>
        <v>0</v>
      </c>
      <c r="I507" s="86">
        <f>'RESUMEN TOTAL'!O537</f>
        <v>0</v>
      </c>
      <c r="J507" s="86">
        <f>'RESUMEN TOTAL'!P537</f>
        <v>0</v>
      </c>
      <c r="K507" s="86">
        <f>'RESUMEN TOTAL'!Q537</f>
        <v>0</v>
      </c>
      <c r="L507" s="86">
        <f>'RESUMEN TOTAL'!R537</f>
        <v>0</v>
      </c>
      <c r="M507" s="86">
        <f>'RESUMEN TOTAL'!S537</f>
        <v>0</v>
      </c>
      <c r="N507" s="86">
        <f>'RESUMEN TOTAL'!T537</f>
        <v>0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>
        <f>'RESUMEN TOTAL'!M538</f>
        <v>0</v>
      </c>
      <c r="H508" s="86">
        <f>'RESUMEN TOTAL'!N538</f>
        <v>0</v>
      </c>
      <c r="I508" s="86">
        <f>'RESUMEN TOTAL'!O538</f>
        <v>0</v>
      </c>
      <c r="J508" s="86">
        <f>'RESUMEN TOTAL'!P538</f>
        <v>0</v>
      </c>
      <c r="K508" s="86">
        <f>'RESUMEN TOTAL'!Q538</f>
        <v>0</v>
      </c>
      <c r="L508" s="86">
        <f>'RESUMEN TOTAL'!R538</f>
        <v>0</v>
      </c>
      <c r="M508" s="86">
        <f>'RESUMEN TOTAL'!S538</f>
        <v>0</v>
      </c>
      <c r="N508" s="86">
        <f>'RESUMEN TOTAL'!T538</f>
        <v>0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>
        <f>'RESUMEN TOTAL'!M539</f>
        <v>0</v>
      </c>
      <c r="H509" s="86">
        <f>'RESUMEN TOTAL'!N539</f>
        <v>0</v>
      </c>
      <c r="I509" s="86">
        <f>'RESUMEN TOTAL'!O539</f>
        <v>0</v>
      </c>
      <c r="J509" s="86">
        <f>'RESUMEN TOTAL'!P539</f>
        <v>0</v>
      </c>
      <c r="K509" s="86">
        <f>'RESUMEN TOTAL'!Q539</f>
        <v>0</v>
      </c>
      <c r="L509" s="86">
        <f>'RESUMEN TOTAL'!R539</f>
        <v>0</v>
      </c>
      <c r="M509" s="86">
        <f>'RESUMEN TOTAL'!S539</f>
        <v>0</v>
      </c>
      <c r="N509" s="86">
        <f>'RESUMEN TOTAL'!T539</f>
        <v>0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 t="str">
        <f>'RESUMEN TOTAL'!L542</f>
        <v>APAGADO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 t="str">
        <f>'RESUMEN TOTAL'!L543</f>
        <v>APAGADO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 t="str">
        <f>'RESUMEN TOTAL'!L544</f>
        <v>APAGADO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 t="str">
        <f>'RESUMEN TOTAL'!L545</f>
        <v>APAGADO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>
        <f>'RESUMEN TOTAL'!M546</f>
        <v>0</v>
      </c>
      <c r="H514" s="86">
        <f>'RESUMEN TOTAL'!N546</f>
        <v>0</v>
      </c>
      <c r="I514" s="86">
        <f>'RESUMEN TOTAL'!O546</f>
        <v>0</v>
      </c>
      <c r="J514" s="86">
        <f>'RESUMEN TOTAL'!P546</f>
        <v>0</v>
      </c>
      <c r="K514" s="86">
        <f>'RESUMEN TOTAL'!Q546</f>
        <v>0</v>
      </c>
      <c r="L514" s="86">
        <f>'RESUMEN TOTAL'!R546</f>
        <v>0</v>
      </c>
      <c r="M514" s="86">
        <f>'RESUMEN TOTAL'!S546</f>
        <v>0</v>
      </c>
      <c r="N514" s="86">
        <f>'RESUMEN TOTAL'!T546</f>
        <v>0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>
        <f>'RESUMEN TOTAL'!R547</f>
        <v>0</v>
      </c>
      <c r="M515" s="86">
        <f>'RESUMEN TOTAL'!S547</f>
        <v>0</v>
      </c>
      <c r="N515" s="86">
        <f>'RESUMEN TOTAL'!T547</f>
        <v>0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 t="str">
        <f>'RESUMEN TOTAL'!L548</f>
        <v>APAGADO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 t="str">
        <f>'RESUMEN TOTAL'!L549</f>
        <v>APAGADO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>
        <f>'RESUMEN TOTAL'!M550</f>
        <v>0</v>
      </c>
      <c r="H518" s="86">
        <f>'RESUMEN TOTAL'!N550</f>
        <v>0</v>
      </c>
      <c r="I518" s="86">
        <f>'RESUMEN TOTAL'!O550</f>
        <v>0</v>
      </c>
      <c r="J518" s="86">
        <f>'RESUMEN TOTAL'!P550</f>
        <v>0</v>
      </c>
      <c r="K518" s="86">
        <f>'RESUMEN TOTAL'!Q550</f>
        <v>0</v>
      </c>
      <c r="L518" s="86">
        <f>'RESUMEN TOTAL'!R550</f>
        <v>0</v>
      </c>
      <c r="M518" s="86">
        <f>'RESUMEN TOTAL'!S550</f>
        <v>0</v>
      </c>
      <c r="N518" s="86">
        <f>'RESUMEN TOTAL'!T550</f>
        <v>0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>
        <f>'RESUMEN TOTAL'!M551</f>
        <v>0</v>
      </c>
      <c r="H519" s="86">
        <f>'RESUMEN TOTAL'!N551</f>
        <v>0</v>
      </c>
      <c r="I519" s="86">
        <f>'RESUMEN TOTAL'!O551</f>
        <v>0</v>
      </c>
      <c r="J519" s="86">
        <f>'RESUMEN TOTAL'!P551</f>
        <v>0</v>
      </c>
      <c r="K519" s="86">
        <f>'RESUMEN TOTAL'!Q551</f>
        <v>0</v>
      </c>
      <c r="L519" s="86">
        <f>'RESUMEN TOTAL'!R551</f>
        <v>0</v>
      </c>
      <c r="M519" s="86">
        <f>'RESUMEN TOTAL'!S551</f>
        <v>0</v>
      </c>
      <c r="N519" s="86">
        <f>'RESUMEN TOTAL'!T551</f>
        <v>0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>
        <f>'RESUMEN TOTAL'!M554</f>
        <v>0</v>
      </c>
      <c r="H522" s="86">
        <f>'RESUMEN TOTAL'!N554</f>
        <v>0</v>
      </c>
      <c r="I522" s="86">
        <f>'RESUMEN TOTAL'!O554</f>
        <v>0</v>
      </c>
      <c r="J522" s="86">
        <f>'RESUMEN TOTAL'!P554</f>
        <v>0</v>
      </c>
      <c r="K522" s="86">
        <f>'RESUMEN TOTAL'!Q554</f>
        <v>0</v>
      </c>
      <c r="L522" s="86">
        <f>'RESUMEN TOTAL'!R554</f>
        <v>0</v>
      </c>
      <c r="M522" s="86">
        <f>'RESUMEN TOTAL'!S554</f>
        <v>0</v>
      </c>
      <c r="N522" s="86">
        <f>'RESUMEN TOTAL'!T554</f>
        <v>0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>
        <f>'RESUMEN TOTAL'!M555</f>
        <v>0</v>
      </c>
      <c r="H523" s="86">
        <f>'RESUMEN TOTAL'!N555</f>
        <v>0</v>
      </c>
      <c r="I523" s="86">
        <f>'RESUMEN TOTAL'!O555</f>
        <v>0</v>
      </c>
      <c r="J523" s="86">
        <f>'RESUMEN TOTAL'!P555</f>
        <v>0</v>
      </c>
      <c r="K523" s="86">
        <f>'RESUMEN TOTAL'!Q555</f>
        <v>0</v>
      </c>
      <c r="L523" s="86">
        <f>'RESUMEN TOTAL'!R555</f>
        <v>0</v>
      </c>
      <c r="M523" s="86">
        <f>'RESUMEN TOTAL'!S555</f>
        <v>0</v>
      </c>
      <c r="N523" s="86">
        <f>'RESUMEN TOTAL'!T555</f>
        <v>0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 t="str">
        <f>'RESUMEN TOTAL'!L556</f>
        <v>APAGADO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 t="str">
        <f>'RESUMEN TOTAL'!L557</f>
        <v>APAGADO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>
        <f>'RESUMEN TOTAL'!M558</f>
        <v>0</v>
      </c>
      <c r="H526" s="86">
        <f>'RESUMEN TOTAL'!N558</f>
        <v>0</v>
      </c>
      <c r="I526" s="86">
        <f>'RESUMEN TOTAL'!O558</f>
        <v>0</v>
      </c>
      <c r="J526" s="86">
        <f>'RESUMEN TOTAL'!P558</f>
        <v>0</v>
      </c>
      <c r="K526" s="86">
        <f>'RESUMEN TOTAL'!Q558</f>
        <v>0</v>
      </c>
      <c r="L526" s="86">
        <f>'RESUMEN TOTAL'!R558</f>
        <v>0</v>
      </c>
      <c r="M526" s="86">
        <f>'RESUMEN TOTAL'!S558</f>
        <v>0</v>
      </c>
      <c r="N526" s="86">
        <f>'RESUMEN TOTAL'!T558</f>
        <v>0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>
        <f>'RESUMEN TOTAL'!M559</f>
        <v>0</v>
      </c>
      <c r="H527" s="86">
        <f>'RESUMEN TOTAL'!N559</f>
        <v>0</v>
      </c>
      <c r="I527" s="86">
        <f>'RESUMEN TOTAL'!O559</f>
        <v>0</v>
      </c>
      <c r="J527" s="86">
        <f>'RESUMEN TOTAL'!P559</f>
        <v>0</v>
      </c>
      <c r="K527" s="86">
        <f>'RESUMEN TOTAL'!Q559</f>
        <v>0</v>
      </c>
      <c r="L527" s="86">
        <f>'RESUMEN TOTAL'!R559</f>
        <v>0</v>
      </c>
      <c r="M527" s="86">
        <f>'RESUMEN TOTAL'!S559</f>
        <v>0</v>
      </c>
      <c r="N527" s="86">
        <f>'RESUMEN TOTAL'!T559</f>
        <v>0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 t="str">
        <f>'RESUMEN TOTAL'!L560</f>
        <v>APAGADO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 t="str">
        <f>'RESUMEN TOTAL'!L561</f>
        <v>APAGADO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>
        <f>'RESUMEN TOTAL'!M562</f>
        <v>0</v>
      </c>
      <c r="H530" s="86">
        <f>'RESUMEN TOTAL'!N562</f>
        <v>0</v>
      </c>
      <c r="I530" s="86">
        <f>'RESUMEN TOTAL'!O562</f>
        <v>0</v>
      </c>
      <c r="J530" s="86">
        <f>'RESUMEN TOTAL'!P562</f>
        <v>0</v>
      </c>
      <c r="K530" s="86">
        <f>'RESUMEN TOTAL'!Q562</f>
        <v>0</v>
      </c>
      <c r="L530" s="86">
        <f>'RESUMEN TOTAL'!R562</f>
        <v>0</v>
      </c>
      <c r="M530" s="86">
        <f>'RESUMEN TOTAL'!S562</f>
        <v>0</v>
      </c>
      <c r="N530" s="86">
        <f>'RESUMEN TOTAL'!T562</f>
        <v>0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>
        <f>'RESUMEN TOTAL'!M563</f>
        <v>0</v>
      </c>
      <c r="H531" s="86">
        <f>'RESUMEN TOTAL'!N563</f>
        <v>0</v>
      </c>
      <c r="I531" s="86">
        <f>'RESUMEN TOTAL'!O563</f>
        <v>0</v>
      </c>
      <c r="J531" s="86">
        <f>'RESUMEN TOTAL'!P563</f>
        <v>0</v>
      </c>
      <c r="K531" s="86">
        <f>'RESUMEN TOTAL'!Q563</f>
        <v>0</v>
      </c>
      <c r="L531" s="86">
        <f>'RESUMEN TOTAL'!R563</f>
        <v>0</v>
      </c>
      <c r="M531" s="86">
        <f>'RESUMEN TOTAL'!S563</f>
        <v>0</v>
      </c>
      <c r="N531" s="86">
        <f>'RESUMEN TOTAL'!T563</f>
        <v>0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>
        <f>'RESUMEN TOTAL'!M564</f>
        <v>0</v>
      </c>
      <c r="H532" s="86">
        <f>'RESUMEN TOTAL'!N564</f>
        <v>0</v>
      </c>
      <c r="I532" s="86">
        <f>'RESUMEN TOTAL'!O564</f>
        <v>0</v>
      </c>
      <c r="J532" s="86">
        <f>'RESUMEN TOTAL'!P564</f>
        <v>0</v>
      </c>
      <c r="K532" s="86">
        <f>'RESUMEN TOTAL'!Q564</f>
        <v>0</v>
      </c>
      <c r="L532" s="86">
        <f>'RESUMEN TOTAL'!R564</f>
        <v>0</v>
      </c>
      <c r="M532" s="86">
        <f>'RESUMEN TOTAL'!S564</f>
        <v>0</v>
      </c>
      <c r="N532" s="86">
        <f>'RESUMEN TOTAL'!T564</f>
        <v>0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>
        <f>'RESUMEN TOTAL'!M565</f>
        <v>0</v>
      </c>
      <c r="H533" s="86">
        <f>'RESUMEN TOTAL'!N565</f>
        <v>0</v>
      </c>
      <c r="I533" s="86">
        <f>'RESUMEN TOTAL'!O565</f>
        <v>0</v>
      </c>
      <c r="J533" s="86">
        <f>'RESUMEN TOTAL'!P565</f>
        <v>0</v>
      </c>
      <c r="K533" s="86">
        <f>'RESUMEN TOTAL'!Q565</f>
        <v>0</v>
      </c>
      <c r="L533" s="86">
        <f>'RESUMEN TOTAL'!R565</f>
        <v>0</v>
      </c>
      <c r="M533" s="86">
        <f>'RESUMEN TOTAL'!S565</f>
        <v>0</v>
      </c>
      <c r="N533" s="86">
        <f>'RESUMEN TOTAL'!T565</f>
        <v>0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>
        <f>'RESUMEN TOTAL'!M566</f>
        <v>0</v>
      </c>
      <c r="H534" s="86">
        <f>'RESUMEN TOTAL'!N566</f>
        <v>0</v>
      </c>
      <c r="I534" s="86">
        <f>'RESUMEN TOTAL'!O566</f>
        <v>0</v>
      </c>
      <c r="J534" s="86">
        <f>'RESUMEN TOTAL'!P566</f>
        <v>0</v>
      </c>
      <c r="K534" s="86">
        <f>'RESUMEN TOTAL'!Q566</f>
        <v>0</v>
      </c>
      <c r="L534" s="86">
        <f>'RESUMEN TOTAL'!R566</f>
        <v>0</v>
      </c>
      <c r="M534" s="86">
        <f>'RESUMEN TOTAL'!S566</f>
        <v>0</v>
      </c>
      <c r="N534" s="86">
        <f>'RESUMEN TOTAL'!T566</f>
        <v>0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>
        <f>'RESUMEN TOTAL'!M567</f>
        <v>0</v>
      </c>
      <c r="H535" s="86">
        <f>'RESUMEN TOTAL'!N567</f>
        <v>0</v>
      </c>
      <c r="I535" s="86">
        <f>'RESUMEN TOTAL'!O567</f>
        <v>0</v>
      </c>
      <c r="J535" s="86">
        <f>'RESUMEN TOTAL'!P567</f>
        <v>0</v>
      </c>
      <c r="K535" s="86">
        <f>'RESUMEN TOTAL'!Q567</f>
        <v>0</v>
      </c>
      <c r="L535" s="86">
        <f>'RESUMEN TOTAL'!R567</f>
        <v>0</v>
      </c>
      <c r="M535" s="86">
        <f>'RESUMEN TOTAL'!S567</f>
        <v>0</v>
      </c>
      <c r="N535" s="86">
        <f>'RESUMEN TOTAL'!T567</f>
        <v>0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>
        <f>'RESUMEN TOTAL'!M568</f>
        <v>0</v>
      </c>
      <c r="H536" s="86">
        <f>'RESUMEN TOTAL'!N568</f>
        <v>0</v>
      </c>
      <c r="I536" s="86">
        <f>'RESUMEN TOTAL'!O568</f>
        <v>0</v>
      </c>
      <c r="J536" s="86">
        <f>'RESUMEN TOTAL'!P568</f>
        <v>0</v>
      </c>
      <c r="K536" s="86">
        <f>'RESUMEN TOTAL'!Q568</f>
        <v>0</v>
      </c>
      <c r="L536" s="86">
        <f>'RESUMEN TOTAL'!R568</f>
        <v>0</v>
      </c>
      <c r="M536" s="86">
        <f>'RESUMEN TOTAL'!S568</f>
        <v>0</v>
      </c>
      <c r="N536" s="86">
        <f>'RESUMEN TOTAL'!T568</f>
        <v>0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>
        <f>'RESUMEN TOTAL'!M569</f>
        <v>0</v>
      </c>
      <c r="H537" s="86">
        <f>'RESUMEN TOTAL'!N569</f>
        <v>0</v>
      </c>
      <c r="I537" s="86">
        <f>'RESUMEN TOTAL'!O569</f>
        <v>0</v>
      </c>
      <c r="J537" s="86">
        <f>'RESUMEN TOTAL'!P569</f>
        <v>0</v>
      </c>
      <c r="K537" s="86">
        <f>'RESUMEN TOTAL'!Q569</f>
        <v>0</v>
      </c>
      <c r="L537" s="86">
        <f>'RESUMEN TOTAL'!R569</f>
        <v>0</v>
      </c>
      <c r="M537" s="86">
        <f>'RESUMEN TOTAL'!S569</f>
        <v>0</v>
      </c>
      <c r="N537" s="86">
        <f>'RESUMEN TOTAL'!T569</f>
        <v>0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2025-06-02T13:04:58Z</dcterms:modified>
</cp:coreProperties>
</file>