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536B0DEF-92B7-4810-8E92-39C3A279A6F6}" xr6:coauthVersionLast="47" xr6:coauthVersionMax="47" xr10:uidLastSave="{00000000-0000-0000-0000-000000000000}"/>
  <bookViews>
    <workbookView xWindow="-120" yWindow="-120" windowWidth="20640" windowHeight="11160" tabRatio="602" firstSheet="7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" i="24" l="1"/>
  <c r="O12" i="24"/>
  <c r="O11" i="24"/>
  <c r="O10" i="24"/>
  <c r="E210" i="24" l="1"/>
  <c r="J12" i="24"/>
  <c r="J13" i="24"/>
  <c r="J14" i="24"/>
  <c r="J26" i="24"/>
  <c r="J27" i="24"/>
  <c r="J33" i="24"/>
  <c r="J34" i="24"/>
  <c r="J35" i="24"/>
  <c r="J47" i="24"/>
  <c r="J48" i="24"/>
  <c r="J49" i="24"/>
  <c r="J55" i="24"/>
  <c r="J117" i="24"/>
  <c r="J118" i="24"/>
  <c r="J125" i="24"/>
  <c r="J138" i="24"/>
  <c r="J139" i="24"/>
  <c r="J140" i="24"/>
  <c r="J146" i="24"/>
  <c r="J147" i="24"/>
  <c r="J152" i="24"/>
  <c r="J153" i="24"/>
  <c r="J159" i="24"/>
  <c r="J160" i="24"/>
  <c r="J166" i="24"/>
  <c r="J167" i="24"/>
  <c r="J173" i="24"/>
  <c r="J174" i="24"/>
  <c r="J180" i="24"/>
  <c r="J181" i="24"/>
  <c r="J182" i="24"/>
  <c r="J188" i="24"/>
  <c r="J194" i="24"/>
  <c r="J195" i="24"/>
  <c r="J196" i="24"/>
  <c r="J201" i="24"/>
  <c r="J202" i="24"/>
  <c r="J208" i="24"/>
  <c r="J209" i="24"/>
  <c r="J210" i="24"/>
  <c r="E157" i="24"/>
  <c r="E153" i="24"/>
  <c r="E152" i="24"/>
  <c r="E151" i="24"/>
  <c r="E111" i="24" l="1"/>
  <c r="E110" i="24"/>
  <c r="E109" i="24"/>
  <c r="E108" i="24"/>
  <c r="E104" i="24"/>
  <c r="E103" i="24"/>
  <c r="E102" i="24"/>
  <c r="E101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400" i="2"/>
  <c r="I400" i="2"/>
  <c r="B62" i="14"/>
  <c r="E31" i="1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21" l="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XFC4" i="26" l="1"/>
  <c r="AE3" i="26"/>
  <c r="F58" i="14" s="1"/>
  <c r="AI3" i="26"/>
  <c r="D1" i="26"/>
  <c r="H187" i="24" s="1"/>
  <c r="J187" i="24" s="1"/>
  <c r="H1" i="26"/>
  <c r="H39" i="24" s="1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AB2" i="26"/>
  <c r="Z3" i="26"/>
  <c r="F53" i="14" s="1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K1" i="26"/>
  <c r="K517" i="2"/>
  <c r="K516" i="2"/>
  <c r="K519" i="2"/>
  <c r="K513" i="2"/>
  <c r="K518" i="2"/>
  <c r="K510" i="2"/>
  <c r="K293" i="2"/>
  <c r="K269" i="2"/>
  <c r="K270" i="2"/>
  <c r="K382" i="2"/>
  <c r="K383" i="2"/>
  <c r="H5" i="24" l="1"/>
  <c r="H40" i="24"/>
  <c r="J40" i="24" s="1"/>
  <c r="H6" i="24"/>
  <c r="H41" i="24"/>
  <c r="J41" i="24" s="1"/>
  <c r="F42" i="14"/>
  <c r="F61" i="14"/>
  <c r="G61" i="14" s="1"/>
  <c r="E42" i="14"/>
  <c r="E37" i="14"/>
  <c r="F38" i="14"/>
  <c r="F37" i="14"/>
  <c r="E38" i="14"/>
  <c r="E36" i="14"/>
  <c r="F36" i="14"/>
  <c r="F60" i="1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H7" i="24" l="1"/>
  <c r="G42" i="14"/>
  <c r="G38" i="14"/>
  <c r="G37" i="14"/>
  <c r="G36" i="14"/>
  <c r="G60" i="1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AI2" i="11" s="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AI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AE4" i="25" l="1"/>
  <c r="AI4" i="25"/>
  <c r="E89" i="24"/>
  <c r="E87" i="24"/>
  <c r="E88" i="24"/>
  <c r="E90" i="24"/>
  <c r="AH4" i="25"/>
  <c r="AG4" i="25" l="1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87" i="24"/>
  <c r="E188" i="24"/>
  <c r="G24" i="14"/>
  <c r="S255" i="9"/>
  <c r="K276" i="2"/>
  <c r="I195" i="2" l="1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<sst xmlns="http://schemas.openxmlformats.org/spreadsheetml/2006/main" count="4899" uniqueCount="1686">
  <si>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</si>
  <si>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</si>
  <si>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</si>
  <si>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</si>
  <si>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</si>
  <si>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</si>
  <si>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</si>
  <si>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</si>
  <si>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</si>
  <si>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</si>
  <si>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</si>
  <si>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</si>
  <si>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</si>
  <si>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</si>
  <si>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</si>
  <si>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</si>
  <si>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</si>
  <si>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</si>
  <si>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</si>
  <si>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</si>
  <si>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</si>
  <si>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</si>
  <si>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</si>
  <si>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</si>
  <si>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</si>
  <si>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</si>
  <si>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</si>
  <si>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</si>
  <si>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</si>
  <si>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</si>
  <si>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</si>
  <si>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</si>
  <si>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</si>
  <si>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</si>
  <si>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</si>
  <si>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</si>
  <si>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</si>
  <si>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</si>
  <si>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</si>
  <si>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</si>
  <si>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</si>
  <si>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</si>
  <si>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</si>
  <si>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</si>
  <si>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</si>
  <si>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</si>
  <si>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</si>
  <si>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</si>
  <si>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</si>
  <si>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</si>
  <si>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</si>
  <si>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</si>
  <si>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</si>
  <si>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</si>
  <si>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</si>
  <si>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</si>
  <si>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</si>
  <si>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</si>
  <si>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</si>
  <si>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</si>
  <si>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</si>
  <si>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</si>
  <si>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</si>
  <si>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</si>
  <si>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</si>
  <si>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</si>
  <si>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</si>
  <si>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</si>
  <si>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</si>
  <si>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</si>
  <si>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</si>
  <si>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</si>
  <si>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</si>
  <si>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</si>
  <si>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</si>
  <si>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</si>
  <si>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</si>
  <si>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</si>
  <si>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</si>
  <si>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</si>
  <si>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</si>
  <si>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</si>
  <si>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</si>
  <si>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</si>
  <si>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</si>
  <si>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</si>
  <si>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</si>
  <si>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</si>
  <si>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</si>
  <si>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</si>
  <si>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</si>
  <si>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</si>
  <si>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</si>
  <si>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</si>
  <si>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</si>
  <si>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</si>
  <si>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</si>
  <si>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</si>
  <si>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</si>
  <si>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</si>
  <si>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</si>
  <si>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</si>
  <si>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</si>
  <si>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</si>
  <si>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</si>
  <si>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</si>
  <si>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</si>
  <si>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</si>
  <si>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</si>
  <si>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</si>
  <si>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</si>
  <si>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</si>
  <si>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</si>
  <si>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</si>
  <si>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</si>
  <si>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</si>
  <si>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</si>
  <si>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</si>
  <si>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</si>
  <si>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</si>
  <si>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</si>
  <si>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</si>
  <si>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</si>
  <si>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</si>
  <si>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</si>
  <si>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</si>
  <si>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</si>
  <si>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</si>
  <si>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</si>
  <si>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</si>
  <si>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</si>
  <si>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</si>
  <si>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</si>
  <si>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</si>
  <si>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</si>
  <si>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</si>
  <si>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</si>
  <si>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</si>
  <si>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</si>
  <si>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</si>
  <si>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</si>
  <si>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</si>
  <si>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</si>
  <si>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</si>
  <si>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</si>
  <si>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</si>
  <si>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</si>
  <si>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</si>
  <si>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</si>
  <si>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</si>
  <si>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</si>
  <si>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</si>
  <si>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</si>
  <si>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</si>
  <si>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</si>
  <si>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</si>
  <si>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</si>
  <si>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</si>
  <si>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</si>
  <si>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</si>
  <si>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</si>
  <si>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</si>
  <si>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</si>
  <si>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</si>
  <si>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</si>
  <si>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</si>
  <si>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</si>
  <si>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</si>
  <si>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</si>
  <si>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</si>
  <si>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</si>
  <si>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</si>
  <si>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</si>
  <si>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</si>
  <si>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</si>
  <si>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</si>
  <si>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</si>
  <si>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</si>
  <si>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</si>
  <si>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</si>
  <si>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</si>
  <si>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</si>
  <si>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</si>
  <si>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</si>
  <si>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</si>
  <si>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</si>
  <si>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</si>
  <si>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</si>
  <si>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</si>
  <si>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</si>
  <si>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</si>
  <si>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</si>
  <si>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</si>
  <si>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</si>
  <si>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</si>
  <si>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</si>
  <si>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</si>
  <si>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</si>
  <si>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</si>
  <si>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</si>
  <si>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</si>
  <si>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</si>
  <si>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</si>
  <si>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</si>
  <si>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</si>
  <si>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</si>
  <si>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</si>
  <si>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</si>
  <si>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</si>
  <si>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</si>
  <si>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</si>
  <si>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</si>
  <si>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</si>
  <si>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</si>
  <si>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</si>
  <si>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</si>
  <si>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</si>
  <si>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</si>
  <si>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</si>
  <si>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</si>
  <si>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</si>
  <si>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</si>
  <si>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</si>
  <si>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</si>
  <si>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</si>
  <si>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</si>
  <si>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</si>
  <si>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</si>
  <si>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</si>
  <si>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</si>
  <si>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</si>
  <si>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</si>
  <si>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</si>
  <si>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</si>
  <si>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</si>
  <si>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</si>
  <si>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</si>
  <si>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</si>
  <si>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</si>
  <si>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</si>
  <si>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</si>
  <si>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</si>
  <si>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</si>
  <si>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</si>
  <si>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</si>
  <si>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</si>
  <si>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</si>
  <si>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</si>
  <si>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</si>
  <si>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</si>
  <si>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</si>
  <si>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</si>
  <si>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</si>
  <si>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</si>
  <si>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</si>
  <si>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</si>
  <si>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</si>
  <si>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</si>
  <si>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</si>
  <si>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</si>
  <si>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</si>
  <si>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</si>
  <si>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</si>
  <si>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</si>
  <si>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</si>
  <si>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</si>
  <si>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</si>
  <si>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</si>
  <si>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</si>
  <si>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</si>
  <si>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</si>
  <si>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</si>
  <si>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</si>
  <si>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</si>
  <si>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</si>
  <si>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</si>
  <si>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</si>
  <si>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</si>
  <si>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</si>
  <si>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</si>
  <si>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</si>
  <si>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</si>
  <si>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</si>
  <si>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</si>
  <si>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</si>
  <si>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</si>
  <si>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</si>
  <si>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</si>
  <si>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</si>
  <si>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</si>
  <si>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</si>
  <si>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</si>
  <si>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</si>
  <si>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</si>
  <si>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</si>
  <si>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</si>
  <si>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</si>
  <si>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</si>
  <si>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</si>
  <si>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</si>
  <si>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</si>
  <si>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</si>
  <si>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</si>
  <si>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</si>
  <si>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</si>
  <si>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</si>
  <si>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</si>
  <si>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</si>
  <si>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</si>
  <si>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</si>
  <si>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</si>
  <si>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</si>
  <si>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</si>
  <si>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</si>
  <si>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</si>
  <si>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</si>
  <si>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</si>
  <si>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</si>
  <si>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</si>
  <si>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</si>
  <si>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</si>
  <si>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</si>
  <si>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</si>
  <si>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</si>
  <si>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</si>
  <si>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</si>
  <si>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</si>
  <si>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</si>
  <si>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</si>
  <si>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</si>
  <si>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</si>
  <si>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</si>
  <si>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</si>
  <si>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</si>
  <si>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</si>
  <si>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</si>
  <si>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</si>
  <si>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</si>
  <si>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</si>
  <si>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</si>
  <si>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</si>
  <si>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</si>
  <si>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</si>
  <si>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</si>
  <si>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</si>
  <si>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</si>
  <si>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</si>
  <si>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</si>
  <si>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</si>
  <si>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</si>
  <si>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</si>
  <si>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</si>
  <si>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</si>
  <si>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</si>
  <si>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</si>
  <si>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</si>
  <si>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</si>
  <si>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</si>
  <si>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</si>
  <si>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</si>
  <si>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</si>
  <si>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</si>
  <si>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</si>
  <si>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</si>
  <si>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</si>
  <si>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</si>
  <si>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</si>
  <si>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</si>
  <si>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</si>
  <si>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</si>
  <si>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</si>
  <si>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</si>
  <si>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</si>
  <si>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</si>
  <si>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</si>
  <si>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</si>
  <si>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</si>
  <si>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</si>
  <si>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</si>
  <si>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</si>
  <si>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</si>
  <si>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</si>
  <si>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</si>
  <si>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</si>
  <si>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</si>
  <si>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</si>
  <si>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</si>
  <si>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</si>
  <si>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</si>
  <si>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</si>
  <si>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</si>
  <si>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</si>
  <si>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</si>
  <si>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</si>
  <si>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</si>
  <si>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</si>
  <si>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</si>
  <si>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</si>
  <si>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</si>
  <si>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</si>
  <si>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</si>
  <si>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</si>
  <si>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</si>
  <si>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</si>
  <si>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</si>
  <si>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</si>
  <si>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</si>
  <si>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</si>
  <si>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</si>
  <si>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</si>
  <si>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</si>
  <si>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</si>
  <si>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</si>
  <si>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</si>
  <si>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</si>
  <si>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</si>
  <si>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</si>
  <si>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</si>
  <si>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</si>
  <si>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</si>
  <si>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</si>
  <si>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</si>
  <si>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</si>
  <si>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</si>
  <si>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</si>
  <si>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</si>
  <si>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</si>
  <si>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</si>
  <si>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</si>
  <si>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</si>
  <si>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</si>
  <si>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</si>
  <si>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</si>
  <si>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</si>
  <si>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</si>
  <si>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</si>
  <si>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</si>
  <si>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</si>
  <si>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</si>
  <si>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</si>
  <si>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</si>
  <si>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</si>
  <si>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</si>
  <si>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</si>
  <si>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</si>
  <si>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</si>
  <si>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</si>
  <si>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</si>
  <si>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</si>
  <si>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</si>
  <si>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</si>
  <si>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</si>
  <si>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</si>
  <si>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</si>
  <si>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</si>
  <si>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</si>
  <si>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</si>
  <si>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</si>
  <si>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</si>
  <si>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</si>
  <si>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</si>
  <si>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</si>
  <si>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</si>
  <si>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</si>
  <si>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</si>
  <si>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</si>
  <si>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</si>
  <si>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</si>
  <si>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</si>
  <si>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</si>
  <si>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</si>
  <si>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</si>
  <si>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</si>
  <si>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</si>
  <si>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</si>
  <si>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</si>
  <si>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</si>
  <si>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</si>
  <si>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</si>
  <si>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</si>
  <si>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</si>
  <si>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</si>
  <si>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</si>
  <si>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</si>
  <si>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</si>
  <si>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</si>
  <si>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</si>
  <si>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</si>
  <si>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</si>
  <si>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</si>
  <si>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</si>
  <si>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</si>
  <si>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</si>
  <si>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</si>
  <si>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</si>
  <si>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</si>
  <si>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</si>
  <si>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</si>
  <si>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</si>
  <si>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</si>
  <si>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</si>
  <si>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</si>
  <si>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</si>
  <si>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</si>
  <si>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</si>
  <si>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</si>
  <si>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</si>
  <si>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</si>
  <si>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</si>
  <si>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</si>
  <si>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</si>
  <si>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</si>
  <si>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</si>
  <si>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</si>
  <si>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</si>
  <si>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</si>
  <si>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</si>
  <si>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</si>
  <si>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</si>
  <si>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</si>
  <si>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</si>
  <si>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</si>
  <si>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</si>
  <si>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</si>
  <si>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</si>
  <si>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</si>
  <si>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</si>
  <si>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</si>
  <si>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</si>
  <si>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</si>
  <si>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</si>
  <si>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</si>
  <si>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</si>
  <si>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</si>
  <si>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</si>
  <si>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</si>
  <si>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</si>
  <si>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</si>
  <si>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</si>
  <si>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</si>
  <si>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</si>
  <si>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</si>
  <si>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</si>
  <si>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</si>
  <si>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</si>
  <si>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</si>
  <si>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</si>
  <si>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</si>
  <si>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</si>
  <si>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</si>
  <si>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</si>
  <si>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</si>
  <si>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</si>
  <si>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</si>
  <si>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</si>
  <si>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</si>
  <si>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</si>
  <si>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</si>
  <si>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</si>
  <si>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</si>
  <si>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</si>
  <si>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</si>
  <si>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</si>
  <si>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</si>
  <si>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</si>
  <si>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</si>
  <si>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</si>
  <si>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</si>
  <si>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</si>
  <si>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</si>
  <si>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</si>
  <si>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</si>
  <si>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</si>
  <si>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</si>
  <si>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</si>
  <si>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</si>
  <si>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</si>
  <si>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</si>
  <si>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</si>
  <si>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</si>
  <si>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</si>
  <si>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</si>
  <si>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</si>
  <si>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</si>
  <si>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</si>
  <si>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</si>
  <si>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</si>
  <si>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</si>
  <si>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</si>
  <si>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</si>
  <si>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</si>
  <si>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</si>
  <si>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</si>
  <si>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</si>
  <si>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</si>
  <si>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</si>
  <si>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</si>
  <si>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</si>
  <si>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</si>
  <si>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</si>
  <si>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</si>
  <si>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</si>
  <si>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</si>
  <si>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</si>
  <si>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</si>
  <si>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</si>
  <si>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</si>
  <si>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</si>
  <si>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</si>
  <si>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</si>
  <si>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</si>
  <si>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</si>
  <si>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</si>
  <si>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</si>
  <si>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</si>
  <si>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</si>
  <si>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</si>
  <si>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</si>
  <si>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</si>
  <si>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</si>
  <si>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</si>
  <si>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</si>
  <si>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</si>
  <si>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</si>
  <si>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</si>
  <si>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</si>
  <si>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</si>
  <si>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</si>
  <si>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</si>
  <si>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</si>
  <si>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</si>
  <si>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</si>
  <si>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</si>
  <si>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</si>
  <si>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</si>
  <si>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</si>
  <si>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</si>
  <si>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</si>
  <si>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</si>
  <si>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</si>
  <si>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</si>
  <si>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</si>
  <si>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</si>
  <si>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</si>
  <si>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</si>
  <si>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</si>
  <si>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</si>
  <si>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</si>
  <si>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</si>
  <si>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</si>
  <si>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</si>
  <si>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</si>
  <si>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</si>
  <si>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</si>
  <si>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</si>
  <si>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</si>
  <si>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</si>
  <si>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</si>
  <si>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</si>
  <si>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</si>
  <si>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</si>
  <si>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</si>
  <si>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</si>
  <si>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</si>
  <si>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</si>
  <si>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</si>
  <si>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</si>
  <si>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</si>
  <si>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</si>
  <si>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</si>
  <si>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</si>
  <si>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</si>
  <si>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</si>
  <si>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</si>
  <si>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</si>
  <si>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</si>
  <si>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</si>
  <si>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</si>
  <si>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</si>
  <si>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</si>
  <si>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</si>
  <si>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</si>
  <si>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</si>
  <si>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</si>
  <si>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</si>
  <si>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</si>
  <si>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</si>
  <si>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</si>
  <si>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</si>
  <si>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</si>
  <si>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</si>
  <si>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</si>
  <si>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</si>
  <si>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</si>
  <si>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</si>
  <si>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</si>
  <si>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</si>
  <si>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</si>
  <si>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</si>
  <si>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</si>
  <si>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</si>
  <si>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</si>
  <si>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</si>
  <si>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</si>
  <si>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</si>
  <si>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</si>
  <si>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</si>
  <si>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</si>
  <si>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</si>
  <si>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</si>
  <si>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</si>
  <si>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</si>
  <si>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</si>
  <si>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</si>
  <si>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</si>
  <si>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</si>
  <si>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</si>
  <si>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</si>
  <si>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</si>
  <si>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</si>
  <si>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</si>
  <si>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</si>
  <si>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</si>
  <si>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</si>
  <si>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</si>
  <si>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</si>
  <si>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</si>
  <si>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</si>
  <si>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</si>
  <si>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</si>
  <si>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</si>
  <si>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</si>
  <si>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</si>
  <si>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</si>
  <si>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</si>
  <si>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</si>
  <si>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</si>
  <si>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</si>
  <si>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</si>
  <si>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</si>
  <si>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</si>
  <si>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</si>
  <si>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</si>
  <si>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</si>
  <si>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</si>
  <si>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</si>
  <si>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</si>
  <si>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</si>
  <si>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</si>
  <si>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</si>
  <si>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</si>
  <si>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</si>
  <si>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</si>
  <si>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</si>
  <si>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</si>
  <si>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</si>
  <si>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</si>
  <si>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</si>
  <si>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</si>
  <si>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</si>
  <si>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</si>
  <si>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</si>
  <si>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</si>
  <si>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</si>
  <si>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</si>
  <si>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</si>
  <si>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</si>
  <si>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</si>
  <si>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</si>
  <si>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</si>
  <si>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</si>
  <si>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</si>
  <si>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</si>
  <si>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</si>
  <si>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</si>
  <si>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</si>
  <si>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</si>
  <si>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</si>
  <si>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</si>
  <si>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</si>
  <si>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</si>
  <si>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</si>
  <si>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</si>
  <si>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</si>
  <si>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</si>
  <si>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</si>
  <si>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</si>
  <si>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</si>
  <si>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</si>
  <si>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</si>
  <si>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</si>
  <si>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</si>
  <si>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</si>
  <si>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</si>
  <si>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</si>
  <si>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</si>
  <si>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</si>
  <si>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</si>
  <si>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</si>
  <si>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</si>
  <si>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</si>
  <si>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</si>
  <si>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</si>
  <si>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</si>
  <si>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</si>
  <si>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</si>
  <si>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</si>
  <si>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</si>
  <si>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</si>
  <si>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</si>
  <si>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</si>
  <si>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</si>
  <si>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</si>
  <si>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</si>
  <si>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</si>
  <si>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</si>
  <si>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</si>
  <si>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</si>
  <si>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</si>
  <si>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</si>
  <si>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</si>
  <si>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</si>
  <si>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</si>
  <si>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</si>
  <si>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</si>
  <si>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</si>
  <si>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</si>
  <si>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</si>
  <si>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</si>
  <si>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</si>
  <si>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</si>
  <si>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</si>
  <si>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</si>
  <si>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</si>
  <si>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</si>
  <si>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</si>
  <si>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</si>
  <si>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</si>
  <si>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</si>
  <si>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</si>
  <si>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</si>
  <si>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</si>
  <si>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</si>
  <si>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</si>
  <si>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</si>
  <si>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</si>
  <si>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</si>
  <si>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</si>
  <si>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</si>
  <si>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</si>
  <si>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</si>
  <si>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</si>
  <si>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</si>
  <si>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</si>
  <si>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</si>
  <si>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</si>
  <si>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</si>
  <si>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</si>
  <si>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</si>
  <si>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</si>
  <si>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</si>
  <si>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</si>
  <si>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</si>
  <si>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</si>
  <si>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</si>
  <si>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</si>
  <si>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</si>
  <si>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</si>
  <si>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</si>
  <si>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</si>
  <si>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</si>
  <si>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</si>
  <si>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</si>
  <si>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</si>
  <si>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</si>
  <si>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</si>
  <si>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</si>
  <si>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</si>
  <si>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</si>
  <si>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</si>
  <si>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</si>
  <si>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</si>
  <si>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</si>
  <si>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</si>
  <si>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</si>
  <si>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</si>
  <si>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</si>
  <si>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</si>
  <si>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</si>
  <si>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</si>
  <si>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</si>
  <si>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</si>
  <si>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</si>
  <si>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</si>
  <si>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</si>
  <si>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</si>
  <si>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</si>
  <si>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</si>
  <si>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</si>
  <si>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</si>
  <si>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</si>
  <si>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</si>
  <si>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</si>
  <si>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</si>
  <si>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</si>
  <si>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</si>
  <si>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</si>
  <si>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</si>
  <si>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</si>
  <si>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</si>
  <si>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</si>
  <si>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</si>
  <si>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</si>
  <si>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</si>
  <si>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</si>
  <si>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</si>
  <si>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</si>
  <si>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</si>
  <si>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</si>
  <si>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</si>
  <si>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</si>
  <si>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</si>
  <si>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</si>
  <si>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</si>
  <si>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</si>
  <si>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</si>
  <si>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</si>
  <si>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</si>
  <si>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</si>
  <si>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</si>
  <si>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</si>
  <si>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</si>
  <si>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</si>
  <si>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</si>
  <si>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</si>
  <si>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</si>
  <si>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</si>
  <si>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</si>
  <si>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</si>
  <si>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</si>
  <si>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</si>
  <si>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</si>
  <si>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</si>
  <si>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</si>
  <si>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</si>
  <si>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</si>
  <si>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</si>
  <si>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</si>
  <si>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</si>
  <si>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</si>
  <si>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</si>
  <si>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</si>
  <si>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</si>
  <si>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</si>
  <si>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</si>
  <si>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</si>
  <si>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</si>
  <si>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</si>
  <si>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</si>
  <si>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</si>
  <si>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</si>
  <si>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</si>
  <si>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</si>
  <si>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</si>
  <si>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</si>
  <si>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</si>
  <si>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</si>
  <si>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</si>
  <si>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</si>
  <si>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</si>
  <si>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</si>
  <si>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</si>
  <si>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</si>
  <si>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</si>
  <si>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</si>
  <si>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</si>
  <si>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</si>
  <si>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</si>
  <si>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</si>
  <si>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</si>
  <si>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</si>
  <si>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</si>
  <si>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</si>
  <si>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</si>
  <si>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</si>
  <si>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</si>
  <si>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</si>
  <si>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</si>
  <si>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</si>
  <si>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</si>
  <si>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</si>
  <si>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</si>
  <si>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</si>
  <si>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</si>
  <si>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</si>
  <si>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</si>
  <si>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</si>
  <si>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</si>
  <si>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</si>
  <si>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</si>
  <si>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</si>
  <si>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</si>
  <si>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</si>
  <si>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</si>
  <si>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</si>
  <si>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</si>
  <si>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</si>
  <si>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</si>
  <si>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</si>
  <si>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</si>
  <si>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</si>
  <si>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</si>
  <si>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</si>
  <si>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</si>
  <si>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</si>
  <si>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</si>
  <si>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</si>
  <si>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</si>
  <si>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</si>
  <si>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</si>
  <si>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</si>
  <si>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</si>
  <si>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</si>
  <si>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</si>
  <si>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</si>
  <si>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</si>
  <si>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</si>
  <si>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</si>
  <si>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</si>
  <si>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</si>
  <si>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</si>
  <si>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</si>
  <si>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</si>
  <si>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</si>
  <si>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</si>
  <si>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</si>
  <si>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</si>
  <si>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</si>
  <si>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</si>
  <si>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</si>
  <si>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</si>
  <si>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</si>
  <si>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</si>
  <si>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</si>
  <si>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</si>
  <si>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</si>
  <si>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</si>
  <si>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</si>
  <si>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</si>
  <si>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</si>
  <si>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</si>
  <si>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</si>
  <si>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</si>
  <si>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</si>
  <si>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</si>
  <si>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</si>
  <si>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</si>
  <si>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</si>
  <si>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</si>
  <si>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</si>
  <si>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</si>
  <si>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</si>
  <si>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</si>
  <si>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</si>
  <si>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</si>
  <si>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</si>
  <si>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</si>
  <si>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</si>
  <si>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</si>
  <si>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</si>
  <si>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</si>
  <si>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</si>
  <si>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</si>
  <si>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</si>
  <si>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</si>
  <si>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</si>
  <si>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</si>
  <si>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</si>
  <si>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</si>
  <si>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</si>
  <si>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</si>
  <si>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</si>
  <si>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</si>
  <si>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</si>
  <si>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</si>
  <si>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</si>
  <si>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</si>
  <si>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</si>
  <si>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</si>
  <si>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</si>
  <si>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</si>
  <si>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</si>
  <si>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</si>
  <si>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</si>
  <si>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</si>
  <si>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</si>
  <si>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</si>
  <si>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</si>
  <si>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</si>
  <si>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</si>
  <si>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</si>
  <si>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</si>
  <si>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</si>
  <si>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</si>
  <si>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</si>
  <si>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</si>
  <si>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</si>
  <si>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</si>
  <si>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</si>
  <si>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</si>
  <si>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</si>
  <si>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</si>
  <si>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</si>
  <si>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</si>
  <si>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</si>
  <si>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</si>
  <si>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</si>
  <si>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</si>
  <si>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</si>
  <si>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</si>
  <si>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</si>
  <si>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</si>
  <si>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</si>
  <si>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</si>
  <si>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</si>
  <si>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</si>
  <si>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</si>
  <si>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</si>
  <si>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</si>
  <si>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</si>
  <si>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</si>
  <si>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</si>
  <si>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</si>
  <si>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</si>
  <si>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</si>
  <si>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</si>
  <si>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</si>
  <si>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</si>
  <si>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</si>
  <si>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</si>
  <si>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</si>
  <si>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</si>
  <si>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</si>
  <si>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</si>
  <si>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</si>
  <si>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</si>
  <si>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</si>
  <si>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</si>
  <si>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</si>
  <si>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</si>
  <si>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</si>
  <si>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</si>
  <si>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</si>
  <si>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</si>
  <si>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</si>
  <si>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</si>
  <si>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</si>
  <si>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</si>
  <si>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</si>
  <si>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</si>
  <si>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</si>
  <si>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</si>
  <si>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</si>
  <si>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</si>
  <si>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</si>
  <si>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</si>
  <si>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</si>
  <si>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</si>
  <si>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</si>
  <si>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</si>
  <si>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</si>
  <si>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</si>
  <si>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</si>
  <si>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</si>
  <si>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</si>
  <si>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</si>
  <si>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</si>
  <si>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</si>
  <si>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</si>
  <si>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</si>
  <si>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</si>
  <si>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</si>
  <si>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</si>
  <si>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</si>
  <si>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</si>
  <si>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</si>
  <si>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</si>
  <si>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</si>
  <si>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</si>
  <si>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</si>
  <si>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</si>
  <si>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</si>
  <si>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</si>
  <si>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</si>
  <si>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</si>
  <si>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</si>
  <si>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</si>
  <si>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</si>
  <si>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</si>
  <si>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</si>
  <si>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</si>
  <si>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</si>
  <si>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</si>
  <si>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</si>
  <si>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</si>
  <si>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</si>
  <si>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</si>
  <si>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</si>
  <si>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</si>
  <si>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</si>
  <si>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</si>
  <si>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</si>
  <si>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</si>
  <si>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</si>
  <si>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</si>
  <si>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</si>
  <si>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</si>
  <si>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</si>
  <si>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</si>
  <si>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</si>
  <si>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</si>
  <si>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</si>
  <si>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</si>
  <si>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</si>
  <si>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</si>
  <si>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</si>
  <si>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</si>
  <si>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</si>
  <si>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</si>
  <si>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</si>
  <si>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</si>
  <si>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</si>
  <si>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</si>
  <si>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</si>
  <si>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</si>
  <si>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</si>
  <si>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</si>
  <si>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</si>
  <si>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</si>
  <si>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</si>
  <si>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</si>
  <si>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</si>
  <si>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</si>
  <si>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</si>
  <si>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</si>
  <si>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</si>
  <si>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</si>
  <si>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</si>
  <si>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</si>
  <si>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</si>
  <si>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</si>
  <si>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</si>
  <si>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</si>
  <si>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</si>
  <si>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</si>
  <si>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</si>
  <si>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</si>
  <si>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</si>
  <si>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</si>
  <si>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</si>
  <si>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</si>
  <si>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</si>
  <si>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</si>
  <si>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</si>
  <si>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</si>
  <si>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</si>
  <si>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</si>
  <si>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</si>
  <si>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</si>
  <si>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</si>
  <si>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</si>
  <si>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</si>
  <si>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</si>
  <si>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</si>
  <si>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</si>
  <si>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</si>
  <si>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</si>
  <si>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</si>
  <si>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</si>
  <si>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</si>
  <si>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</si>
  <si>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</si>
  <si>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</si>
  <si>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</si>
  <si>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</si>
  <si>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</si>
  <si>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</si>
  <si>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</si>
  <si>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</si>
  <si>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</si>
  <si>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</si>
  <si>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</si>
  <si>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</si>
  <si>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</si>
  <si>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</si>
  <si>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</si>
  <si>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</si>
  <si>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</si>
  <si>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</si>
  <si>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</si>
  <si>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</si>
  <si>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</si>
  <si>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</si>
  <si>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</si>
  <si>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</si>
  <si>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</si>
  <si>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</si>
  <si>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</si>
  <si>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</si>
  <si>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</si>
  <si>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</si>
  <si>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</si>
  <si>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</si>
  <si>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</si>
  <si>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</si>
  <si>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</si>
  <si>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</si>
  <si>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</si>
  <si>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</si>
  <si>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</si>
  <si>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</si>
  <si>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</si>
  <si>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</si>
  <si>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</si>
  <si>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</si>
  <si>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</si>
  <si>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</si>
  <si>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</si>
  <si>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</si>
  <si>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</si>
  <si>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</si>
  <si>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</si>
  <si>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</si>
  <si>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</si>
  <si>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</si>
  <si>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</si>
  <si>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</si>
  <si>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</si>
  <si>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</si>
  <si>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</si>
  <si>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</si>
  <si>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</si>
  <si>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</si>
  <si>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</si>
  <si>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</si>
  <si>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</si>
  <si>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</si>
  <si>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</si>
  <si>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</si>
  <si>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</si>
  <si>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</si>
  <si>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</si>
  <si>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</si>
  <si>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</si>
  <si>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</si>
  <si>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</si>
  <si>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</si>
  <si>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</si>
  <si>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</si>
  <si>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</si>
  <si>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</si>
  <si>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</si>
  <si>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</si>
  <si>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</si>
  <si>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</si>
  <si>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</si>
  <si>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</si>
  <si>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</si>
  <si>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</si>
  <si>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</si>
  <si>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</si>
  <si>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</si>
  <si>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</si>
  <si>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</si>
  <si>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</si>
  <si>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</si>
  <si>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</si>
  <si>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</si>
  <si>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</si>
  <si>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</si>
  <si>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</si>
  <si>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</si>
  <si>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</si>
  <si>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</si>
  <si>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</si>
  <si>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</si>
  <si>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</si>
  <si>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</si>
  <si>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</si>
  <si>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</si>
  <si>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</si>
  <si>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</si>
  <si>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</si>
  <si>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</si>
  <si>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</si>
  <si>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</si>
  <si>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</si>
  <si>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</si>
  <si>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</si>
  <si>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</si>
  <si>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</si>
  <si>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</si>
  <si>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</si>
  <si>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</si>
  <si>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</si>
  <si>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</si>
  <si>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</si>
  <si>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</si>
  <si>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</si>
  <si>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</si>
  <si>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</si>
  <si>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</si>
  <si>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</si>
  <si>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</si>
  <si>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</si>
  <si>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</si>
  <si>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</si>
  <si>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</si>
  <si>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</si>
  <si>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</si>
  <si>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</si>
  <si>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</si>
  <si>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</si>
  <si>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</si>
  <si>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</si>
  <si>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</si>
  <si>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</si>
  <si>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</si>
  <si>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</si>
  <si>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</si>
  <si>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</si>
  <si>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</si>
  <si>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</si>
  <si>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</si>
  <si>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</si>
  <si>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</si>
  <si>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</si>
  <si>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</si>
  <si>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</si>
  <si>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</si>
  <si>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</si>
  <si>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</si>
  <si>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</si>
  <si>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</si>
  <si>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</si>
  <si>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</si>
  <si>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</si>
  <si>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</si>
  <si>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</si>
  <si>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</si>
  <si>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</si>
  <si>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</si>
  <si>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</si>
  <si>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</si>
  <si>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</si>
  <si>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</si>
  <si>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</si>
  <si>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</si>
  <si>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</si>
  <si>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</si>
  <si>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</si>
  <si>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</si>
  <si>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</si>
  <si>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</si>
  <si>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</si>
  <si>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</si>
  <si>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</si>
  <si>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</si>
  <si>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</si>
  <si>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</si>
  <si>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</si>
  <si>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</si>
  <si>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</si>
  <si>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</si>
  <si>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</si>
  <si>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</si>
  <si>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</si>
  <si>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</si>
  <si>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</si>
  <si>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</si>
  <si>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</si>
  <si>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</si>
  <si>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</si>
  <si>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</si>
  <si>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</si>
  <si>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</si>
  <si>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</si>
  <si>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</si>
  <si>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</si>
  <si>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</si>
  <si>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</si>
  <si>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</si>
  <si>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</si>
  <si>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</si>
  <si>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</si>
  <si>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</si>
  <si>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</si>
  <si>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</si>
  <si>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</si>
  <si>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</si>
  <si>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</si>
  <si>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</si>
  <si>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</si>
  <si>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</si>
  <si>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</si>
  <si>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</si>
  <si>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</si>
  <si>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</si>
  <si>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</si>
  <si>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</si>
  <si>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</si>
  <si>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</si>
  <si>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</si>
  <si>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</si>
  <si>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</si>
  <si>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</si>
  <si>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</si>
  <si>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</si>
  <si>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</si>
  <si>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</si>
  <si>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</si>
  <si>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</si>
  <si>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</si>
  <si>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</si>
  <si>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</si>
  <si>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</si>
  <si>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</si>
  <si>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</si>
  <si>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</si>
  <si>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</si>
  <si>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</si>
  <si>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</si>
  <si>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</si>
  <si>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</si>
  <si>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</si>
  <si>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</si>
  <si>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</si>
  <si>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</si>
  <si>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</si>
  <si>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</si>
  <si>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</si>
  <si>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</si>
  <si>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</si>
  <si>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</si>
  <si>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</si>
  <si>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</si>
  <si>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</si>
  <si>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</si>
  <si>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</si>
  <si>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</si>
  <si>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</si>
  <si>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</si>
  <si>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</si>
  <si>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</si>
  <si>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</si>
  <si>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</si>
  <si>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</si>
  <si>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</si>
  <si>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</si>
  <si>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</si>
  <si>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</si>
  <si>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</si>
  <si>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</si>
  <si>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</si>
  <si>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</si>
  <si>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</si>
  <si>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</si>
  <si>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</si>
  <si>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</si>
  <si>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</si>
  <si>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</si>
  <si>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</si>
  <si>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</si>
  <si>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</si>
  <si>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</si>
  <si>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</si>
  <si>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</si>
  <si>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</si>
  <si>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</si>
  <si>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</si>
  <si>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</si>
  <si>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</si>
  <si>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</si>
  <si>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</si>
  <si>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</si>
  <si>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</si>
  <si>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</si>
  <si>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</si>
  <si>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</si>
  <si>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</si>
  <si>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</si>
  <si>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</si>
  <si>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</si>
  <si>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</si>
  <si>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</si>
  <si>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</si>
  <si>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</si>
  <si>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</si>
  <si>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</si>
  <si>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</si>
  <si>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</si>
  <si>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</si>
  <si>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</si>
  <si>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</si>
  <si>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</si>
  <si>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</si>
  <si>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</si>
  <si>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</si>
  <si>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</si>
  <si>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</si>
  <si>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</si>
  <si>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</si>
  <si>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</si>
  <si>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</si>
  <si>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</si>
  <si>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</si>
  <si>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</si>
  <si>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</si>
  <si>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</si>
  <si>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</si>
  <si>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</si>
  <si>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</si>
  <si>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</si>
  <si>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</si>
  <si>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</si>
  <si>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</si>
  <si>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</si>
  <si>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</si>
  <si>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</si>
  <si>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</si>
  <si>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</si>
  <si>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</si>
  <si>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</si>
  <si>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</si>
  <si>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</si>
  <si>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</si>
  <si>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</si>
  <si>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</si>
  <si>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</si>
  <si>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</si>
  <si>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</si>
  <si>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</si>
  <si>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</si>
  <si>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</si>
  <si>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</si>
  <si>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</si>
  <si>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</si>
  <si>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</si>
  <si>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</si>
  <si>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</si>
  <si>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</si>
  <si>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</si>
  <si>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</si>
  <si>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</si>
  <si>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</si>
  <si>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</si>
  <si>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</si>
  <si>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</si>
  <si>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</si>
  <si>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</si>
  <si>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</si>
  <si>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</si>
  <si>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</si>
  <si>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</si>
  <si>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</si>
  <si>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</si>
  <si>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</si>
  <si>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</si>
  <si>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</si>
  <si>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</si>
  <si>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</si>
  <si>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</si>
  <si>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</si>
  <si>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</si>
  <si>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</si>
  <si>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</si>
  <si>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</si>
  <si>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</si>
  <si>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</si>
  <si>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</si>
  <si>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</si>
  <si>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</si>
  <si>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</si>
  <si>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</si>
  <si>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628/5/2025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</si>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</sst>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0.11150442477876106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0.11150442477876106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8" zoomScaleNormal="58" workbookViewId="0">
      <pane xSplit="11" ySplit="4" topLeftCell="M5" activePane="bottomRight" state="frozen"/>
      <selection pane="topRight" activeCell="M1" sqref="M1"/>
      <selection pane="bottomLeft" activeCell="A5" sqref="A5"/>
      <selection pane="bottomRight" activeCell="B261" sqref="B261"/>
    </sheetView>
  </sheetViews>
  <sheetFormatPr baseColWidth="10" defaultColWidth="11.5703125" defaultRowHeight="15" x14ac:dyDescent="0.25"/>
  <cols>
    <col min="1" max="1" width="26.7109375" customWidth="1"/>
    <col min="2" max="2" width="46.28515625" style="33" customWidth="1"/>
    <col min="3" max="3" width="15.5703125" style="33" customWidth="1"/>
    <col min="4" max="4" width="49.28515625" customWidth="1"/>
    <col min="5" max="5" width="16.7109375" style="77" customWidth="1"/>
    <col min="6" max="6" width="24.42578125" style="81" customWidth="1"/>
    <col min="7" max="7" width="23.5703125" style="81" customWidth="1"/>
    <col min="8" max="8" width="15.140625" style="81" customWidth="1"/>
    <col min="9" max="9" width="31.85546875" customWidth="1"/>
    <col min="10" max="10" width="22" customWidth="1"/>
    <col min="11" max="11" width="19.7109375" style="5" customWidth="1"/>
    <col min="12" max="12" width="17.28515625" style="16" bestFit="1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0.20827178729689808</v>
      </c>
      <c r="M1" s="4">
        <f t="shared" si="0"/>
        <v>0.19519519519519518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141</v>
      </c>
      <c r="M3" s="12">
        <f t="shared" si="3"/>
        <v>130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45809</v>
      </c>
      <c r="M4" s="13">
        <v>45810</v>
      </c>
      <c r="N4" s="13">
        <v>45811</v>
      </c>
      <c r="O4" s="13">
        <v>45812</v>
      </c>
      <c r="P4" s="13">
        <v>45813</v>
      </c>
      <c r="Q4" s="13">
        <v>45814</v>
      </c>
      <c r="R4" s="13">
        <v>45815</v>
      </c>
      <c r="S4" s="13">
        <v>45816</v>
      </c>
      <c r="T4" s="13">
        <v>45817</v>
      </c>
      <c r="U4" s="13">
        <v>45818</v>
      </c>
      <c r="V4" s="13">
        <v>45819</v>
      </c>
      <c r="W4" s="13">
        <v>45820</v>
      </c>
      <c r="X4" s="13">
        <v>45821</v>
      </c>
      <c r="Y4" s="13">
        <v>45822</v>
      </c>
      <c r="Z4" s="13">
        <v>45823</v>
      </c>
      <c r="AA4" s="13">
        <v>45824</v>
      </c>
      <c r="AB4" s="13">
        <v>45825</v>
      </c>
      <c r="AC4" s="13">
        <v>45826</v>
      </c>
      <c r="AD4" s="13">
        <v>45827</v>
      </c>
      <c r="AE4" s="13">
        <v>45828</v>
      </c>
      <c r="AF4" s="13">
        <v>45829</v>
      </c>
      <c r="AG4" s="13">
        <v>45830</v>
      </c>
      <c r="AH4" s="13">
        <v>45831</v>
      </c>
      <c r="AI4" s="13">
        <v>45832</v>
      </c>
      <c r="AJ4" s="13">
        <v>45833</v>
      </c>
      <c r="AK4" s="13">
        <v>45834</v>
      </c>
      <c r="AL4" s="13">
        <v>45835</v>
      </c>
      <c r="AM4" s="13">
        <v>45836</v>
      </c>
      <c r="AN4" s="13">
        <v>45837</v>
      </c>
      <c r="AO4" s="13">
        <v>45838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26</v>
      </c>
      <c r="J7" s="34">
        <f t="shared" ref="J7:J16" si="6">COUNTIF(L7:AM7,"APAGADO")</f>
        <v>2</v>
      </c>
      <c r="K7" s="35">
        <f t="shared" ref="K7:K16" si="7">(I7)/(J7+I7)</f>
        <v>0.9285714285714286</v>
      </c>
      <c r="L7" s="86" t="s">
        <v>1681</v>
      </c>
      <c r="M7" s="86" t="s">
        <v>1681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 t="s">
        <v>1681</v>
      </c>
      <c r="M8" s="86" t="s">
        <v>1681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26</v>
      </c>
      <c r="J9" s="34">
        <f>COUNTIF(L9:AM9,"APAGADO")</f>
        <v>2</v>
      </c>
      <c r="K9" s="35">
        <f>(I9)/(J9+I9)</f>
        <v>0.9285714285714286</v>
      </c>
      <c r="L9" s="86" t="s">
        <v>1681</v>
      </c>
      <c r="M9" s="86" t="s">
        <v>1681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26</v>
      </c>
      <c r="J10" s="34">
        <f t="shared" si="6"/>
        <v>2</v>
      </c>
      <c r="K10" s="35">
        <f t="shared" si="7"/>
        <v>0.9285714285714286</v>
      </c>
      <c r="L10" s="86" t="s">
        <v>1681</v>
      </c>
      <c r="M10" s="86" t="s">
        <v>1681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26</v>
      </c>
      <c r="J14" s="34">
        <f t="shared" si="6"/>
        <v>2</v>
      </c>
      <c r="K14" s="35">
        <f t="shared" si="7"/>
        <v>0.9285714285714286</v>
      </c>
      <c r="L14" s="86" t="s">
        <v>1681</v>
      </c>
      <c r="M14" s="86" t="s">
        <v>1681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26</v>
      </c>
      <c r="J26" s="34">
        <f t="shared" si="11"/>
        <v>2</v>
      </c>
      <c r="K26" s="35">
        <f t="shared" si="12"/>
        <v>0.9285714285714286</v>
      </c>
      <c r="L26" s="86" t="s">
        <v>1681</v>
      </c>
      <c r="M26" s="86" t="s">
        <v>1681</v>
      </c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26</v>
      </c>
      <c r="J27" s="34">
        <f t="shared" si="11"/>
        <v>2</v>
      </c>
      <c r="K27" s="35">
        <f t="shared" si="12"/>
        <v>0.9285714285714286</v>
      </c>
      <c r="L27" s="86" t="s">
        <v>1681</v>
      </c>
      <c r="M27" s="86" t="s">
        <v>1681</v>
      </c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26</v>
      </c>
      <c r="J28" s="34">
        <f t="shared" si="11"/>
        <v>2</v>
      </c>
      <c r="K28" s="35">
        <f t="shared" si="12"/>
        <v>0.9285714285714286</v>
      </c>
      <c r="L28" s="86" t="s">
        <v>1681</v>
      </c>
      <c r="M28" s="86" t="s">
        <v>1681</v>
      </c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 t="s">
        <v>1681</v>
      </c>
      <c r="M34" s="86" t="s">
        <v>1681</v>
      </c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28</v>
      </c>
      <c r="J42" s="34">
        <f t="shared" si="14"/>
        <v>0</v>
      </c>
      <c r="K42" s="35">
        <f t="shared" si="15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0" customFormat="1" ht="15.75" thickBot="1" x14ac:dyDescent="0.3">
      <c r="A49" s="150" t="s">
        <v>52</v>
      </c>
      <c r="B49" s="150" t="s">
        <v>104</v>
      </c>
      <c r="C49" s="150" t="s">
        <v>1084</v>
      </c>
      <c r="D49" s="150" t="s">
        <v>105</v>
      </c>
      <c r="E49" s="151" t="s">
        <v>73</v>
      </c>
      <c r="F49" s="151" t="s">
        <v>20</v>
      </c>
      <c r="G49" s="151"/>
      <c r="H49" s="151" t="s">
        <v>650</v>
      </c>
      <c r="I49" s="34">
        <f t="shared" si="13"/>
        <v>26</v>
      </c>
      <c r="J49" s="34">
        <f t="shared" si="14"/>
        <v>2</v>
      </c>
      <c r="K49" s="35">
        <f t="shared" si="15"/>
        <v>0.9285714285714286</v>
      </c>
      <c r="L49" s="86" t="s">
        <v>1681</v>
      </c>
      <c r="M49" s="86" t="s">
        <v>1681</v>
      </c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26</v>
      </c>
      <c r="J53" s="34">
        <f t="shared" si="14"/>
        <v>2</v>
      </c>
      <c r="K53" s="35">
        <f t="shared" si="15"/>
        <v>0.9285714285714286</v>
      </c>
      <c r="L53" s="86" t="s">
        <v>1681</v>
      </c>
      <c r="M53" s="86" t="s">
        <v>1681</v>
      </c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28</v>
      </c>
      <c r="J61" s="34">
        <f t="shared" ref="J61:J82" si="16">COUNTIF(L61:AM61,"APAGADO")</f>
        <v>0</v>
      </c>
      <c r="K61" s="35">
        <f t="shared" ref="K61:K82" si="17"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26</v>
      </c>
      <c r="J64" s="34">
        <f t="shared" si="16"/>
        <v>2</v>
      </c>
      <c r="K64" s="35">
        <f t="shared" si="17"/>
        <v>0.9285714285714286</v>
      </c>
      <c r="L64" s="86" t="s">
        <v>1681</v>
      </c>
      <c r="M64" s="86" t="s">
        <v>1681</v>
      </c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28</v>
      </c>
      <c r="J95" s="34">
        <f t="shared" si="19"/>
        <v>0</v>
      </c>
      <c r="K95" s="35">
        <f t="shared" si="20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28</v>
      </c>
      <c r="J96" s="34">
        <f t="shared" si="19"/>
        <v>0</v>
      </c>
      <c r="K96" s="35">
        <f t="shared" si="20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26</v>
      </c>
      <c r="J110" s="34">
        <f t="shared" ref="J110" si="21">COUNTIF(L110:AM110,"APAGADO")</f>
        <v>2</v>
      </c>
      <c r="K110" s="35">
        <f t="shared" ref="K110" si="22">(I110)/(J110+I110)</f>
        <v>0.9285714285714286</v>
      </c>
      <c r="L110" s="86" t="s">
        <v>1681</v>
      </c>
      <c r="M110" s="86" t="s">
        <v>1681</v>
      </c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28</v>
      </c>
      <c r="J113" s="34">
        <f t="shared" si="23"/>
        <v>0</v>
      </c>
      <c r="K113" s="35">
        <f t="shared" si="2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26</v>
      </c>
      <c r="J118" s="34">
        <f t="shared" si="26"/>
        <v>2</v>
      </c>
      <c r="K118" s="35">
        <f t="shared" si="27"/>
        <v>0.9285714285714286</v>
      </c>
      <c r="L118" s="86" t="s">
        <v>1681</v>
      </c>
      <c r="M118" s="86" t="s">
        <v>1681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26</v>
      </c>
      <c r="J123" s="34">
        <f t="shared" si="26"/>
        <v>2</v>
      </c>
      <c r="K123" s="35">
        <f t="shared" si="27"/>
        <v>0.9285714285714286</v>
      </c>
      <c r="L123" s="86" t="s">
        <v>1681</v>
      </c>
      <c r="M123" s="86" t="s">
        <v>1681</v>
      </c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0" customFormat="1" ht="15.75" thickBot="1" x14ac:dyDescent="0.3">
      <c r="A125" s="150" t="s">
        <v>187</v>
      </c>
      <c r="B125" s="150" t="s">
        <v>185</v>
      </c>
      <c r="C125" s="150" t="s">
        <v>1084</v>
      </c>
      <c r="D125" s="150" t="s">
        <v>186</v>
      </c>
      <c r="E125" s="151" t="s">
        <v>19</v>
      </c>
      <c r="F125" s="151" t="s">
        <v>20</v>
      </c>
      <c r="G125" s="151"/>
      <c r="H125" s="151" t="s">
        <v>696</v>
      </c>
      <c r="I125" s="34">
        <f t="shared" si="25"/>
        <v>26</v>
      </c>
      <c r="J125" s="34">
        <f t="shared" si="26"/>
        <v>2</v>
      </c>
      <c r="K125" s="35">
        <f t="shared" si="27"/>
        <v>0.9285714285714286</v>
      </c>
      <c r="L125" s="86" t="s">
        <v>1681</v>
      </c>
      <c r="M125" s="86" t="s">
        <v>1681</v>
      </c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0" customFormat="1" ht="15.75" thickBot="1" x14ac:dyDescent="0.3">
      <c r="A128" s="150" t="s">
        <v>187</v>
      </c>
      <c r="B128" s="150" t="s">
        <v>961</v>
      </c>
      <c r="C128" s="150" t="s">
        <v>1084</v>
      </c>
      <c r="D128" s="150" t="s">
        <v>962</v>
      </c>
      <c r="E128" s="151" t="s">
        <v>73</v>
      </c>
      <c r="F128" s="151" t="s">
        <v>1078</v>
      </c>
      <c r="G128" s="151" t="s">
        <v>1275</v>
      </c>
      <c r="H128" s="151" t="s">
        <v>1239</v>
      </c>
      <c r="I128" s="34">
        <f t="shared" si="25"/>
        <v>26</v>
      </c>
      <c r="J128" s="34">
        <f t="shared" si="26"/>
        <v>2</v>
      </c>
      <c r="K128" s="35">
        <f t="shared" si="27"/>
        <v>0.9285714285714286</v>
      </c>
      <c r="L128" s="86" t="s">
        <v>1681</v>
      </c>
      <c r="M128" s="86" t="s">
        <v>1681</v>
      </c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</row>
    <row r="129" spans="1:41" s="150" customFormat="1" ht="16.149999999999999" customHeight="1" thickBot="1" x14ac:dyDescent="0.3">
      <c r="A129" s="150" t="s">
        <v>187</v>
      </c>
      <c r="B129" s="150" t="s">
        <v>963</v>
      </c>
      <c r="C129" s="150" t="s">
        <v>1084</v>
      </c>
      <c r="D129" s="150" t="s">
        <v>962</v>
      </c>
      <c r="E129" s="151" t="s">
        <v>73</v>
      </c>
      <c r="F129" s="151" t="s">
        <v>1078</v>
      </c>
      <c r="G129" s="151" t="s">
        <v>1275</v>
      </c>
      <c r="H129" s="151" t="s">
        <v>1240</v>
      </c>
      <c r="I129" s="34">
        <f t="shared" si="25"/>
        <v>26</v>
      </c>
      <c r="J129" s="34">
        <f t="shared" si="26"/>
        <v>2</v>
      </c>
      <c r="K129" s="35">
        <f t="shared" si="27"/>
        <v>0.9285714285714286</v>
      </c>
      <c r="L129" s="86" t="s">
        <v>1681</v>
      </c>
      <c r="M129" s="86" t="s">
        <v>1681</v>
      </c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28</v>
      </c>
      <c r="J136" s="34">
        <f t="shared" si="26"/>
        <v>0</v>
      </c>
      <c r="K136" s="35">
        <f t="shared" si="2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27</v>
      </c>
      <c r="J139" s="34">
        <f t="shared" si="26"/>
        <v>1</v>
      </c>
      <c r="K139" s="35">
        <f t="shared" si="27"/>
        <v>0.9642857142857143</v>
      </c>
      <c r="L139" s="86" t="s">
        <v>1681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27</v>
      </c>
      <c r="J140" s="34">
        <f t="shared" si="26"/>
        <v>1</v>
      </c>
      <c r="K140" s="35">
        <f t="shared" si="27"/>
        <v>0.9642857142857143</v>
      </c>
      <c r="L140" s="86" t="s">
        <v>1681</v>
      </c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27</v>
      </c>
      <c r="J144" s="34">
        <f t="shared" si="26"/>
        <v>1</v>
      </c>
      <c r="K144" s="35">
        <f t="shared" si="27"/>
        <v>0.9642857142857143</v>
      </c>
      <c r="L144" s="86" t="s">
        <v>1681</v>
      </c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27</v>
      </c>
      <c r="J148" s="34">
        <f t="shared" si="26"/>
        <v>1</v>
      </c>
      <c r="K148" s="35">
        <f t="shared" si="27"/>
        <v>0.9642857142857143</v>
      </c>
      <c r="L148" s="86" t="s">
        <v>1681</v>
      </c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27</v>
      </c>
      <c r="J149" s="34">
        <f t="shared" si="26"/>
        <v>1</v>
      </c>
      <c r="K149" s="35">
        <f t="shared" si="27"/>
        <v>0.9642857142857143</v>
      </c>
      <c r="L149" s="86" t="s">
        <v>1681</v>
      </c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27</v>
      </c>
      <c r="J150" s="34">
        <f t="shared" si="26"/>
        <v>1</v>
      </c>
      <c r="K150" s="35">
        <f t="shared" si="27"/>
        <v>0.9642857142857143</v>
      </c>
      <c r="L150" s="86" t="s">
        <v>1681</v>
      </c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27</v>
      </c>
      <c r="J151" s="34">
        <f t="shared" si="26"/>
        <v>1</v>
      </c>
      <c r="K151" s="35">
        <f t="shared" si="27"/>
        <v>0.9642857142857143</v>
      </c>
      <c r="L151" s="86" t="s">
        <v>1681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26</v>
      </c>
      <c r="J152" s="34">
        <f t="shared" si="26"/>
        <v>2</v>
      </c>
      <c r="K152" s="35">
        <f t="shared" si="27"/>
        <v>0.9285714285714286</v>
      </c>
      <c r="L152" s="86" t="s">
        <v>1681</v>
      </c>
      <c r="M152" s="86" t="s">
        <v>1681</v>
      </c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26</v>
      </c>
      <c r="J153" s="34">
        <f t="shared" si="26"/>
        <v>2</v>
      </c>
      <c r="K153" s="35">
        <f t="shared" si="27"/>
        <v>0.9285714285714286</v>
      </c>
      <c r="L153" s="86" t="s">
        <v>1681</v>
      </c>
      <c r="M153" s="86" t="s">
        <v>1681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s="150" customFormat="1" ht="15.75" thickBot="1" x14ac:dyDescent="0.3">
      <c r="A156" s="150" t="s">
        <v>220</v>
      </c>
      <c r="B156" s="150" t="s">
        <v>972</v>
      </c>
      <c r="C156" s="150" t="s">
        <v>1085</v>
      </c>
      <c r="D156" s="150" t="s">
        <v>221</v>
      </c>
      <c r="E156" s="151"/>
      <c r="F156" s="151" t="s">
        <v>28</v>
      </c>
      <c r="G156" s="151"/>
      <c r="H156" s="151" t="s">
        <v>713</v>
      </c>
      <c r="I156" s="34">
        <f t="shared" si="28"/>
        <v>25</v>
      </c>
      <c r="J156" s="34">
        <f t="shared" si="26"/>
        <v>2</v>
      </c>
      <c r="K156" s="35">
        <f t="shared" si="27"/>
        <v>0.92592592592592593</v>
      </c>
      <c r="L156" s="86" t="s">
        <v>1681</v>
      </c>
      <c r="M156" s="86" t="s">
        <v>1681</v>
      </c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>
        <v>0</v>
      </c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26</v>
      </c>
      <c r="J160" s="34">
        <f t="shared" si="29"/>
        <v>2</v>
      </c>
      <c r="K160" s="35">
        <f t="shared" si="30"/>
        <v>0.9285714285714286</v>
      </c>
      <c r="L160" s="86" t="s">
        <v>1681</v>
      </c>
      <c r="M160" s="86" t="s">
        <v>1681</v>
      </c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26</v>
      </c>
      <c r="J161" s="34">
        <f t="shared" si="29"/>
        <v>2</v>
      </c>
      <c r="K161" s="35">
        <f t="shared" si="30"/>
        <v>0.9285714285714286</v>
      </c>
      <c r="L161" s="86" t="s">
        <v>1681</v>
      </c>
      <c r="M161" s="86" t="s">
        <v>1681</v>
      </c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50" customFormat="1" ht="15.75" thickBot="1" x14ac:dyDescent="0.3">
      <c r="A162" s="150" t="s">
        <v>222</v>
      </c>
      <c r="B162" s="150" t="s">
        <v>243</v>
      </c>
      <c r="C162" s="150" t="s">
        <v>1084</v>
      </c>
      <c r="D162" s="150" t="s">
        <v>244</v>
      </c>
      <c r="E162" s="151" t="s">
        <v>15</v>
      </c>
      <c r="F162" s="151" t="s">
        <v>20</v>
      </c>
      <c r="G162" s="151"/>
      <c r="H162" s="151" t="s">
        <v>714</v>
      </c>
      <c r="I162" s="34">
        <f t="shared" si="28"/>
        <v>26</v>
      </c>
      <c r="J162" s="34">
        <f t="shared" si="29"/>
        <v>2</v>
      </c>
      <c r="K162" s="35">
        <f t="shared" si="30"/>
        <v>0.9285714285714286</v>
      </c>
      <c r="L162" s="86" t="s">
        <v>1681</v>
      </c>
      <c r="M162" s="86" t="s">
        <v>1681</v>
      </c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28</v>
      </c>
      <c r="J189" s="34">
        <f t="shared" si="37"/>
        <v>0</v>
      </c>
      <c r="K189" s="35">
        <f t="shared" si="38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0" customFormat="1" ht="15.75" thickBot="1" x14ac:dyDescent="0.3">
      <c r="A204" s="150" t="s">
        <v>290</v>
      </c>
      <c r="B204" s="150" t="s">
        <v>987</v>
      </c>
      <c r="C204" s="150" t="s">
        <v>1084</v>
      </c>
      <c r="D204" s="150" t="s">
        <v>1111</v>
      </c>
      <c r="E204" s="151" t="s">
        <v>19</v>
      </c>
      <c r="F204" s="151" t="s">
        <v>20</v>
      </c>
      <c r="G204" s="151"/>
      <c r="H204" s="151" t="s">
        <v>741</v>
      </c>
      <c r="I204" s="34">
        <f t="shared" si="36"/>
        <v>26</v>
      </c>
      <c r="J204" s="34">
        <f t="shared" ref="J204:J221" si="41">COUNTIF(L204:AM204,"APAGADO")</f>
        <v>2</v>
      </c>
      <c r="K204" s="35">
        <f t="shared" ref="K204:K221" si="42">(I204)/(J204+I204)</f>
        <v>0.9285714285714286</v>
      </c>
      <c r="L204" s="86" t="s">
        <v>1681</v>
      </c>
      <c r="M204" s="86" t="s">
        <v>1681</v>
      </c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26</v>
      </c>
      <c r="J205" s="34">
        <f t="shared" si="41"/>
        <v>2</v>
      </c>
      <c r="K205" s="35">
        <f t="shared" si="42"/>
        <v>0.9285714285714286</v>
      </c>
      <c r="L205" s="86" t="s">
        <v>1681</v>
      </c>
      <c r="M205" s="86" t="s">
        <v>1681</v>
      </c>
      <c r="N205" s="86"/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26</v>
      </c>
      <c r="J207" s="34">
        <f t="shared" si="41"/>
        <v>2</v>
      </c>
      <c r="K207" s="35">
        <f t="shared" si="42"/>
        <v>0.9285714285714286</v>
      </c>
      <c r="L207" s="86" t="s">
        <v>1681</v>
      </c>
      <c r="M207" s="86" t="s">
        <v>1681</v>
      </c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26</v>
      </c>
      <c r="J210" s="34">
        <f t="shared" si="41"/>
        <v>2</v>
      </c>
      <c r="K210" s="35">
        <f t="shared" si="42"/>
        <v>0.9285714285714286</v>
      </c>
      <c r="L210" s="86" t="s">
        <v>1681</v>
      </c>
      <c r="M210" s="86" t="s">
        <v>1681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26</v>
      </c>
      <c r="J212" s="34">
        <f t="shared" si="41"/>
        <v>2</v>
      </c>
      <c r="K212" s="35">
        <f t="shared" si="42"/>
        <v>0.9285714285714286</v>
      </c>
      <c r="L212" s="86" t="s">
        <v>1681</v>
      </c>
      <c r="M212" s="86" t="s">
        <v>1681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27</v>
      </c>
      <c r="J214" s="34">
        <f t="shared" si="41"/>
        <v>1</v>
      </c>
      <c r="K214" s="35">
        <f t="shared" si="42"/>
        <v>0.9642857142857143</v>
      </c>
      <c r="L214" s="86" t="s">
        <v>1681</v>
      </c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26</v>
      </c>
      <c r="J215" s="34">
        <f t="shared" si="41"/>
        <v>2</v>
      </c>
      <c r="K215" s="35">
        <f t="shared" si="42"/>
        <v>0.9285714285714286</v>
      </c>
      <c r="L215" s="86" t="s">
        <v>1681</v>
      </c>
      <c r="M215" s="86" t="s">
        <v>1681</v>
      </c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27</v>
      </c>
      <c r="J226" s="34">
        <f t="shared" si="50"/>
        <v>1</v>
      </c>
      <c r="K226" s="35">
        <f t="shared" si="51"/>
        <v>0.9642857142857143</v>
      </c>
      <c r="L226" s="86" t="s">
        <v>1681</v>
      </c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28</v>
      </c>
      <c r="J234" s="34">
        <f t="shared" si="50"/>
        <v>0</v>
      </c>
      <c r="K234" s="35">
        <f t="shared" si="51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26</v>
      </c>
      <c r="J246" s="34">
        <f t="shared" si="50"/>
        <v>2</v>
      </c>
      <c r="K246" s="35">
        <f t="shared" si="51"/>
        <v>0.9285714285714286</v>
      </c>
      <c r="L246" s="86" t="s">
        <v>1681</v>
      </c>
      <c r="M246" s="86" t="s">
        <v>1681</v>
      </c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28</v>
      </c>
      <c r="J247" s="34">
        <f t="shared" si="50"/>
        <v>0</v>
      </c>
      <c r="K247" s="35">
        <f t="shared" si="51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28</v>
      </c>
      <c r="J250" s="34">
        <f t="shared" si="50"/>
        <v>0</v>
      </c>
      <c r="K250" s="35">
        <f t="shared" si="51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27</v>
      </c>
      <c r="J259" s="34">
        <f t="shared" si="50"/>
        <v>1</v>
      </c>
      <c r="K259" s="35">
        <f t="shared" si="51"/>
        <v>0.9642857142857143</v>
      </c>
      <c r="L259" s="86"/>
      <c r="M259" s="86" t="s">
        <v>1681</v>
      </c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0" customFormat="1" ht="15.75" thickBot="1" x14ac:dyDescent="0.3">
      <c r="A260" s="150" t="s">
        <v>199</v>
      </c>
      <c r="B260" s="150" t="s">
        <v>361</v>
      </c>
      <c r="C260" s="150" t="s">
        <v>1085</v>
      </c>
      <c r="D260" s="150" t="s">
        <v>360</v>
      </c>
      <c r="E260" s="151" t="s">
        <v>73</v>
      </c>
      <c r="F260" s="151" t="s">
        <v>28</v>
      </c>
      <c r="G260" s="151"/>
      <c r="H260" s="151" t="s">
        <v>777</v>
      </c>
      <c r="I260" s="34">
        <f t="shared" si="43"/>
        <v>26</v>
      </c>
      <c r="J260" s="34">
        <f t="shared" si="50"/>
        <v>2</v>
      </c>
      <c r="K260" s="35">
        <f t="shared" si="51"/>
        <v>0.9285714285714286</v>
      </c>
      <c r="L260" s="86" t="s">
        <v>1681</v>
      </c>
      <c r="M260" s="86" t="s">
        <v>1681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27</v>
      </c>
      <c r="J261" s="34">
        <f t="shared" si="50"/>
        <v>1</v>
      </c>
      <c r="K261" s="35">
        <f t="shared" si="51"/>
        <v>0.9642857142857143</v>
      </c>
      <c r="L261" s="86"/>
      <c r="M261" s="86" t="s">
        <v>1681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28</v>
      </c>
      <c r="J263" s="34">
        <f t="shared" si="50"/>
        <v>0</v>
      </c>
      <c r="K263" s="35">
        <f t="shared" si="5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28</v>
      </c>
      <c r="J264" s="34">
        <f t="shared" si="50"/>
        <v>0</v>
      </c>
      <c r="K264" s="35">
        <f t="shared" si="51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28</v>
      </c>
      <c r="J265" s="34">
        <f t="shared" si="50"/>
        <v>0</v>
      </c>
      <c r="K265" s="35">
        <f t="shared" si="51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26</v>
      </c>
      <c r="J294" s="34">
        <f t="shared" ref="J294:J296" si="62">COUNTIF(L294:AM294,"APAGADO")</f>
        <v>2</v>
      </c>
      <c r="K294" s="35">
        <f t="shared" ref="K294:K296" si="63">(I294)/(J294+I294)</f>
        <v>0.9285714285714286</v>
      </c>
      <c r="L294" s="86" t="s">
        <v>1681</v>
      </c>
      <c r="M294" s="86" t="s">
        <v>1681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26</v>
      </c>
      <c r="J295" s="34">
        <f t="shared" si="62"/>
        <v>2</v>
      </c>
      <c r="K295" s="35">
        <f t="shared" si="63"/>
        <v>0.9285714285714286</v>
      </c>
      <c r="L295" s="86" t="s">
        <v>1681</v>
      </c>
      <c r="M295" s="86" t="s">
        <v>1681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26</v>
      </c>
      <c r="J296" s="34">
        <f t="shared" si="62"/>
        <v>2</v>
      </c>
      <c r="K296" s="35">
        <f t="shared" si="63"/>
        <v>0.9285714285714286</v>
      </c>
      <c r="L296" s="86" t="s">
        <v>1681</v>
      </c>
      <c r="M296" s="86" t="s">
        <v>1681</v>
      </c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26</v>
      </c>
      <c r="J297" s="34">
        <f t="shared" si="52"/>
        <v>2</v>
      </c>
      <c r="K297" s="35">
        <f t="shared" si="53"/>
        <v>0.9285714285714286</v>
      </c>
      <c r="L297" s="86" t="s">
        <v>1681</v>
      </c>
      <c r="M297" s="86" t="s">
        <v>1681</v>
      </c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26</v>
      </c>
      <c r="J298" s="34">
        <f t="shared" si="52"/>
        <v>2</v>
      </c>
      <c r="K298" s="35">
        <f t="shared" si="53"/>
        <v>0.9285714285714286</v>
      </c>
      <c r="L298" s="86" t="s">
        <v>1681</v>
      </c>
      <c r="M298" s="86" t="s">
        <v>1681</v>
      </c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 t="s">
        <v>1681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 t="s">
        <v>1681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26</v>
      </c>
      <c r="J303" s="34">
        <f t="shared" si="52"/>
        <v>2</v>
      </c>
      <c r="K303" s="35">
        <f t="shared" si="53"/>
        <v>0.9285714285714286</v>
      </c>
      <c r="L303" s="86" t="s">
        <v>1681</v>
      </c>
      <c r="M303" s="86" t="s">
        <v>1681</v>
      </c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0" customFormat="1" ht="15.75" thickBot="1" x14ac:dyDescent="0.3">
      <c r="A312" s="150" t="s">
        <v>392</v>
      </c>
      <c r="B312" s="150" t="s">
        <v>393</v>
      </c>
      <c r="C312" s="150" t="s">
        <v>1084</v>
      </c>
      <c r="D312" s="150" t="s">
        <v>394</v>
      </c>
      <c r="E312" s="151" t="s">
        <v>19</v>
      </c>
      <c r="F312" s="151" t="s">
        <v>20</v>
      </c>
      <c r="G312" s="151"/>
      <c r="H312" s="151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26</v>
      </c>
      <c r="J314" s="34">
        <f>COUNTIF(L314:AM314,"APAGADO")</f>
        <v>2</v>
      </c>
      <c r="K314" s="35">
        <f>(I314)/(J314+I314)</f>
        <v>0.9285714285714286</v>
      </c>
      <c r="L314" s="86" t="s">
        <v>1681</v>
      </c>
      <c r="M314" s="86" t="s">
        <v>1681</v>
      </c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0" customFormat="1" ht="15.75" thickBot="1" x14ac:dyDescent="0.3">
      <c r="A319" s="150" t="s">
        <v>405</v>
      </c>
      <c r="B319" s="150" t="s">
        <v>410</v>
      </c>
      <c r="C319" s="150" t="s">
        <v>1084</v>
      </c>
      <c r="D319" s="150" t="s">
        <v>411</v>
      </c>
      <c r="E319" s="151" t="s">
        <v>15</v>
      </c>
      <c r="F319" s="151" t="s">
        <v>20</v>
      </c>
      <c r="G319" s="151"/>
      <c r="H319" s="151" t="s">
        <v>803</v>
      </c>
      <c r="I319" s="34">
        <f t="shared" si="60"/>
        <v>26</v>
      </c>
      <c r="J319" s="34">
        <f t="shared" si="52"/>
        <v>2</v>
      </c>
      <c r="K319" s="35">
        <f t="shared" si="53"/>
        <v>0.9285714285714286</v>
      </c>
      <c r="L319" s="86" t="s">
        <v>1681</v>
      </c>
      <c r="M319" s="86" t="s">
        <v>1681</v>
      </c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</row>
    <row r="320" spans="1:41" s="150" customFormat="1" ht="15.75" thickBot="1" x14ac:dyDescent="0.3">
      <c r="A320" s="150" t="s">
        <v>387</v>
      </c>
      <c r="B320" s="150" t="s">
        <v>401</v>
      </c>
      <c r="C320" s="150" t="s">
        <v>1084</v>
      </c>
      <c r="D320" s="150" t="s">
        <v>402</v>
      </c>
      <c r="E320" s="151" t="s">
        <v>19</v>
      </c>
      <c r="F320" s="151" t="s">
        <v>20</v>
      </c>
      <c r="G320" s="151"/>
      <c r="H320" s="151" t="s">
        <v>804</v>
      </c>
      <c r="I320" s="34">
        <f t="shared" si="60"/>
        <v>26</v>
      </c>
      <c r="J320" s="34">
        <f>COUNTIF(L320:AM320,"APAGADO")</f>
        <v>2</v>
      </c>
      <c r="K320" s="35">
        <f>(I320)/(J320+I320)</f>
        <v>0.9285714285714286</v>
      </c>
      <c r="L320" s="86" t="s">
        <v>1681</v>
      </c>
      <c r="M320" s="86" t="s">
        <v>1681</v>
      </c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</row>
    <row r="321" spans="1:41" s="150" customFormat="1" ht="15.75" thickBot="1" x14ac:dyDescent="0.3">
      <c r="A321" s="150" t="s">
        <v>387</v>
      </c>
      <c r="B321" s="150" t="s">
        <v>403</v>
      </c>
      <c r="C321" s="150" t="s">
        <v>1084</v>
      </c>
      <c r="D321" s="150" t="s">
        <v>404</v>
      </c>
      <c r="E321" s="151" t="s">
        <v>15</v>
      </c>
      <c r="F321" s="151" t="s">
        <v>20</v>
      </c>
      <c r="G321" s="151"/>
      <c r="H321" s="151" t="s">
        <v>805</v>
      </c>
      <c r="I321" s="34">
        <f t="shared" si="60"/>
        <v>26</v>
      </c>
      <c r="J321" s="34">
        <f>COUNTIF(L321:AM321,"APAGADO")</f>
        <v>2</v>
      </c>
      <c r="K321" s="35">
        <f>(I321)/(J321+I321)</f>
        <v>0.9285714285714286</v>
      </c>
      <c r="L321" s="86" t="s">
        <v>1681</v>
      </c>
      <c r="M321" s="86" t="s">
        <v>1681</v>
      </c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26</v>
      </c>
      <c r="J343" s="34">
        <f t="shared" si="69"/>
        <v>2</v>
      </c>
      <c r="K343" s="35">
        <f t="shared" si="70"/>
        <v>0.9285714285714286</v>
      </c>
      <c r="L343" s="86" t="s">
        <v>1681</v>
      </c>
      <c r="M343" s="86" t="s">
        <v>1681</v>
      </c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26</v>
      </c>
      <c r="J344" s="34">
        <f t="shared" si="69"/>
        <v>2</v>
      </c>
      <c r="K344" s="35">
        <f t="shared" si="70"/>
        <v>0.9285714285714286</v>
      </c>
      <c r="L344" s="86" t="s">
        <v>1681</v>
      </c>
      <c r="M344" s="86" t="s">
        <v>1681</v>
      </c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0" customFormat="1" ht="15.75" thickBot="1" x14ac:dyDescent="0.3">
      <c r="A347" s="150" t="s">
        <v>436</v>
      </c>
      <c r="B347" s="150" t="s">
        <v>437</v>
      </c>
      <c r="C347" s="150" t="s">
        <v>1085</v>
      </c>
      <c r="D347" s="150" t="s">
        <v>438</v>
      </c>
      <c r="E347" s="151" t="s">
        <v>19</v>
      </c>
      <c r="F347" s="151" t="s">
        <v>20</v>
      </c>
      <c r="G347" s="151"/>
      <c r="H347" s="151" t="s">
        <v>822</v>
      </c>
      <c r="I347" s="34">
        <f t="shared" si="68"/>
        <v>26</v>
      </c>
      <c r="J347" s="34">
        <f>COUNTIF(L347:AM347,"APAGADO")</f>
        <v>2</v>
      </c>
      <c r="K347" s="35">
        <f>(I347)/(J347+I347)</f>
        <v>0.9285714285714286</v>
      </c>
      <c r="L347" s="86" t="s">
        <v>1681</v>
      </c>
      <c r="M347" s="86" t="s">
        <v>1681</v>
      </c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0" customFormat="1" ht="15.75" thickBot="1" x14ac:dyDescent="0.3">
      <c r="A352" s="150" t="s">
        <v>441</v>
      </c>
      <c r="B352" s="150" t="s">
        <v>439</v>
      </c>
      <c r="C352" s="150" t="s">
        <v>1085</v>
      </c>
      <c r="D352" s="150" t="s">
        <v>440</v>
      </c>
      <c r="E352" s="151" t="s">
        <v>19</v>
      </c>
      <c r="F352" s="151" t="s">
        <v>20</v>
      </c>
      <c r="G352" s="151"/>
      <c r="H352" s="151" t="s">
        <v>823</v>
      </c>
      <c r="I352" s="34">
        <f t="shared" si="71"/>
        <v>26</v>
      </c>
      <c r="J352" s="34">
        <f t="shared" si="72"/>
        <v>2</v>
      </c>
      <c r="K352" s="35">
        <f t="shared" si="73"/>
        <v>0.9285714285714286</v>
      </c>
      <c r="L352" s="86" t="s">
        <v>1681</v>
      </c>
      <c r="M352" s="86" t="s">
        <v>1681</v>
      </c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 t="s">
        <v>1683</v>
      </c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26</v>
      </c>
      <c r="J355" s="34">
        <f t="shared" si="72"/>
        <v>2</v>
      </c>
      <c r="K355" s="35">
        <f t="shared" si="73"/>
        <v>0.9285714285714286</v>
      </c>
      <c r="L355" s="86" t="s">
        <v>1681</v>
      </c>
      <c r="M355" s="86" t="s">
        <v>1681</v>
      </c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26</v>
      </c>
      <c r="J356" s="34">
        <f t="shared" si="72"/>
        <v>2</v>
      </c>
      <c r="K356" s="35">
        <f t="shared" si="73"/>
        <v>0.9285714285714286</v>
      </c>
      <c r="L356" s="86" t="s">
        <v>1681</v>
      </c>
      <c r="M356" s="86" t="s">
        <v>1681</v>
      </c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27</v>
      </c>
      <c r="J366" s="34">
        <f t="shared" si="72"/>
        <v>1</v>
      </c>
      <c r="K366" s="35">
        <f t="shared" si="73"/>
        <v>0.9642857142857143</v>
      </c>
      <c r="L366" s="86" t="s">
        <v>1681</v>
      </c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 t="s">
        <v>1681</v>
      </c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27</v>
      </c>
      <c r="J369" s="34">
        <f t="shared" si="72"/>
        <v>1</v>
      </c>
      <c r="K369" s="35">
        <f t="shared" si="73"/>
        <v>0.9642857142857143</v>
      </c>
      <c r="L369" s="86" t="s">
        <v>1681</v>
      </c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27</v>
      </c>
      <c r="J370" s="34">
        <f t="shared" si="72"/>
        <v>1</v>
      </c>
      <c r="K370" s="35">
        <f t="shared" si="73"/>
        <v>0.9642857142857143</v>
      </c>
      <c r="L370" s="86" t="s">
        <v>1681</v>
      </c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 t="s">
        <v>1681</v>
      </c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27</v>
      </c>
      <c r="J383" s="34">
        <f t="shared" ref="J383" si="76">COUNTIF(L383:AM383,"APAGADO")</f>
        <v>1</v>
      </c>
      <c r="K383" s="35">
        <f t="shared" ref="K383" si="77">(I383)/(J383+I383)</f>
        <v>0.9642857142857143</v>
      </c>
      <c r="L383" s="86" t="s">
        <v>1681</v>
      </c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26</v>
      </c>
      <c r="J386" s="34">
        <f t="shared" si="78"/>
        <v>2</v>
      </c>
      <c r="K386" s="35">
        <f t="shared" si="79"/>
        <v>0.9285714285714286</v>
      </c>
      <c r="L386" s="86" t="s">
        <v>1681</v>
      </c>
      <c r="M386" s="86" t="s">
        <v>1681</v>
      </c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26</v>
      </c>
      <c r="J408" s="34">
        <f t="shared" si="78"/>
        <v>2</v>
      </c>
      <c r="K408" s="35">
        <f t="shared" si="79"/>
        <v>0.9285714285714286</v>
      </c>
      <c r="L408" s="86" t="s">
        <v>1681</v>
      </c>
      <c r="M408" s="86" t="s">
        <v>1681</v>
      </c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28</v>
      </c>
      <c r="J427" s="34">
        <f t="shared" si="84"/>
        <v>0</v>
      </c>
      <c r="K427" s="35">
        <f t="shared" si="8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0" customFormat="1" ht="15.75" thickBot="1" x14ac:dyDescent="0.3">
      <c r="A449" s="150" t="s">
        <v>412</v>
      </c>
      <c r="B449" s="150" t="s">
        <v>552</v>
      </c>
      <c r="C449" s="150" t="s">
        <v>1084</v>
      </c>
      <c r="D449" s="150" t="s">
        <v>553</v>
      </c>
      <c r="E449" s="151" t="s">
        <v>19</v>
      </c>
      <c r="F449" s="151" t="s">
        <v>28</v>
      </c>
      <c r="G449" s="151"/>
      <c r="H449" s="151" t="s">
        <v>892</v>
      </c>
      <c r="I449" s="34">
        <f t="shared" si="86"/>
        <v>26</v>
      </c>
      <c r="J449" s="34">
        <f>COUNTIF(L449:AM449,"APAGADO")</f>
        <v>2</v>
      </c>
      <c r="K449" s="35">
        <f>(I449)/(J449+I449)</f>
        <v>0.9285714285714286</v>
      </c>
      <c r="L449" s="86" t="s">
        <v>1681</v>
      </c>
      <c r="M449" s="86" t="s">
        <v>1681</v>
      </c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</row>
    <row r="450" spans="1:41" s="150" customFormat="1" ht="15.75" thickBot="1" x14ac:dyDescent="0.3">
      <c r="A450" s="150" t="s">
        <v>412</v>
      </c>
      <c r="B450" s="150" t="s">
        <v>562</v>
      </c>
      <c r="C450" s="150" t="s">
        <v>1084</v>
      </c>
      <c r="D450" s="150" t="s">
        <v>563</v>
      </c>
      <c r="E450" s="151" t="s">
        <v>15</v>
      </c>
      <c r="F450" s="151" t="s">
        <v>28</v>
      </c>
      <c r="G450" s="151"/>
      <c r="H450" s="151" t="s">
        <v>1679</v>
      </c>
      <c r="I450" s="34">
        <f t="shared" si="86"/>
        <v>26</v>
      </c>
      <c r="J450" s="34">
        <f t="shared" si="84"/>
        <v>2</v>
      </c>
      <c r="K450" s="35">
        <f t="shared" si="85"/>
        <v>0.9285714285714286</v>
      </c>
      <c r="L450" s="86" t="s">
        <v>1681</v>
      </c>
      <c r="M450" s="86" t="s">
        <v>1681</v>
      </c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1682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26</v>
      </c>
      <c r="J462" s="34">
        <f t="shared" si="84"/>
        <v>2</v>
      </c>
      <c r="K462" s="35">
        <f t="shared" si="85"/>
        <v>0.9285714285714286</v>
      </c>
      <c r="L462" s="86" t="s">
        <v>1681</v>
      </c>
      <c r="M462" s="86" t="s">
        <v>1681</v>
      </c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26</v>
      </c>
      <c r="J463" s="34">
        <f t="shared" si="84"/>
        <v>2</v>
      </c>
      <c r="K463" s="35">
        <f t="shared" si="85"/>
        <v>0.9285714285714286</v>
      </c>
      <c r="L463" s="86" t="s">
        <v>1681</v>
      </c>
      <c r="M463" s="86" t="s">
        <v>1681</v>
      </c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26</v>
      </c>
      <c r="J464" s="34">
        <f t="shared" si="84"/>
        <v>2</v>
      </c>
      <c r="K464" s="35">
        <f t="shared" si="85"/>
        <v>0.9285714285714286</v>
      </c>
      <c r="L464" s="86" t="s">
        <v>1681</v>
      </c>
      <c r="M464" s="86" t="s">
        <v>1681</v>
      </c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28</v>
      </c>
      <c r="J483" s="34">
        <f t="shared" si="84"/>
        <v>0</v>
      </c>
      <c r="K483" s="35">
        <f t="shared" si="85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26</v>
      </c>
      <c r="J492" s="34">
        <f t="shared" si="94"/>
        <v>2</v>
      </c>
      <c r="K492" s="35">
        <f t="shared" si="95"/>
        <v>0.9285714285714286</v>
      </c>
      <c r="L492" s="86" t="s">
        <v>1681</v>
      </c>
      <c r="M492" s="86" t="s">
        <v>1681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26</v>
      </c>
      <c r="J493" s="34">
        <f t="shared" si="94"/>
        <v>2</v>
      </c>
      <c r="K493" s="35">
        <f t="shared" si="95"/>
        <v>0.9285714285714286</v>
      </c>
      <c r="L493" s="86" t="s">
        <v>1681</v>
      </c>
      <c r="M493" s="86" t="s">
        <v>1681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26</v>
      </c>
      <c r="J494" s="34">
        <f t="shared" si="94"/>
        <v>2</v>
      </c>
      <c r="K494" s="35">
        <f t="shared" si="95"/>
        <v>0.9285714285714286</v>
      </c>
      <c r="L494" s="86" t="s">
        <v>1681</v>
      </c>
      <c r="M494" s="86" t="s">
        <v>1681</v>
      </c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26</v>
      </c>
      <c r="J496" s="34">
        <f>COUNTIF(L496:AM496,"APAGADO")</f>
        <v>2</v>
      </c>
      <c r="K496" s="35">
        <f>(I496)/(J496+I496)</f>
        <v>0.9285714285714286</v>
      </c>
      <c r="L496" s="86" t="s">
        <v>1681</v>
      </c>
      <c r="M496" s="86" t="s">
        <v>1681</v>
      </c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26</v>
      </c>
      <c r="J497" s="34">
        <f t="shared" ref="J497:J509" si="96">COUNTIF(L497:AM497,"APAGADO")</f>
        <v>2</v>
      </c>
      <c r="K497" s="35">
        <f>(I497)/(J497+I497)</f>
        <v>0.9285714285714286</v>
      </c>
      <c r="L497" s="86" t="s">
        <v>1681</v>
      </c>
      <c r="M497" s="86" t="s">
        <v>1681</v>
      </c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26</v>
      </c>
      <c r="J500" s="34">
        <f t="shared" si="96"/>
        <v>2</v>
      </c>
      <c r="K500" s="35">
        <f t="shared" si="97"/>
        <v>0.9285714285714286</v>
      </c>
      <c r="L500" s="86" t="s">
        <v>1681</v>
      </c>
      <c r="M500" s="86" t="s">
        <v>1681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26</v>
      </c>
      <c r="J501" s="34">
        <f t="shared" si="96"/>
        <v>2</v>
      </c>
      <c r="K501" s="35">
        <f t="shared" si="97"/>
        <v>0.9285714285714286</v>
      </c>
      <c r="L501" s="86" t="s">
        <v>1681</v>
      </c>
      <c r="M501" s="86" t="s">
        <v>1681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26</v>
      </c>
      <c r="J502" s="34">
        <f t="shared" si="96"/>
        <v>2</v>
      </c>
      <c r="K502" s="35">
        <f t="shared" si="97"/>
        <v>0.9285714285714286</v>
      </c>
      <c r="L502" s="86" t="s">
        <v>1681</v>
      </c>
      <c r="M502" s="86" t="s">
        <v>1681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26</v>
      </c>
      <c r="J503" s="34">
        <f t="shared" si="96"/>
        <v>2</v>
      </c>
      <c r="K503" s="35">
        <f t="shared" si="97"/>
        <v>0.9285714285714286</v>
      </c>
      <c r="L503" s="86" t="s">
        <v>1681</v>
      </c>
      <c r="M503" s="86" t="s">
        <v>1681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26</v>
      </c>
      <c r="J504" s="34">
        <f t="shared" si="96"/>
        <v>2</v>
      </c>
      <c r="K504" s="35">
        <f t="shared" si="97"/>
        <v>0.9285714285714286</v>
      </c>
      <c r="L504" s="86" t="s">
        <v>1681</v>
      </c>
      <c r="M504" s="86" t="s">
        <v>1681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26</v>
      </c>
      <c r="J505" s="34">
        <f t="shared" si="96"/>
        <v>2</v>
      </c>
      <c r="K505" s="35">
        <f t="shared" si="97"/>
        <v>0.9285714285714286</v>
      </c>
      <c r="L505" s="86" t="s">
        <v>1681</v>
      </c>
      <c r="M505" s="86" t="s">
        <v>1681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26</v>
      </c>
      <c r="J506" s="34">
        <f t="shared" si="96"/>
        <v>2</v>
      </c>
      <c r="K506" s="35">
        <f t="shared" si="97"/>
        <v>0.9285714285714286</v>
      </c>
      <c r="L506" s="86" t="s">
        <v>1681</v>
      </c>
      <c r="M506" s="86" t="s">
        <v>1681</v>
      </c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26</v>
      </c>
      <c r="J507" s="34">
        <f t="shared" si="96"/>
        <v>2</v>
      </c>
      <c r="K507" s="35">
        <f t="shared" si="97"/>
        <v>0.9285714285714286</v>
      </c>
      <c r="L507" s="86" t="s">
        <v>1681</v>
      </c>
      <c r="M507" s="86" t="s">
        <v>1681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26</v>
      </c>
      <c r="J508" s="34">
        <f t="shared" si="96"/>
        <v>2</v>
      </c>
      <c r="K508" s="35">
        <f t="shared" si="97"/>
        <v>0.9285714285714286</v>
      </c>
      <c r="L508" s="86" t="s">
        <v>1681</v>
      </c>
      <c r="M508" s="86" t="s">
        <v>1681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26</v>
      </c>
      <c r="J509" s="34">
        <f t="shared" si="96"/>
        <v>2</v>
      </c>
      <c r="K509" s="35">
        <f t="shared" si="97"/>
        <v>0.9285714285714286</v>
      </c>
      <c r="L509" s="86" t="s">
        <v>1681</v>
      </c>
      <c r="M509" s="86" t="s">
        <v>1681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26</v>
      </c>
      <c r="J510" s="34">
        <f t="shared" ref="J510:J519" si="99">COUNTIF(L510:AM510,"APAGADO")</f>
        <v>2</v>
      </c>
      <c r="K510" s="35">
        <f t="shared" ref="K510:K519" si="100">(I510)/(J510+I510)</f>
        <v>0.9285714285714286</v>
      </c>
      <c r="L510" s="86" t="s">
        <v>1681</v>
      </c>
      <c r="M510" s="86" t="s">
        <v>1681</v>
      </c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26</v>
      </c>
      <c r="J511" s="34">
        <f t="shared" si="99"/>
        <v>2</v>
      </c>
      <c r="K511" s="35">
        <f t="shared" si="100"/>
        <v>0.9285714285714286</v>
      </c>
      <c r="L511" s="86" t="s">
        <v>1681</v>
      </c>
      <c r="M511" s="86" t="s">
        <v>1681</v>
      </c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26</v>
      </c>
      <c r="J514" s="34">
        <f t="shared" si="99"/>
        <v>2</v>
      </c>
      <c r="K514" s="35">
        <f t="shared" si="100"/>
        <v>0.9285714285714286</v>
      </c>
      <c r="L514" s="86" t="s">
        <v>1681</v>
      </c>
      <c r="M514" s="86" t="s">
        <v>1681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26</v>
      </c>
      <c r="J515" s="34">
        <f t="shared" si="99"/>
        <v>2</v>
      </c>
      <c r="K515" s="35">
        <f t="shared" si="100"/>
        <v>0.9285714285714286</v>
      </c>
      <c r="L515" s="86" t="s">
        <v>1681</v>
      </c>
      <c r="M515" s="86" t="s">
        <v>1681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26</v>
      </c>
      <c r="J516" s="34">
        <f t="shared" si="99"/>
        <v>2</v>
      </c>
      <c r="K516" s="35">
        <f t="shared" si="100"/>
        <v>0.9285714285714286</v>
      </c>
      <c r="L516" s="86" t="s">
        <v>1681</v>
      </c>
      <c r="M516" s="86" t="s">
        <v>1681</v>
      </c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26</v>
      </c>
      <c r="J517" s="34">
        <f t="shared" si="99"/>
        <v>2</v>
      </c>
      <c r="K517" s="35">
        <f t="shared" si="100"/>
        <v>0.9285714285714286</v>
      </c>
      <c r="L517" s="86" t="s">
        <v>1681</v>
      </c>
      <c r="M517" s="86" t="s">
        <v>1681</v>
      </c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26</v>
      </c>
      <c r="J518" s="34">
        <f t="shared" si="99"/>
        <v>2</v>
      </c>
      <c r="K518" s="35">
        <f t="shared" si="100"/>
        <v>0.9285714285714286</v>
      </c>
      <c r="L518" s="86" t="s">
        <v>1681</v>
      </c>
      <c r="M518" s="86" t="s">
        <v>1681</v>
      </c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26</v>
      </c>
      <c r="J519" s="34">
        <f t="shared" si="99"/>
        <v>2</v>
      </c>
      <c r="K519" s="35">
        <f t="shared" si="100"/>
        <v>0.9285714285714286</v>
      </c>
      <c r="L519" s="86" t="s">
        <v>1681</v>
      </c>
      <c r="M519" s="86" t="s">
        <v>1681</v>
      </c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26</v>
      </c>
      <c r="J520" s="34">
        <f t="shared" ref="J520:J541" si="102">COUNTIF(L520:AM520,"APAGADO")</f>
        <v>2</v>
      </c>
      <c r="K520" s="35">
        <f t="shared" ref="K520:K541" si="103">(I520)/(J520+I520)</f>
        <v>0.9285714285714286</v>
      </c>
      <c r="L520" s="86" t="s">
        <v>1681</v>
      </c>
      <c r="M520" s="86" t="s">
        <v>1681</v>
      </c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26</v>
      </c>
      <c r="J521" s="34">
        <f t="shared" si="102"/>
        <v>2</v>
      </c>
      <c r="K521" s="35">
        <f t="shared" si="103"/>
        <v>0.9285714285714286</v>
      </c>
      <c r="L521" s="86" t="s">
        <v>1681</v>
      </c>
      <c r="M521" s="86" t="s">
        <v>1681</v>
      </c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26</v>
      </c>
      <c r="J522" s="34">
        <f t="shared" si="102"/>
        <v>2</v>
      </c>
      <c r="K522" s="35">
        <f t="shared" si="103"/>
        <v>0.9285714285714286</v>
      </c>
      <c r="L522" s="86" t="s">
        <v>1681</v>
      </c>
      <c r="M522" s="86" t="s">
        <v>1681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26</v>
      </c>
      <c r="J523" s="34">
        <f t="shared" si="102"/>
        <v>2</v>
      </c>
      <c r="K523" s="35">
        <f t="shared" si="103"/>
        <v>0.9285714285714286</v>
      </c>
      <c r="L523" s="86" t="s">
        <v>1681</v>
      </c>
      <c r="M523" s="86" t="s">
        <v>1681</v>
      </c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26</v>
      </c>
      <c r="J524" s="34">
        <f t="shared" si="102"/>
        <v>2</v>
      </c>
      <c r="K524" s="35">
        <f t="shared" si="103"/>
        <v>0.9285714285714286</v>
      </c>
      <c r="L524" s="86" t="s">
        <v>1681</v>
      </c>
      <c r="M524" s="86" t="s">
        <v>1681</v>
      </c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26</v>
      </c>
      <c r="J525" s="34">
        <f t="shared" si="102"/>
        <v>2</v>
      </c>
      <c r="K525" s="35">
        <f t="shared" si="103"/>
        <v>0.9285714285714286</v>
      </c>
      <c r="L525" s="86" t="s">
        <v>1681</v>
      </c>
      <c r="M525" s="86" t="s">
        <v>1681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26</v>
      </c>
      <c r="J526" s="34">
        <f t="shared" si="102"/>
        <v>2</v>
      </c>
      <c r="K526" s="35">
        <f t="shared" si="103"/>
        <v>0.9285714285714286</v>
      </c>
      <c r="L526" s="86" t="s">
        <v>1681</v>
      </c>
      <c r="M526" s="86" t="s">
        <v>1681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26</v>
      </c>
      <c r="J527" s="34">
        <f t="shared" si="102"/>
        <v>2</v>
      </c>
      <c r="K527" s="35">
        <f t="shared" si="103"/>
        <v>0.9285714285714286</v>
      </c>
      <c r="L527" s="86" t="s">
        <v>1681</v>
      </c>
      <c r="M527" s="86" t="s">
        <v>1681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26</v>
      </c>
      <c r="J528" s="34">
        <f t="shared" si="102"/>
        <v>2</v>
      </c>
      <c r="K528" s="35">
        <f t="shared" si="103"/>
        <v>0.9285714285714286</v>
      </c>
      <c r="L528" s="86" t="s">
        <v>1681</v>
      </c>
      <c r="M528" s="86" t="s">
        <v>1681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26</v>
      </c>
      <c r="J529" s="34">
        <f t="shared" si="102"/>
        <v>2</v>
      </c>
      <c r="K529" s="35">
        <f t="shared" si="103"/>
        <v>0.9285714285714286</v>
      </c>
      <c r="L529" s="86" t="s">
        <v>1681</v>
      </c>
      <c r="M529" s="86" t="s">
        <v>1681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26</v>
      </c>
      <c r="J530" s="34">
        <f t="shared" si="102"/>
        <v>2</v>
      </c>
      <c r="K530" s="35">
        <f t="shared" si="103"/>
        <v>0.9285714285714286</v>
      </c>
      <c r="L530" s="86" t="s">
        <v>1681</v>
      </c>
      <c r="M530" s="86" t="s">
        <v>1681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26</v>
      </c>
      <c r="J531" s="34">
        <f t="shared" si="102"/>
        <v>2</v>
      </c>
      <c r="K531" s="35">
        <f t="shared" si="103"/>
        <v>0.9285714285714286</v>
      </c>
      <c r="L531" s="86" t="s">
        <v>1681</v>
      </c>
      <c r="M531" s="86" t="s">
        <v>1681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26</v>
      </c>
      <c r="J532" s="34">
        <f t="shared" si="102"/>
        <v>2</v>
      </c>
      <c r="K532" s="35">
        <f t="shared" si="103"/>
        <v>0.9285714285714286</v>
      </c>
      <c r="L532" s="86" t="s">
        <v>1681</v>
      </c>
      <c r="M532" s="86" t="s">
        <v>1681</v>
      </c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26</v>
      </c>
      <c r="J533" s="34">
        <f t="shared" si="102"/>
        <v>2</v>
      </c>
      <c r="K533" s="35">
        <f t="shared" si="103"/>
        <v>0.9285714285714286</v>
      </c>
      <c r="L533" s="86" t="s">
        <v>1681</v>
      </c>
      <c r="M533" s="86" t="s">
        <v>1681</v>
      </c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26</v>
      </c>
      <c r="J534" s="34">
        <f t="shared" si="102"/>
        <v>2</v>
      </c>
      <c r="K534" s="35">
        <f t="shared" si="103"/>
        <v>0.9285714285714286</v>
      </c>
      <c r="L534" s="86" t="s">
        <v>1681</v>
      </c>
      <c r="M534" s="86" t="s">
        <v>1681</v>
      </c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26</v>
      </c>
      <c r="J535" s="34">
        <f t="shared" si="102"/>
        <v>2</v>
      </c>
      <c r="K535" s="35">
        <f t="shared" si="103"/>
        <v>0.9285714285714286</v>
      </c>
      <c r="L535" s="86" t="s">
        <v>1681</v>
      </c>
      <c r="M535" s="86" t="s">
        <v>1681</v>
      </c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26</v>
      </c>
      <c r="J536" s="34">
        <f t="shared" si="102"/>
        <v>2</v>
      </c>
      <c r="K536" s="35">
        <f t="shared" si="103"/>
        <v>0.9285714285714286</v>
      </c>
      <c r="L536" s="86" t="s">
        <v>1681</v>
      </c>
      <c r="M536" s="86" t="s">
        <v>1681</v>
      </c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26</v>
      </c>
      <c r="J537" s="34">
        <f t="shared" si="102"/>
        <v>2</v>
      </c>
      <c r="K537" s="35">
        <f t="shared" si="103"/>
        <v>0.9285714285714286</v>
      </c>
      <c r="L537" s="86" t="s">
        <v>1681</v>
      </c>
      <c r="M537" s="86" t="s">
        <v>1681</v>
      </c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26</v>
      </c>
      <c r="J538" s="34">
        <f t="shared" si="102"/>
        <v>2</v>
      </c>
      <c r="K538" s="35">
        <f t="shared" si="103"/>
        <v>0.9285714285714286</v>
      </c>
      <c r="L538" s="86" t="s">
        <v>1681</v>
      </c>
      <c r="M538" s="86" t="s">
        <v>1681</v>
      </c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26</v>
      </c>
      <c r="J539" s="34">
        <f t="shared" si="102"/>
        <v>2</v>
      </c>
      <c r="K539" s="35">
        <f t="shared" si="103"/>
        <v>0.9285714285714286</v>
      </c>
      <c r="L539" s="86" t="s">
        <v>1681</v>
      </c>
      <c r="M539" s="86" t="s">
        <v>1681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26</v>
      </c>
      <c r="J540" s="34">
        <f t="shared" si="102"/>
        <v>2</v>
      </c>
      <c r="K540" s="35">
        <f t="shared" si="103"/>
        <v>0.9285714285714286</v>
      </c>
      <c r="L540" s="86" t="s">
        <v>1681</v>
      </c>
      <c r="M540" s="88" t="s">
        <v>1681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26</v>
      </c>
      <c r="J541" s="34">
        <f t="shared" si="102"/>
        <v>2</v>
      </c>
      <c r="K541" s="35">
        <f t="shared" si="103"/>
        <v>0.9285714285714286</v>
      </c>
      <c r="L541" s="86" t="s">
        <v>1681</v>
      </c>
      <c r="M541" s="88" t="s">
        <v>1681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26</v>
      </c>
      <c r="J542" s="34">
        <f t="shared" ref="J542:J554" si="105">COUNTIF(L542:AM542,"APAGADO")</f>
        <v>2</v>
      </c>
      <c r="K542" s="35">
        <f t="shared" ref="K542:K554" si="106">(I542)/(J542+I542)</f>
        <v>0.9285714285714286</v>
      </c>
      <c r="L542" s="86" t="s">
        <v>1681</v>
      </c>
      <c r="M542" s="88" t="s">
        <v>1681</v>
      </c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26</v>
      </c>
      <c r="J543" s="34">
        <f t="shared" si="105"/>
        <v>2</v>
      </c>
      <c r="K543" s="35">
        <f t="shared" si="106"/>
        <v>0.9285714285714286</v>
      </c>
      <c r="L543" s="86" t="s">
        <v>1681</v>
      </c>
      <c r="M543" s="88" t="s">
        <v>1681</v>
      </c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26</v>
      </c>
      <c r="J544" s="34">
        <f t="shared" si="105"/>
        <v>2</v>
      </c>
      <c r="K544" s="35">
        <f t="shared" si="106"/>
        <v>0.9285714285714286</v>
      </c>
      <c r="L544" s="86" t="s">
        <v>1681</v>
      </c>
      <c r="M544" s="88" t="s">
        <v>1681</v>
      </c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26</v>
      </c>
      <c r="J545" s="34">
        <f t="shared" si="105"/>
        <v>2</v>
      </c>
      <c r="K545" s="35">
        <f t="shared" si="106"/>
        <v>0.9285714285714286</v>
      </c>
      <c r="L545" s="86" t="s">
        <v>1681</v>
      </c>
      <c r="M545" s="88" t="s">
        <v>1681</v>
      </c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26</v>
      </c>
      <c r="J546" s="34">
        <f t="shared" si="105"/>
        <v>2</v>
      </c>
      <c r="K546" s="35">
        <f t="shared" si="106"/>
        <v>0.9285714285714286</v>
      </c>
      <c r="L546" s="86" t="s">
        <v>1681</v>
      </c>
      <c r="M546" s="88" t="s">
        <v>1681</v>
      </c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26</v>
      </c>
      <c r="J547" s="34">
        <f t="shared" si="105"/>
        <v>2</v>
      </c>
      <c r="K547" s="35">
        <f t="shared" si="106"/>
        <v>0.9285714285714286</v>
      </c>
      <c r="L547" s="86" t="s">
        <v>1681</v>
      </c>
      <c r="M547" s="88" t="s">
        <v>1681</v>
      </c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26</v>
      </c>
      <c r="J548" s="34">
        <f t="shared" si="105"/>
        <v>2</v>
      </c>
      <c r="K548" s="35">
        <f t="shared" si="106"/>
        <v>0.9285714285714286</v>
      </c>
      <c r="L548" s="86" t="s">
        <v>1681</v>
      </c>
      <c r="M548" s="88" t="s">
        <v>1681</v>
      </c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26</v>
      </c>
      <c r="J549" s="34">
        <f t="shared" si="105"/>
        <v>2</v>
      </c>
      <c r="K549" s="35">
        <f t="shared" si="106"/>
        <v>0.9285714285714286</v>
      </c>
      <c r="L549" s="86" t="s">
        <v>1681</v>
      </c>
      <c r="M549" s="88" t="s">
        <v>1681</v>
      </c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26</v>
      </c>
      <c r="J550" s="34">
        <f t="shared" si="105"/>
        <v>2</v>
      </c>
      <c r="K550" s="35">
        <f t="shared" si="106"/>
        <v>0.9285714285714286</v>
      </c>
      <c r="L550" s="86" t="s">
        <v>1681</v>
      </c>
      <c r="M550" s="88" t="s">
        <v>1681</v>
      </c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26</v>
      </c>
      <c r="J551" s="34">
        <f t="shared" si="105"/>
        <v>2</v>
      </c>
      <c r="K551" s="35">
        <f t="shared" si="106"/>
        <v>0.9285714285714286</v>
      </c>
      <c r="L551" s="86" t="s">
        <v>1681</v>
      </c>
      <c r="M551" s="88" t="s">
        <v>1681</v>
      </c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26</v>
      </c>
      <c r="J554" s="34">
        <f t="shared" si="105"/>
        <v>2</v>
      </c>
      <c r="K554" s="35">
        <f t="shared" si="106"/>
        <v>0.9285714285714286</v>
      </c>
      <c r="L554" s="86" t="s">
        <v>1681</v>
      </c>
      <c r="M554" s="88" t="s">
        <v>1681</v>
      </c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26</v>
      </c>
      <c r="J555" s="34">
        <f t="shared" ref="J555:J561" si="108">COUNTIF(L555:AM555,"APAGADO")</f>
        <v>2</v>
      </c>
      <c r="K555" s="35">
        <f t="shared" ref="K555:K561" si="109">(I555)/(J555+I555)</f>
        <v>0.9285714285714286</v>
      </c>
      <c r="L555" s="86" t="s">
        <v>1681</v>
      </c>
      <c r="M555" s="88" t="s">
        <v>1681</v>
      </c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26</v>
      </c>
      <c r="J556" s="34">
        <f t="shared" si="108"/>
        <v>2</v>
      </c>
      <c r="K556" s="35">
        <f t="shared" si="109"/>
        <v>0.9285714285714286</v>
      </c>
      <c r="L556" s="86" t="s">
        <v>1681</v>
      </c>
      <c r="M556" s="88" t="s">
        <v>1681</v>
      </c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26</v>
      </c>
      <c r="J557" s="34">
        <f t="shared" si="108"/>
        <v>2</v>
      </c>
      <c r="K557" s="35">
        <f t="shared" si="109"/>
        <v>0.9285714285714286</v>
      </c>
      <c r="L557" s="86" t="s">
        <v>1681</v>
      </c>
      <c r="M557" s="88" t="s">
        <v>1681</v>
      </c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26</v>
      </c>
      <c r="J558" s="34">
        <f t="shared" si="108"/>
        <v>2</v>
      </c>
      <c r="K558" s="35">
        <f t="shared" si="109"/>
        <v>0.9285714285714286</v>
      </c>
      <c r="L558" s="86" t="s">
        <v>1681</v>
      </c>
      <c r="M558" s="88" t="s">
        <v>1681</v>
      </c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26</v>
      </c>
      <c r="J559" s="34">
        <f t="shared" si="108"/>
        <v>2</v>
      </c>
      <c r="K559" s="35">
        <f t="shared" si="109"/>
        <v>0.9285714285714286</v>
      </c>
      <c r="L559" s="86" t="s">
        <v>1681</v>
      </c>
      <c r="M559" s="88" t="s">
        <v>1681</v>
      </c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26</v>
      </c>
      <c r="J560" s="34">
        <f t="shared" si="108"/>
        <v>2</v>
      </c>
      <c r="K560" s="35">
        <f t="shared" si="109"/>
        <v>0.9285714285714286</v>
      </c>
      <c r="L560" s="86" t="s">
        <v>1681</v>
      </c>
      <c r="M560" s="88" t="s">
        <v>1681</v>
      </c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26</v>
      </c>
      <c r="J561" s="34">
        <f t="shared" si="108"/>
        <v>2</v>
      </c>
      <c r="K561" s="35">
        <f t="shared" si="109"/>
        <v>0.9285714285714286</v>
      </c>
      <c r="L561" s="86" t="s">
        <v>1681</v>
      </c>
      <c r="M561" s="88" t="s">
        <v>1681</v>
      </c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26</v>
      </c>
      <c r="J562" s="34">
        <f t="shared" ref="J562:J569" si="111">COUNTIF(L562:AM562,"APAGADO")</f>
        <v>2</v>
      </c>
      <c r="K562" s="35">
        <f t="shared" ref="K562:K569" si="112">(I562)/(J562+I562)</f>
        <v>0.9285714285714286</v>
      </c>
      <c r="L562" s="86" t="s">
        <v>1681</v>
      </c>
      <c r="M562" s="88" t="s">
        <v>1681</v>
      </c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26</v>
      </c>
      <c r="J563" s="34">
        <f t="shared" si="111"/>
        <v>2</v>
      </c>
      <c r="K563" s="35">
        <f t="shared" si="112"/>
        <v>0.9285714285714286</v>
      </c>
      <c r="L563" s="86" t="s">
        <v>1681</v>
      </c>
      <c r="M563" s="88" t="s">
        <v>1681</v>
      </c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26</v>
      </c>
      <c r="J564" s="34">
        <f t="shared" si="111"/>
        <v>2</v>
      </c>
      <c r="K564" s="35">
        <f t="shared" si="112"/>
        <v>0.9285714285714286</v>
      </c>
      <c r="L564" s="86" t="s">
        <v>1681</v>
      </c>
      <c r="M564" s="88" t="s">
        <v>1681</v>
      </c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26</v>
      </c>
      <c r="J565" s="34">
        <f t="shared" si="111"/>
        <v>2</v>
      </c>
      <c r="K565" s="35">
        <f t="shared" si="112"/>
        <v>0.9285714285714286</v>
      </c>
      <c r="L565" s="86" t="s">
        <v>1681</v>
      </c>
      <c r="M565" s="88" t="s">
        <v>1681</v>
      </c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26</v>
      </c>
      <c r="J566" s="34">
        <f t="shared" si="111"/>
        <v>2</v>
      </c>
      <c r="K566" s="35">
        <f t="shared" si="112"/>
        <v>0.9285714285714286</v>
      </c>
      <c r="L566" s="86" t="s">
        <v>1681</v>
      </c>
      <c r="M566" s="88" t="s">
        <v>1681</v>
      </c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26</v>
      </c>
      <c r="J567" s="34">
        <f t="shared" si="111"/>
        <v>2</v>
      </c>
      <c r="K567" s="35">
        <f t="shared" si="112"/>
        <v>0.9285714285714286</v>
      </c>
      <c r="L567" s="88" t="s">
        <v>1681</v>
      </c>
      <c r="M567" s="88" t="s">
        <v>1681</v>
      </c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26</v>
      </c>
      <c r="J568" s="34">
        <f t="shared" si="111"/>
        <v>2</v>
      </c>
      <c r="K568" s="35">
        <f t="shared" si="112"/>
        <v>0.9285714285714286</v>
      </c>
      <c r="L568" s="88" t="s">
        <v>1681</v>
      </c>
      <c r="M568" s="88" t="s">
        <v>1681</v>
      </c>
      <c r="N568" s="86"/>
      <c r="O568" s="86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26</v>
      </c>
      <c r="J569" s="34">
        <f t="shared" si="111"/>
        <v>2</v>
      </c>
      <c r="K569" s="35">
        <f t="shared" si="112"/>
        <v>0.9285714285714286</v>
      </c>
      <c r="L569" s="88" t="s">
        <v>1681</v>
      </c>
      <c r="M569" s="88" t="s">
        <v>1681</v>
      </c>
      <c r="N569" s="86"/>
      <c r="O569" s="86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5" operator="containsText" text="domo">
      <formula>NOT(ISERROR(SEARCH("domo",E468)))</formula>
    </cfRule>
    <cfRule type="containsText" dxfId="116" priority="406" operator="containsText" text="Radio">
      <formula>NOT(ISERROR(SEARCH("Radio",E468)))</formula>
    </cfRule>
  </conditionalFormatting>
  <conditionalFormatting sqref="E468:E469">
    <cfRule type="containsText" dxfId="115" priority="399" operator="containsText" text="fija">
      <formula>NOT(ISERROR(SEARCH("fija",E468)))</formula>
    </cfRule>
    <cfRule type="containsText" dxfId="114" priority="400" operator="containsText" text="domo">
      <formula>NOT(ISERROR(SEARCH("domo",E468)))</formula>
    </cfRule>
  </conditionalFormatting>
  <conditionalFormatting sqref="E469">
    <cfRule type="containsText" dxfId="113" priority="397" operator="containsText" text="fija">
      <formula>NOT(ISERROR(SEARCH("fija",E469)))</formula>
    </cfRule>
    <cfRule type="containsText" dxfId="112" priority="398" operator="containsText" text="domo">
      <formula>NOT(ISERROR(SEARCH("domo",E469)))</formula>
    </cfRule>
    <cfRule type="containsText" dxfId="111" priority="401" operator="containsText" text="Radio">
      <formula>NOT(ISERROR(SEARCH("Radio",E469)))</formula>
    </cfRule>
  </conditionalFormatting>
  <conditionalFormatting sqref="E472">
    <cfRule type="containsText" dxfId="110" priority="394" operator="containsText" text="fija">
      <formula>NOT(ISERROR(SEARCH("fija",E472)))</formula>
    </cfRule>
    <cfRule type="containsText" dxfId="109" priority="395" operator="containsText" text="domo">
      <formula>NOT(ISERROR(SEARCH("domo",E472)))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78" operator="containsText" text="domo">
      <formula>NOT(ISERROR(SEARCH("domo",E475)))</formula>
    </cfRule>
    <cfRule type="containsText" dxfId="97" priority="381" operator="containsText" text="Radio">
      <formula>NOT(ISERROR(SEARCH("Radio",E475)))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7" operator="containsText" text="fija">
      <formula>NOT(ISERROR(SEARCH("fija",E480)))</formula>
    </cfRule>
    <cfRule type="containsText" dxfId="93" priority="408" operator="containsText" text="domo">
      <formula>NOT(ISERROR(SEARCH("domo",E480)))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4" operator="equal">
      <formula>"GPON"</formula>
    </cfRule>
    <cfRule type="cellIs" dxfId="88" priority="5" operator="equal">
      <formula>"GPON"</formula>
    </cfRule>
  </conditionalFormatting>
  <conditionalFormatting sqref="F467">
    <cfRule type="containsText" dxfId="87" priority="54" operator="containsText" text="Radio">
      <formula>NOT(ISERROR(SEARCH("Radio",F467)))</formula>
    </cfRule>
    <cfRule type="cellIs" dxfId="86" priority="55" operator="equal">
      <formula>"PTP A FO"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3" operator="equal">
      <formula>$F$10</formula>
    </cfRule>
    <cfRule type="cellIs" dxfId="81" priority="34" operator="equal">
      <formula>"PTP A FO"</formula>
    </cfRule>
    <cfRule type="cellIs" dxfId="80" priority="35" operator="equal">
      <formula>"PTP A FO"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notContainsText" dxfId="71" priority="217" operator="notContains" text="Caida">
      <formula>ISERROR(SEARCH("Caida",N542))</formula>
    </cfRule>
    <cfRule type="containsText" dxfId="70" priority="218" operator="containsText" text="Caida">
      <formula>NOT(ISERROR(SEARCH("Caida",N542)))</formula>
    </cfRule>
    <cfRule type="cellIs" dxfId="69" priority="219" operator="lessThan">
      <formula>0.8</formula>
    </cfRule>
    <cfRule type="cellIs" dxfId="68" priority="220" operator="greaterThan">
      <formula>0.8</formula>
    </cfRule>
    <cfRule type="cellIs" dxfId="67" priority="243" operator="greaterThan">
      <formula>0.8</formula>
    </cfRule>
    <cfRule type="cellIs" dxfId="66" priority="347" operator="equal">
      <formula>"APAGADO"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45809</v>
      </c>
      <c r="G1" s="14">
        <f>'RESUMEN TOTAL'!M4</f>
        <v>45810</v>
      </c>
      <c r="H1" s="14">
        <f>'RESUMEN TOTAL'!N4</f>
        <v>45811</v>
      </c>
      <c r="I1" s="14">
        <f>'RESUMEN TOTAL'!O4</f>
        <v>45812</v>
      </c>
      <c r="J1" s="14">
        <f>'RESUMEN TOTAL'!P4</f>
        <v>45813</v>
      </c>
      <c r="K1" s="14">
        <f>'RESUMEN TOTAL'!Q4</f>
        <v>45814</v>
      </c>
      <c r="L1" s="14">
        <f>'RESUMEN TOTAL'!R4</f>
        <v>45815</v>
      </c>
      <c r="M1" s="14">
        <f>'RESUMEN TOTAL'!S4</f>
        <v>45816</v>
      </c>
      <c r="N1" s="14">
        <f>'RESUMEN TOTAL'!T4</f>
        <v>45817</v>
      </c>
      <c r="O1" s="14">
        <f>'RESUMEN TOTAL'!U4</f>
        <v>45818</v>
      </c>
      <c r="P1" s="14">
        <f>'RESUMEN TOTAL'!V4</f>
        <v>45819</v>
      </c>
      <c r="Q1" s="14">
        <f>'RESUMEN TOTAL'!W4</f>
        <v>45820</v>
      </c>
      <c r="R1" s="14">
        <f>'RESUMEN TOTAL'!X4</f>
        <v>45821</v>
      </c>
      <c r="S1" s="14">
        <f>'RESUMEN TOTAL'!Y4</f>
        <v>45822</v>
      </c>
      <c r="T1" s="14">
        <f>'RESUMEN TOTAL'!Z4</f>
        <v>45823</v>
      </c>
      <c r="U1" s="14">
        <f>'RESUMEN TOTAL'!AA4</f>
        <v>45824</v>
      </c>
      <c r="V1" s="14">
        <f>'RESUMEN TOTAL'!AB4</f>
        <v>45825</v>
      </c>
      <c r="W1" s="14">
        <f>'RESUMEN TOTAL'!AC4</f>
        <v>45826</v>
      </c>
      <c r="X1" s="14">
        <f>'RESUMEN TOTAL'!AD4</f>
        <v>45827</v>
      </c>
      <c r="Y1" s="14">
        <f>'RESUMEN TOTAL'!AE4</f>
        <v>45828</v>
      </c>
      <c r="Z1" s="14">
        <f>'RESUMEN TOTAL'!AF4</f>
        <v>45829</v>
      </c>
      <c r="AA1" s="14">
        <f>'RESUMEN TOTAL'!AG4</f>
        <v>45830</v>
      </c>
      <c r="AB1" s="14">
        <f>'RESUMEN TOTAL'!AH4</f>
        <v>45831</v>
      </c>
      <c r="AC1" s="14">
        <f>'RESUMEN TOTAL'!AI4</f>
        <v>45832</v>
      </c>
      <c r="AD1" s="14">
        <f>'RESUMEN TOTAL'!AJ4</f>
        <v>45833</v>
      </c>
      <c r="AE1" s="14">
        <f>'RESUMEN TOTAL'!AK4</f>
        <v>45834</v>
      </c>
      <c r="AF1" s="14">
        <f>'RESUMEN TOTAL'!AL4</f>
        <v>45835</v>
      </c>
      <c r="AG1" s="14">
        <f>'RESUMEN TOTAL'!AM4</f>
        <v>45836</v>
      </c>
      <c r="AH1" s="14">
        <f>'RESUMEN TOTAL'!AN4</f>
        <v>45837</v>
      </c>
      <c r="AI1" s="14">
        <f>'RESUMEN TOTAL'!AO4</f>
        <v>45838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 t="str">
        <f>'RESUMEN TOTAL'!L34</f>
        <v>APAGADO</v>
      </c>
      <c r="G26" t="str">
        <f>'RESUMEN TOTAL'!M34</f>
        <v>APAGADO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 t="str">
        <f>'RESUMEN TOTAL'!L53</f>
        <v>APAGADO</v>
      </c>
      <c r="G45" t="str">
        <f>'RESUMEN TOTAL'!M53</f>
        <v>APAGADO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 t="str">
        <f>'RESUMEN TOTAL'!L64</f>
        <v>APAGADO</v>
      </c>
      <c r="G56" t="str">
        <f>'RESUMEN TOTAL'!M64</f>
        <v>APAGADO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 t="str">
        <f>'RESUMEN TOTAL'!L110</f>
        <v>APAGADO</v>
      </c>
      <c r="G102" t="str">
        <f>'RESUMEN TOTAL'!M110</f>
        <v>APAGADO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 t="str">
        <f>'RESUMEN TOTAL'!L123</f>
        <v>APAGADO</v>
      </c>
      <c r="G114" t="str">
        <f>'RESUMEN TOTAL'!M123</f>
        <v>APAGADO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 t="str">
        <f>'RESUMEN TOTAL'!L125</f>
        <v>APAGADO</v>
      </c>
      <c r="G116" t="str">
        <f>'RESUMEN TOTAL'!M125</f>
        <v>APAGADO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 t="str">
        <f>'RESUMEN TOTAL'!L139</f>
        <v>APAGADO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 t="str">
        <f>'RESUMEN TOTAL'!L140</f>
        <v>APAGADO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 t="str">
        <f>'RESUMEN TOTAL'!L144</f>
        <v>APAGADO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 t="str">
        <f>'RESUMEN TOTAL'!L148</f>
        <v>APAGADO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 t="str">
        <f>'RESUMEN TOTAL'!L149</f>
        <v>APAGADO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 t="str">
        <f>'RESUMEN TOTAL'!L150</f>
        <v>APAGADO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 t="str">
        <f>'RESUMEN TOTAL'!L151</f>
        <v>APAGADO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 t="str">
        <f>'RESUMEN TOTAL'!L152</f>
        <v>APAGADO</v>
      </c>
      <c r="G142" t="str">
        <f>'RESUMEN TOTAL'!M152</f>
        <v>APAGADO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 t="str">
        <f>'RESUMEN TOTAL'!L153</f>
        <v>APAGADO</v>
      </c>
      <c r="G143" t="str">
        <f>'RESUMEN TOTAL'!M153</f>
        <v>APAGADO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 t="str">
        <f>'RESUMEN TOTAL'!L160</f>
        <v>APAGADO</v>
      </c>
      <c r="G150" t="str">
        <f>'RESUMEN TOTAL'!M160</f>
        <v>APAGADO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 t="str">
        <f>'RESUMEN TOTAL'!L161</f>
        <v>APAGADO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 t="str">
        <f>'RESUMEN TOTAL'!L162</f>
        <v>APAGADO</v>
      </c>
      <c r="G152" t="str">
        <f>'RESUMEN TOTAL'!M162</f>
        <v>APAGADO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 t="str">
        <f>'RESUMEN TOTAL'!L204</f>
        <v>APAGADO</v>
      </c>
      <c r="G193" t="str">
        <f>'RESUMEN TOTAL'!M204</f>
        <v>APAGADO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 t="str">
        <f>'RESUMEN TOTAL'!L205</f>
        <v>APAGADO</v>
      </c>
      <c r="G194" t="str">
        <f>'RESUMEN TOTAL'!M205</f>
        <v>APAGADO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 t="str">
        <f>'RESUMEN TOTAL'!L207</f>
        <v>APAGADO</v>
      </c>
      <c r="G196" t="str">
        <f>'RESUMEN TOTAL'!M207</f>
        <v>APAGADO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 t="str">
        <f>'RESUMEN TOTAL'!L210</f>
        <v>APAGADO</v>
      </c>
      <c r="G199" t="str">
        <f>'RESUMEN TOTAL'!M210</f>
        <v>APAGADO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 t="str">
        <f>'RESUMEN TOTAL'!L214</f>
        <v>APAGADO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 t="str">
        <f>'RESUMEN TOTAL'!L215</f>
        <v>APAGADO</v>
      </c>
      <c r="G204" t="str">
        <f>'RESUMEN TOTAL'!M215</f>
        <v>APAGADO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 t="str">
        <f>'RESUMEN TOTAL'!L226</f>
        <v>APAGADO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>
        <f>'RESUMEN TOTAL'!N250</f>
        <v>0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 t="str">
        <f>'RESUMEN TOTAL'!M259</f>
        <v>APAGADO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 t="str">
        <f>'RESUMEN TOTAL'!L297</f>
        <v>APAGADO</v>
      </c>
      <c r="G282" t="str">
        <f>'RESUMEN TOTAL'!M297</f>
        <v>APAGADO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 t="str">
        <f>'RESUMEN TOTAL'!L298</f>
        <v>APAGADO</v>
      </c>
      <c r="G283" t="str">
        <f>'RESUMEN TOTAL'!M298</f>
        <v>APAGADO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 t="str">
        <f>'RESUMEN TOTAL'!M300</f>
        <v>APAGADO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 t="str">
        <f>'RESUMEN TOTAL'!M301</f>
        <v>APAGADO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 t="str">
        <f>'RESUMEN TOTAL'!L303</f>
        <v>APAGADO</v>
      </c>
      <c r="G288" t="str">
        <f>'RESUMEN TOTAL'!M303</f>
        <v>APAGADO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 t="str">
        <f>'RESUMEN TOTAL'!M314</f>
        <v>APAGADO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 t="str">
        <f>'RESUMEN TOTAL'!L319</f>
        <v>APAGADO</v>
      </c>
      <c r="G304" t="str">
        <f>'RESUMEN TOTAL'!M319</f>
        <v>APAGADO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 t="str">
        <f>'RESUMEN TOTAL'!L320</f>
        <v>APAGADO</v>
      </c>
      <c r="G305" t="str">
        <f>'RESUMEN TOTAL'!M320</f>
        <v>APAGADO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 t="str">
        <f>'RESUMEN TOTAL'!L321</f>
        <v>APAGADO</v>
      </c>
      <c r="G306" t="str">
        <f>'RESUMEN TOTAL'!M321</f>
        <v>APAGADO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 t="str">
        <f>'RESUMEN TOTAL'!L343</f>
        <v>APAGADO</v>
      </c>
      <c r="G325" t="str">
        <f>'RESUMEN TOTAL'!M343</f>
        <v>APAGADO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 t="str">
        <f>'RESUMEN TOTAL'!L344</f>
        <v>APAGADO</v>
      </c>
      <c r="G326" t="str">
        <f>'RESUMEN TOTAL'!M344</f>
        <v>APAGADO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 t="str">
        <f>'RESUMEN TOTAL'!L347</f>
        <v>APAGADO</v>
      </c>
      <c r="G329" t="str">
        <f>'RESUMEN TOTAL'!M347</f>
        <v>APAGADO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 t="str">
        <f>'RESUMEN TOTAL'!L352</f>
        <v>APAGADO</v>
      </c>
      <c r="G332" t="str">
        <f>'RESUMEN TOTAL'!M352</f>
        <v>APAGADO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 t="str">
        <f>'RESUMEN TOTAL'!AO353</f>
        <v>}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 t="str">
        <f>'RESUMEN TOTAL'!L355</f>
        <v>APAGADO</v>
      </c>
      <c r="G335" t="str">
        <f>'RESUMEN TOTAL'!M355</f>
        <v>APAGADO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 t="str">
        <f>'RESUMEN TOTAL'!L356</f>
        <v>APAGADO</v>
      </c>
      <c r="G336" t="str">
        <f>'RESUMEN TOTAL'!M356</f>
        <v>APAGADO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 t="str">
        <f>'RESUMEN TOTAL'!L366</f>
        <v>APAGADO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 t="str">
        <f>'RESUMEN TOTAL'!L368</f>
        <v>APAGADO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 t="str">
        <f>'RESUMEN TOTAL'!L369</f>
        <v>APAGADO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 t="str">
        <f>'RESUMEN TOTAL'!L370</f>
        <v>APAGADO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 t="str">
        <f>'RESUMEN TOTAL'!L382</f>
        <v>APAGADO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 t="str">
        <f>'RESUMEN TOTAL'!L383</f>
        <v>APAGADO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 t="str">
        <f>'RESUMEN TOTAL'!L408</f>
        <v>APAGADO</v>
      </c>
      <c r="G386" t="str">
        <f>'RESUMEN TOTAL'!M408</f>
        <v>APAGADO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>
        <f>'RESUMEN TOTAL'!O427</f>
        <v>0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>
        <f>'RESUMEN TOTAL'!N449</f>
        <v>0</v>
      </c>
      <c r="I427">
        <f>'RESUMEN TOTAL'!O449</f>
        <v>0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>
        <f>'RESUMEN TOTAL'!N450</f>
        <v>0</v>
      </c>
      <c r="I428">
        <f>'RESUMEN TOTAL'!O450</f>
        <v>0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 t="str">
        <f>'RESUMEN TOTAL'!L462</f>
        <v>APAGADO</v>
      </c>
      <c r="G439" t="str">
        <f>'RESUMEN TOTAL'!M462</f>
        <v>APAGADO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 t="str">
        <f>'RESUMEN TOTAL'!L463</f>
        <v>APAGADO</v>
      </c>
      <c r="G440" t="str">
        <f>'RESUMEN TOTAL'!M463</f>
        <v>APAGADO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 t="str">
        <f>'RESUMEN TOTAL'!L464</f>
        <v>APAGADO</v>
      </c>
      <c r="G441" t="str">
        <f>'RESUMEN TOTAL'!M464</f>
        <v>APAGADO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>
        <f>'RESUMEN TOTAL'!N511</f>
        <v>0</v>
      </c>
      <c r="I485">
        <f>'RESUMEN TOTAL'!O511</f>
        <v>0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>
        <f>'RESUMEN TOTAL'!N527</f>
        <v>0</v>
      </c>
      <c r="I501">
        <f>'RESUMEN TOTAL'!O527</f>
        <v>0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>
        <f>'RESUMEN TOTAL'!N528</f>
        <v>0</v>
      </c>
      <c r="I502">
        <f>'RESUMEN TOTAL'!O528</f>
        <v>0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 t="str">
        <f>'RESUMEN TOTAL'!L535</f>
        <v>APAGADO</v>
      </c>
      <c r="G509" t="str">
        <f>'RESUMEN TOTAL'!M535</f>
        <v>APAGADO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 t="str">
        <f>'RESUMEN TOTAL'!L536</f>
        <v>APAGADO</v>
      </c>
      <c r="G510" t="str">
        <f>'RESUMEN TOTAL'!M536</f>
        <v>APAGADO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 t="str">
        <f>'RESUMEN TOTAL'!L542</f>
        <v>APAGADO</v>
      </c>
      <c r="G516" t="str">
        <f>'RESUMEN TOTAL'!M542</f>
        <v>APAGADO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 t="str">
        <f>'RESUMEN TOTAL'!L543</f>
        <v>APAGADO</v>
      </c>
      <c r="G517" t="str">
        <f>'RESUMEN TOTAL'!M543</f>
        <v>APAGADO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 t="str">
        <f>'RESUMEN TOTAL'!L544</f>
        <v>APAGADO</v>
      </c>
      <c r="G518" t="str">
        <f>'RESUMEN TOTAL'!M544</f>
        <v>APAGADO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 t="str">
        <f>'RESUMEN TOTAL'!L545</f>
        <v>APAGADO</v>
      </c>
      <c r="G519" t="str">
        <f>'RESUMEN TOTAL'!M545</f>
        <v>APAGADO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 t="str">
        <f>'RESUMEN TOTAL'!L548</f>
        <v>APAGADO</v>
      </c>
      <c r="G522" t="str">
        <f>'RESUMEN TOTAL'!M548</f>
        <v>APAGADO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 t="str">
        <f>'RESUMEN TOTAL'!L549</f>
        <v>APAGADO</v>
      </c>
      <c r="G523" t="str">
        <f>'RESUMEN TOTAL'!M549</f>
        <v>APAGADO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 t="str">
        <f>'RESUMEN TOTAL'!L556</f>
        <v>APAGADO</v>
      </c>
      <c r="G530" t="str">
        <f>'RESUMEN TOTAL'!M556</f>
        <v>APAGADO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 t="str">
        <f>'RESUMEN TOTAL'!L557</f>
        <v>APAGADO</v>
      </c>
      <c r="G531" t="str">
        <f>'RESUMEN TOTAL'!M557</f>
        <v>APAGADO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 t="str">
        <f>'RESUMEN TOTAL'!L560</f>
        <v>APAGADO</v>
      </c>
      <c r="G534" t="str">
        <f>'RESUMEN TOTAL'!M560</f>
        <v>APAGADO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 t="str">
        <f>'RESUMEN TOTAL'!L561</f>
        <v>APAGADO</v>
      </c>
      <c r="G535" t="str">
        <f>'RESUMEN TOTAL'!M561</f>
        <v>APAGADO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H268" sqref="AH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59</v>
      </c>
      <c r="G1" s="18">
        <f t="shared" ref="G1:AG1" si="0">COUNTIF(G3:G408, "APAGADO")</f>
        <v>48</v>
      </c>
      <c r="H1" s="18">
        <f>COUNTIF(H3:H508,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45809</v>
      </c>
      <c r="G2" s="37">
        <f>ESTADISTICA!G1</f>
        <v>45810</v>
      </c>
      <c r="H2" s="37">
        <f>ESTADISTICA!H1</f>
        <v>45811</v>
      </c>
      <c r="I2" s="37">
        <f>ESTADISTICA!I1</f>
        <v>45812</v>
      </c>
      <c r="J2" s="37">
        <f>ESTADISTICA!J1</f>
        <v>45813</v>
      </c>
      <c r="K2" s="37">
        <f>ESTADISTICA!K1</f>
        <v>45814</v>
      </c>
      <c r="L2" s="37">
        <f>ESTADISTICA!L1</f>
        <v>45815</v>
      </c>
      <c r="M2" s="37">
        <f>ESTADISTICA!M1</f>
        <v>45816</v>
      </c>
      <c r="N2" s="37">
        <f>ESTADISTICA!N1</f>
        <v>45817</v>
      </c>
      <c r="O2" s="37">
        <f>ESTADISTICA!O1</f>
        <v>45818</v>
      </c>
      <c r="P2" s="37">
        <f>ESTADISTICA!P1</f>
        <v>45819</v>
      </c>
      <c r="Q2" s="37">
        <f>ESTADISTICA!Q1</f>
        <v>45820</v>
      </c>
      <c r="R2" s="37">
        <f>ESTADISTICA!R1</f>
        <v>45821</v>
      </c>
      <c r="S2" s="37">
        <f>ESTADISTICA!S1</f>
        <v>45822</v>
      </c>
      <c r="T2" s="37">
        <f>ESTADISTICA!T1</f>
        <v>45823</v>
      </c>
      <c r="U2" s="37">
        <f>ESTADISTICA!U1</f>
        <v>45824</v>
      </c>
      <c r="V2" s="37">
        <f>ESTADISTICA!V1</f>
        <v>45825</v>
      </c>
      <c r="W2" s="37">
        <f>ESTADISTICA!W1</f>
        <v>45826</v>
      </c>
      <c r="X2" s="37">
        <f>ESTADISTICA!X1</f>
        <v>45827</v>
      </c>
      <c r="Y2" s="37">
        <f>ESTADISTICA!Y1</f>
        <v>45828</v>
      </c>
      <c r="Z2" s="37">
        <f>ESTADISTICA!Z1</f>
        <v>45829</v>
      </c>
      <c r="AA2" s="37">
        <f>ESTADISTICA!AA1</f>
        <v>45830</v>
      </c>
      <c r="AB2" s="37">
        <f>ESTADISTICA!AB1</f>
        <v>45831</v>
      </c>
      <c r="AC2" s="37">
        <f>ESTADISTICA!AC1</f>
        <v>45832</v>
      </c>
      <c r="AD2" s="37">
        <f>ESTADISTICA!AD1</f>
        <v>45833</v>
      </c>
      <c r="AE2" s="37">
        <f>ESTADISTICA!AE1</f>
        <v>45834</v>
      </c>
      <c r="AF2" s="37">
        <f>ESTADISTICA!AF1</f>
        <v>45835</v>
      </c>
      <c r="AG2" s="37">
        <f>ESTADISTICA!AG1</f>
        <v>45836</v>
      </c>
      <c r="AH2" s="37">
        <f>ESTADISTICA!AH1</f>
        <v>45837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 t="str">
        <f>ESTADISTICA!F102</f>
        <v>APAGADO</v>
      </c>
      <c r="G103" t="str">
        <f>ESTADISTICA!G102</f>
        <v>APAGADO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 t="str">
        <f>ESTADISTICA!F114</f>
        <v>APAGADO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 t="str">
        <f>ESTADISTICA!F116</f>
        <v>APAGADO</v>
      </c>
      <c r="G117" t="str">
        <f>ESTADISTICA!G116</f>
        <v>APAGADO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 t="str">
        <f>ESTADISTICA!F129</f>
        <v>APAGADO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 t="str">
        <f>ESTADISTICA!F140</f>
        <v>APAGADO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 t="str">
        <f>ESTADISTICA!F141</f>
        <v>APAGADO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 t="str">
        <f>ESTADISTICA!G142</f>
        <v>APAGADO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 t="str">
        <f>ESTADISTICA!G143</f>
        <v>APAGADO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 t="str">
        <f>ESTADISTICA!F152</f>
        <v>APAGADO</v>
      </c>
      <c r="G154" t="str">
        <f>ESTADISTICA!G152</f>
        <v>APAGADO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 t="str">
        <f>ESTADISTICA!F215</f>
        <v>APAGADO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 t="str">
        <f>ESTADISTICA!G247</f>
        <v>APAGADO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 t="str">
        <f>ESTADISTICA!G249</f>
        <v>APAGADO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 t="str">
        <f>ESTADISTICA!F304</f>
        <v>APAGADO</v>
      </c>
      <c r="G305" t="str">
        <f>ESTADISTICA!G304</f>
        <v>APAGADO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 t="str">
        <f>ESTADISTICA!F329</f>
        <v>APAGADO</v>
      </c>
      <c r="G330" t="str">
        <f>ESTADISTICA!G329</f>
        <v>APAGADO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 t="str">
        <f>ESTADISTICA!AI333</f>
        <v>}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 t="str">
        <f>ESTADISTICA!F363</f>
        <v>APAGADO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 t="str">
        <f>ESTADISTICA!F386</f>
        <v>APAGADO</v>
      </c>
      <c r="G387" t="str">
        <f>ESTADISTICA!G386</f>
        <v>APAGADO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 t="str">
        <f>ESTADISTICA!F440</f>
        <v>APAGADO</v>
      </c>
      <c r="G441" t="str">
        <f>ESTADISTICA!G440</f>
        <v>APAGADO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 t="str">
        <f>ESTADISTICA!F441</f>
        <v>APAGADO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 t="str">
        <f>ESTADISTICA!F517</f>
        <v>APAGADO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 t="str">
        <f>ESTADISTICA!F518</f>
        <v>APAGADO</v>
      </c>
      <c r="G519" t="str">
        <f>ESTADISTICA!G518</f>
        <v>APAGADO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 t="str">
        <f>ESTADISTICA!F519</f>
        <v>APAGADO</v>
      </c>
      <c r="G520" t="str">
        <f>ESTADISTICA!G519</f>
        <v>APAGADO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 t="str">
        <f>ESTADISTICA!F522</f>
        <v>APAGADO</v>
      </c>
      <c r="G523" t="str">
        <f>ESTADISTICA!G522</f>
        <v>APAGADO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 t="str">
        <f>ESTADISTICA!F523</f>
        <v>APAGADO</v>
      </c>
      <c r="G524" t="str">
        <f>ESTADISTICA!G523</f>
        <v>APAGADO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 t="str">
        <f>ESTADISTICA!F530</f>
        <v>APAGADO</v>
      </c>
      <c r="G531" t="str">
        <f>ESTADISTICA!G530</f>
        <v>APAGADO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 t="str">
        <f>ESTADISTICA!F531</f>
        <v>APAGADO</v>
      </c>
      <c r="G532" t="str">
        <f>ESTADISTICA!G531</f>
        <v>APAGADO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 t="str">
        <f>ESTADISTICA!F538</f>
        <v>APAGADO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 t="str">
        <f>ESTADISTICA!F539</f>
        <v>APAGADO</v>
      </c>
      <c r="G540" t="str">
        <f>ESTADISTICA!G539</f>
        <v>APAGADO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 t="str">
        <f>ESTADISTICA!F540</f>
        <v>APAGADO</v>
      </c>
      <c r="G541" t="str">
        <f>ESTADISTICA!G540</f>
        <v>APAGADO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 t="str">
        <f>ESTADISTICA!F541</f>
        <v>APAGADO</v>
      </c>
      <c r="G542" t="str">
        <f>ESTADISTICA!G541</f>
        <v>APAGADO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 t="str">
        <f>ESTADISTICA!F542</f>
        <v>APAGADO</v>
      </c>
      <c r="G543" t="str">
        <f>ESTADISTICA!G542</f>
        <v>APAGADO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 t="str">
        <f>ESTADISTICA!F543</f>
        <v>APAGADO</v>
      </c>
      <c r="G544" t="str">
        <f>ESTADISTICA!G543</f>
        <v>APAGADO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16" sqref="AH1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920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37</v>
      </c>
      <c r="G2" s="18">
        <f>COUNTIFS(G4:G501, "=APAGADO",E4:E501,"=Fibra Optica")</f>
        <v>31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 t="str">
        <f>'RESUMEN TOTAL'!L34</f>
        <v>APAGADO</v>
      </c>
      <c r="G26" t="str">
        <f>'RESUMEN TOTAL'!M34</f>
        <v>APAGADO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 t="str">
        <f>'RESUMEN TOTAL'!L53</f>
        <v>APAGADO</v>
      </c>
      <c r="G45" t="str">
        <f>'RESUMEN TOTAL'!M53</f>
        <v>APAGADO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 t="str">
        <f>'RESUMEN TOTAL'!L64</f>
        <v>APAGADO</v>
      </c>
      <c r="G56" t="str">
        <f>'RESUMEN TOTAL'!M64</f>
        <v>APAGADO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 t="str">
        <f>'RESUMEN TOTAL'!L110</f>
        <v>APAGADO</v>
      </c>
      <c r="G102" t="str">
        <f>'RESUMEN TOTAL'!M110</f>
        <v>APAGADO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 t="str">
        <f>'RESUMEN TOTAL'!L123</f>
        <v>APAGADO</v>
      </c>
      <c r="G113" t="str">
        <f>'RESUMEN TOTAL'!M123</f>
        <v>APAGADO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 t="str">
        <f>'RESUMEN TOTAL'!L125</f>
        <v>APAGADO</v>
      </c>
      <c r="G115" t="str">
        <f>'RESUMEN TOTAL'!M125</f>
        <v>APAGADO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 t="str">
        <f>'RESUMEN TOTAL'!L139</f>
        <v>APAGADO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 t="str">
        <f>'RESUMEN TOTAL'!L140</f>
        <v>APAGADO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 t="str">
        <f>'RESUMEN TOTAL'!L144</f>
        <v>APAGADO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 t="str">
        <f>'RESUMEN TOTAL'!L148</f>
        <v>APAGADO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 t="str">
        <f>'RESUMEN TOTAL'!L149</f>
        <v>APAGADO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 t="str">
        <f>'RESUMEN TOTAL'!L150</f>
        <v>APAGADO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 t="str">
        <f>'RESUMEN TOTAL'!L151</f>
        <v>APAGADO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 t="str">
        <f>'RESUMEN TOTAL'!L152</f>
        <v>APAGADO</v>
      </c>
      <c r="G140" t="str">
        <f>'RESUMEN TOTAL'!M152</f>
        <v>APAGADO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 t="str">
        <f>'RESUMEN TOTAL'!L153</f>
        <v>APAGADO</v>
      </c>
      <c r="G141" t="str">
        <f>'RESUMEN TOTAL'!M153</f>
        <v>APAGADO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 t="str">
        <f>'RESUMEN TOTAL'!L160</f>
        <v>APAGADO</v>
      </c>
      <c r="G148" t="str">
        <f>'RESUMEN TOTAL'!M160</f>
        <v>APAGADO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 t="str">
        <f>'RESUMEN TOTAL'!L161</f>
        <v>APAGADO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 t="str">
        <f>'RESUMEN TOTAL'!L162</f>
        <v>APAGADO</v>
      </c>
      <c r="G150" t="str">
        <f>'RESUMEN TOTAL'!M162</f>
        <v>APAGADO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 t="str">
        <f>'RESUMEN TOTAL'!L204</f>
        <v>APAGADO</v>
      </c>
      <c r="G190" t="str">
        <f>'RESUMEN TOTAL'!M204</f>
        <v>APAGADO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 t="str">
        <f>'RESUMEN TOTAL'!L205</f>
        <v>APAGADO</v>
      </c>
      <c r="G191" t="str">
        <f>'RESUMEN TOTAL'!M205</f>
        <v>APAGADO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 t="str">
        <f>'RESUMEN TOTAL'!L207</f>
        <v>APAGADO</v>
      </c>
      <c r="G193" t="str">
        <f>'RESUMEN TOTAL'!M207</f>
        <v>APAGADO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 t="str">
        <f>'RESUMEN TOTAL'!L210</f>
        <v>APAGADO</v>
      </c>
      <c r="G196" t="str">
        <f>'RESUMEN TOTAL'!M210</f>
        <v>APAGADO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 t="str">
        <f>'RESUMEN TOTAL'!L214</f>
        <v>APAGADO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 t="str">
        <f>'RESUMEN TOTAL'!L226</f>
        <v>APAGADO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 t="str">
        <f>'RESUMEN TOTAL'!M259</f>
        <v>APAGADO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 t="str">
        <f>'RESUMEN TOTAL'!M261</f>
        <v>APAGADO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 t="str">
        <f>'RESUMEN TOTAL'!L297</f>
        <v>APAGADO</v>
      </c>
      <c r="G274" t="str">
        <f>'RESUMEN TOTAL'!M297</f>
        <v>APAGADO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 t="str">
        <f>'RESUMEN TOTAL'!L298</f>
        <v>APAGADO</v>
      </c>
      <c r="G275" t="str">
        <f>'RESUMEN TOTAL'!M298</f>
        <v>APAGADO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 t="str">
        <f>'RESUMEN TOTAL'!M300</f>
        <v>APAGADO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 t="str">
        <f>'RESUMEN TOTAL'!M301</f>
        <v>APAGADO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 t="str">
        <f>'RESUMEN TOTAL'!L303</f>
        <v>APAGADO</v>
      </c>
      <c r="G280" t="str">
        <f>'RESUMEN TOTAL'!M303</f>
        <v>APAGADO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 t="str">
        <f>'RESUMEN TOTAL'!M314</f>
        <v>APAGADO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 t="str">
        <f>'RESUMEN TOTAL'!L319</f>
        <v>APAGADO</v>
      </c>
      <c r="G295" t="str">
        <f>'RESUMEN TOTAL'!M319</f>
        <v>APAGADO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 t="str">
        <f>'RESUMEN TOTAL'!L320</f>
        <v>APAGADO</v>
      </c>
      <c r="G296" t="str">
        <f>'RESUMEN TOTAL'!M320</f>
        <v>APAGADO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 t="str">
        <f>'RESUMEN TOTAL'!L321</f>
        <v>APAGADO</v>
      </c>
      <c r="G297" t="str">
        <f>'RESUMEN TOTAL'!M321</f>
        <v>APAGADO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 t="str">
        <f>'RESUMEN TOTAL'!L343</f>
        <v>APAGADO</v>
      </c>
      <c r="G316" t="str">
        <f>'RESUMEN TOTAL'!M343</f>
        <v>APAGADO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 t="str">
        <f>'RESUMEN TOTAL'!L344</f>
        <v>APAGADO</v>
      </c>
      <c r="G317" t="str">
        <f>'RESUMEN TOTAL'!M344</f>
        <v>APAGADO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 t="str">
        <f>'RESUMEN TOTAL'!L347</f>
        <v>APAGADO</v>
      </c>
      <c r="G320" t="str">
        <f>'RESUMEN TOTAL'!M347</f>
        <v>APAGADO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 t="str">
        <f>'RESUMEN TOTAL'!L352</f>
        <v>APAGADO</v>
      </c>
      <c r="G323" t="str">
        <f>'RESUMEN TOTAL'!M352</f>
        <v>APAGADO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 t="str">
        <f>'RESUMEN TOTAL'!AO353</f>
        <v>}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 t="str">
        <f>'RESUMEN TOTAL'!L355</f>
        <v>APAGADO</v>
      </c>
      <c r="G326" t="str">
        <f>'RESUMEN TOTAL'!M355</f>
        <v>APAGADO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 t="str">
        <f>'RESUMEN TOTAL'!L356</f>
        <v>APAGADO</v>
      </c>
      <c r="G327" t="str">
        <f>'RESUMEN TOTAL'!M356</f>
        <v>APAGADO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 t="str">
        <f>'RESUMEN TOTAL'!L366</f>
        <v>APAGADO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 t="str">
        <f>'RESUMEN TOTAL'!L368</f>
        <v>APAGADO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 t="str">
        <f>'RESUMEN TOTAL'!L369</f>
        <v>APAGADO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 t="str">
        <f>'RESUMEN TOTAL'!L370</f>
        <v>APAGADO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 t="str">
        <f>'RESUMEN TOTAL'!L382</f>
        <v>APAGADO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 t="str">
        <f>'RESUMEN TOTAL'!L383</f>
        <v>APAGADO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 t="str">
        <f>'RESUMEN TOTAL'!L408</f>
        <v>APAGADO</v>
      </c>
      <c r="G377" t="str">
        <f>'RESUMEN TOTAL'!M408</f>
        <v>APAGADO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 t="str">
        <f>'RESUMEN TOTAL'!L462</f>
        <v>APAGADO</v>
      </c>
      <c r="G429" t="str">
        <f>'RESUMEN TOTAL'!M462</f>
        <v>APAGADO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 t="str">
        <f>'RESUMEN TOTAL'!L463</f>
        <v>APAGADO</v>
      </c>
      <c r="G430" t="str">
        <f>'RESUMEN TOTAL'!M463</f>
        <v>APAGADO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 t="str">
        <f>'RESUMEN TOTAL'!L464</f>
        <v>APAGADO</v>
      </c>
      <c r="G431" t="str">
        <f>'RESUMEN TOTAL'!M464</f>
        <v>APAGADO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TOTAL'!N483</f>
        <v>0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TOTAL'!N510</f>
        <v>0</v>
      </c>
      <c r="I454">
        <f>'RESUMEN TOTAL'!O510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TOTAL'!N511</f>
        <v>0</v>
      </c>
      <c r="I455">
        <f>'RESUMEN TOTAL'!O511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>
        <f>'RESUMEN TOTAL'!N514</f>
        <v>0</v>
      </c>
      <c r="I458">
        <f>'RESUMEN TOTAL'!O514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>
        <f>'RESUMEN TOTAL'!N515</f>
        <v>0</v>
      </c>
      <c r="I459">
        <f>'RESUMEN TOTAL'!O515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TOTAL'!N516</f>
        <v>0</v>
      </c>
      <c r="I460">
        <f>'RESUMEN TOTAL'!O516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>
        <f>'RESUMEN TOTAL'!N517</f>
        <v>0</v>
      </c>
      <c r="I461">
        <f>'RESUMEN TOTAL'!O517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>
        <f>'RESUMEN TOTAL'!N518</f>
        <v>0</v>
      </c>
      <c r="I462">
        <f>'RESUMEN TOTAL'!O518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TOTAL'!N519</f>
        <v>0</v>
      </c>
      <c r="I463">
        <f>'RESUMEN TOTAL'!O519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TOTAL'!N520</f>
        <v>0</v>
      </c>
      <c r="I464">
        <f>'RESUMEN TOTAL'!O520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>
        <f>'RESUMEN TOTAL'!N521</f>
        <v>0</v>
      </c>
      <c r="I465">
        <f>'RESUMEN TOTAL'!O521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>
        <f>'RESUMEN TOTAL'!N522</f>
        <v>0</v>
      </c>
      <c r="I466">
        <f>'RESUMEN TOTAL'!O522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>
        <f>'RESUMEN TOTAL'!N523</f>
        <v>0</v>
      </c>
      <c r="I467">
        <f>'RESUMEN TOTAL'!O523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>
        <f>'RESUMEN TOTAL'!N524</f>
        <v>0</v>
      </c>
      <c r="I468">
        <f>'RESUMEN TOTAL'!O524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>
        <f>'RESUMEN TOTAL'!N525</f>
        <v>0</v>
      </c>
      <c r="I469">
        <f>'RESUMEN TOTAL'!O525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>
        <f>'RESUMEN TOTAL'!N526</f>
        <v>0</v>
      </c>
      <c r="I470">
        <f>'RESUMEN TOTAL'!O526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>
        <f>'RESUMEN TOTAL'!N527</f>
        <v>0</v>
      </c>
      <c r="I471">
        <f>'RESUMEN TOTAL'!O527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>
        <f>'RESUMEN TOTAL'!N528</f>
        <v>0</v>
      </c>
      <c r="I472">
        <f>'RESUMEN TOTAL'!O528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>
        <f>'RESUMEN TOTAL'!N529</f>
        <v>0</v>
      </c>
      <c r="I473">
        <f>'RESUMEN TOTAL'!O529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>
        <f>'RESUMEN TOTAL'!N530</f>
        <v>0</v>
      </c>
      <c r="I474">
        <f>'RESUMEN TOTAL'!O530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>
        <f>'RESUMEN TOTAL'!N531</f>
        <v>0</v>
      </c>
      <c r="I475">
        <f>'RESUMEN TOTAL'!O531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>
        <f>'RESUMEN TOTAL'!N532</f>
        <v>0</v>
      </c>
      <c r="I476">
        <f>'RESUMEN TOTAL'!O532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TOTAL'!N534</f>
        <v>0</v>
      </c>
      <c r="I478">
        <f>'RESUMEN TOTAL'!O534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 t="str">
        <f>'RESUMEN TOTAL'!L535</f>
        <v>APAGADO</v>
      </c>
      <c r="G479" t="str">
        <f>'RESUMEN TOTAL'!M535</f>
        <v>APAGADO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 t="str">
        <f>'RESUMEN TOTAL'!L536</f>
        <v>APAGADO</v>
      </c>
      <c r="G480" t="str">
        <f>'RESUMEN TOTAL'!M536</f>
        <v>APAGADO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>
        <f>'RESUMEN TOTAL'!N537</f>
        <v>0</v>
      </c>
      <c r="I481">
        <f>'RESUMEN TOTAL'!O537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>
        <f>'RESUMEN TOTAL'!N538</f>
        <v>0</v>
      </c>
      <c r="I482">
        <f>'RESUMEN TOTAL'!O538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>
        <f>'RESUMEN TOTAL'!N539</f>
        <v>0</v>
      </c>
      <c r="I483">
        <f>'RESUMEN TOTAL'!O539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 t="str">
        <f>'RESUMEN TOTAL'!L542</f>
        <v>APAGADO</v>
      </c>
      <c r="G486" t="str">
        <f>'RESUMEN TOTAL'!M542</f>
        <v>APAGADO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 t="str">
        <f>'RESUMEN TOTAL'!L543</f>
        <v>APAGADO</v>
      </c>
      <c r="G487" t="str">
        <f>'RESUMEN TOTAL'!M543</f>
        <v>APAGADO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 t="str">
        <f>'RESUMEN TOTAL'!L544</f>
        <v>APAGADO</v>
      </c>
      <c r="G488" t="str">
        <f>'RESUMEN TOTAL'!M544</f>
        <v>APAGADO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 t="str">
        <f>'RESUMEN TOTAL'!L545</f>
        <v>APAGADO</v>
      </c>
      <c r="G489" t="str">
        <f>'RESUMEN TOTAL'!M545</f>
        <v>APAGADO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>
        <f>'RESUMEN TOTAL'!N546</f>
        <v>0</v>
      </c>
      <c r="I490">
        <f>'RESUMEN TOTAL'!O546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 t="str">
        <f>'RESUMEN TOTAL'!L548</f>
        <v>APAGADO</v>
      </c>
      <c r="G492" t="str">
        <f>'RESUMEN TOTAL'!M548</f>
        <v>APAGADO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 t="str">
        <f>'RESUMEN TOTAL'!L549</f>
        <v>APAGADO</v>
      </c>
      <c r="G493" t="str">
        <f>'RESUMEN TOTAL'!M549</f>
        <v>APAGADO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>
        <f>'RESUMEN TOTAL'!N550</f>
        <v>0</v>
      </c>
      <c r="I494">
        <f>'RESUMEN TOTAL'!O550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>
        <f>'RESUMEN TOTAL'!N551</f>
        <v>0</v>
      </c>
      <c r="I495">
        <f>'RESUMEN TOTAL'!O551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>
        <f>'RESUMEN TOTAL'!N554</f>
        <v>0</v>
      </c>
      <c r="I498">
        <f>'RESUMEN TOTAL'!O554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>
        <f>'RESUMEN TOTAL'!N555</f>
        <v>0</v>
      </c>
      <c r="I499">
        <f>'RESUMEN TOTAL'!O555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 t="str">
        <f>'RESUMEN TOTAL'!L556</f>
        <v>APAGADO</v>
      </c>
      <c r="G502" t="str">
        <f>'RESUMEN TOTAL'!M556</f>
        <v>APAGADO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 t="str">
        <f>'RESUMEN TOTAL'!L557</f>
        <v>APAGADO</v>
      </c>
      <c r="G503" t="str">
        <f>'RESUMEN TOTAL'!M557</f>
        <v>APAGADO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>
        <f>'RESUMEN TOTAL'!N558</f>
        <v>0</v>
      </c>
      <c r="I504">
        <f>'RESUMEN TOTAL'!O558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>
        <f>'RESUMEN TOTAL'!N559</f>
        <v>0</v>
      </c>
      <c r="I505">
        <f>'RESUMEN TOTAL'!O559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 t="str">
        <f>'RESUMEN TOTAL'!L560</f>
        <v>APAGADO</v>
      </c>
      <c r="G506" t="str">
        <f>'RESUMEN TOTAL'!M560</f>
        <v>APAGADO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 t="str">
        <f>'RESUMEN TOTAL'!L561</f>
        <v>APAGADO</v>
      </c>
      <c r="G507" t="str">
        <f>'RESUMEN TOTAL'!M561</f>
        <v>APAGADO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TOTAL'!N562</f>
        <v>0</v>
      </c>
      <c r="I508">
        <f>'RESUMEN TOTAL'!O562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TOTAL'!N563</f>
        <v>0</v>
      </c>
      <c r="I509">
        <f>'RESUMEN TOTAL'!O563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TOTAL'!N564</f>
        <v>0</v>
      </c>
      <c r="I510">
        <f>'RESUMEN TOTAL'!O564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>
        <f>'RESUMEN TOTAL'!N565</f>
        <v>0</v>
      </c>
      <c r="I511">
        <f>'RESUMEN TOTAL'!O565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>
        <f>'RESUMEN TOTAL'!N566</f>
        <v>0</v>
      </c>
      <c r="I512">
        <f>'RESUMEN TOTAL'!O566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TOTAL'!N567</f>
        <v>0</v>
      </c>
      <c r="I513">
        <f>'RESUMEN TOTAL'!O567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TOTAL'!N568</f>
        <v>0</v>
      </c>
      <c r="I514">
        <f>'RESUMEN TOTAL'!O568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>
        <f>'RESUMEN TOTAL'!N569</f>
        <v>0</v>
      </c>
      <c r="I515">
        <f>'RESUMEN TOTAL'!O569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1086</v>
      </c>
      <c r="D1" s="32"/>
    </row>
    <row r="2" spans="1:35" ht="21" x14ac:dyDescent="0.35">
      <c r="E2" s="18" t="s">
        <v>614</v>
      </c>
      <c r="F2" s="18">
        <f>COUNTIFS(F5:F502, "=APAGADO",E5:E502,"=PTO A FO")</f>
        <v>10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 t="str">
        <f>'RESUMEN TOTAL'!L34</f>
        <v>APAGADO</v>
      </c>
      <c r="G27" t="str">
        <f>'RESUMEN TOTAL'!M34</f>
        <v>APAGADO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>
        <f>'RESUMEN TOTAL'!N49</f>
        <v>0</v>
      </c>
      <c r="I42">
        <f>'RESUMEN TOTAL'!O49</f>
        <v>0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 t="str">
        <f>'RESUMEN TOTAL'!L53</f>
        <v>APAGADO</v>
      </c>
      <c r="G46" t="str">
        <f>'RESUMEN TOTAL'!M53</f>
        <v>APAGADO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 t="str">
        <f>'RESUMEN TOTAL'!L64</f>
        <v>APAGADO</v>
      </c>
      <c r="G57" t="str">
        <f>'RESUMEN TOTAL'!M64</f>
        <v>APAGADO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>
        <f>'RESUMEN TOTAL'!M71</f>
        <v>0</v>
      </c>
      <c r="H64">
        <f>'RESUMEN TOTAL'!N71</f>
        <v>0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 t="str">
        <f>'RESUMEN TOTAL'!L110</f>
        <v>APAGADO</v>
      </c>
      <c r="G103" t="str">
        <f>'RESUMEN TOTAL'!M110</f>
        <v>APAGADO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 t="str">
        <f>'RESUMEN TOTAL'!L123</f>
        <v>APAGADO</v>
      </c>
      <c r="G114" t="str">
        <f>'RESUMEN TOTAL'!M123</f>
        <v>APAGADO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 t="str">
        <f>'RESUMEN TOTAL'!L125</f>
        <v>APAGADO</v>
      </c>
      <c r="G116" t="str">
        <f>'RESUMEN TOTAL'!M125</f>
        <v>APAGADO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>
        <f>'RESUMEN TOTAL'!M136</f>
        <v>0</v>
      </c>
      <c r="H125">
        <f>'RESUMEN TOTAL'!N136</f>
        <v>0</v>
      </c>
      <c r="I125">
        <f>'RESUMEN TOTAL'!O136</f>
        <v>0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 t="str">
        <f>'RESUMEN TOTAL'!L139</f>
        <v>APAGADO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 t="str">
        <f>'RESUMEN TOTAL'!L140</f>
        <v>APAGADO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 t="str">
        <f>'RESUMEN TOTAL'!L144</f>
        <v>APAGADO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 t="str">
        <f>'RESUMEN TOTAL'!L148</f>
        <v>APAGADO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 t="str">
        <f>'RESUMEN TOTAL'!L149</f>
        <v>APAGADO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 t="str">
        <f>'RESUMEN TOTAL'!L150</f>
        <v>APAGADO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 t="str">
        <f>'RESUMEN TOTAL'!L151</f>
        <v>APAGADO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 t="str">
        <f>'RESUMEN TOTAL'!L152</f>
        <v>APAGADO</v>
      </c>
      <c r="G141" t="str">
        <f>'RESUMEN TOTAL'!M152</f>
        <v>APAGADO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 t="str">
        <f>'RESUMEN TOTAL'!L153</f>
        <v>APAGADO</v>
      </c>
      <c r="G142" t="str">
        <f>'RESUMEN TOTAL'!M153</f>
        <v>APAGADO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>
        <f>'RESUMEN TOTAL'!N156</f>
        <v>0</v>
      </c>
      <c r="I145">
        <f>'RESUMEN TOTAL'!O156</f>
        <v>0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 t="str">
        <f>'RESUMEN TOTAL'!L160</f>
        <v>APAGADO</v>
      </c>
      <c r="G149" t="str">
        <f>'RESUMEN TOTAL'!M160</f>
        <v>APAGADO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 t="str">
        <f>'RESUMEN TOTAL'!L161</f>
        <v>APAGADO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 t="str">
        <f>'RESUMEN TOTAL'!L162</f>
        <v>APAGADO</v>
      </c>
      <c r="G151" t="str">
        <f>'RESUMEN TOTAL'!M162</f>
        <v>APAGADO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 t="str">
        <f>'RESUMEN TOTAL'!L204</f>
        <v>APAGADO</v>
      </c>
      <c r="G191" t="str">
        <f>'RESUMEN TOTAL'!M204</f>
        <v>APAGADO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 t="str">
        <f>'RESUMEN TOTAL'!L205</f>
        <v>APAGADO</v>
      </c>
      <c r="G192" t="str">
        <f>'RESUMEN TOTAL'!M205</f>
        <v>APAGADO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 t="str">
        <f>'RESUMEN TOTAL'!L207</f>
        <v>APAGADO</v>
      </c>
      <c r="G194" t="str">
        <f>'RESUMEN TOTAL'!M207</f>
        <v>APAGADO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 t="str">
        <f>'RESUMEN TOTAL'!L210</f>
        <v>APAGADO</v>
      </c>
      <c r="G197" t="str">
        <f>'RESUMEN TOTAL'!M210</f>
        <v>APAGADO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>
        <f>'RESUMEN TOTAL'!N212</f>
        <v>0</v>
      </c>
      <c r="I199">
        <f>'RESUMEN TOTAL'!O212</f>
        <v>0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 t="str">
        <f>'RESUMEN TOTAL'!L214</f>
        <v>APAGADO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 t="str">
        <f>'RESUMEN TOTAL'!L226</f>
        <v>APAGADO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>
        <f>'RESUMEN TOTAL'!N246</f>
        <v>0</v>
      </c>
      <c r="I231">
        <f>'RESUMEN TOTAL'!O246</f>
        <v>0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>
        <f>'RESUMEN TOTAL'!N250</f>
        <v>0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 t="str">
        <f>'RESUMEN TOTAL'!M259</f>
        <v>APAGADO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>
        <f>'RESUMEN TOTAL'!N260</f>
        <v>0</v>
      </c>
      <c r="I245">
        <f>'RESUMEN TOTAL'!O260</f>
        <v>0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 t="str">
        <f>'RESUMEN TOTAL'!M261</f>
        <v>APAGADO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>
        <f>'RESUMEN TOTAL'!M265</f>
        <v>0</v>
      </c>
      <c r="H250">
        <f>'RESUMEN TOTAL'!N265</f>
        <v>0</v>
      </c>
      <c r="I250">
        <f>'RESUMEN TOTAL'!O265</f>
        <v>0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 t="str">
        <f>'RESUMEN TOTAL'!L297</f>
        <v>APAGADO</v>
      </c>
      <c r="G275" t="str">
        <f>'RESUMEN TOTAL'!M297</f>
        <v>APAGADO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 t="str">
        <f>'RESUMEN TOTAL'!L298</f>
        <v>APAGADO</v>
      </c>
      <c r="G276" t="str">
        <f>'RESUMEN TOTAL'!M298</f>
        <v>APAGADO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 t="str">
        <f>'RESUMEN TOTAL'!M300</f>
        <v>APAGADO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 t="str">
        <f>'RESUMEN TOTAL'!M301</f>
        <v>APAGADO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 t="str">
        <f>'RESUMEN TOTAL'!L303</f>
        <v>APAGADO</v>
      </c>
      <c r="G281" t="str">
        <f>'RESUMEN TOTAL'!M303</f>
        <v>APAGADO</v>
      </c>
      <c r="H281">
        <f>'RESUMEN TOTAL'!N303</f>
        <v>0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 t="str">
        <f>'RESUMEN TOTAL'!M314</f>
        <v>APAGADO</v>
      </c>
      <c r="H292">
        <f>'RESUMEN TOTAL'!N314</f>
        <v>0</v>
      </c>
      <c r="I292">
        <f>'RESUMEN TOTAL'!O314</f>
        <v>0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 t="str">
        <f>'RESUMEN TOTAL'!L319</f>
        <v>APAGADO</v>
      </c>
      <c r="G296" t="str">
        <f>'RESUMEN TOTAL'!M319</f>
        <v>APAGADO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 t="str">
        <f>'RESUMEN TOTAL'!L320</f>
        <v>APAGADO</v>
      </c>
      <c r="G297" t="str">
        <f>'RESUMEN TOTAL'!M320</f>
        <v>APAGADO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 t="str">
        <f>'RESUMEN TOTAL'!L321</f>
        <v>APAGADO</v>
      </c>
      <c r="G298" t="str">
        <f>'RESUMEN TOTAL'!M321</f>
        <v>APAGADO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 t="str">
        <f>'RESUMEN TOTAL'!L343</f>
        <v>APAGADO</v>
      </c>
      <c r="G317" t="str">
        <f>'RESUMEN TOTAL'!M343</f>
        <v>APAGADO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 t="str">
        <f>'RESUMEN TOTAL'!L344</f>
        <v>APAGADO</v>
      </c>
      <c r="G318" t="str">
        <f>'RESUMEN TOTAL'!M344</f>
        <v>APAGADO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 t="str">
        <f>'RESUMEN TOTAL'!L347</f>
        <v>APAGADO</v>
      </c>
      <c r="G321" t="str">
        <f>'RESUMEN TOTAL'!M347</f>
        <v>APAGADO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 t="str">
        <f>'RESUMEN TOTAL'!L352</f>
        <v>APAGADO</v>
      </c>
      <c r="G324" t="str">
        <f>'RESUMEN TOTAL'!M352</f>
        <v>APAGADO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 t="str">
        <f>'RESUMEN TOTAL'!AO353</f>
        <v>}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 t="str">
        <f>'RESUMEN TOTAL'!L355</f>
        <v>APAGADO</v>
      </c>
      <c r="G327" t="str">
        <f>'RESUMEN TOTAL'!M355</f>
        <v>APAGADO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 t="str">
        <f>'RESUMEN TOTAL'!L356</f>
        <v>APAGADO</v>
      </c>
      <c r="G328" t="str">
        <f>'RESUMEN TOTAL'!M356</f>
        <v>APAGADO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 t="str">
        <f>'RESUMEN TOTAL'!L366</f>
        <v>APAGADO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 t="str">
        <f>'RESUMEN TOTAL'!L368</f>
        <v>APAGADO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 t="str">
        <f>'RESUMEN TOTAL'!L369</f>
        <v>APAGADO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 t="str">
        <f>'RESUMEN TOTAL'!L370</f>
        <v>APAGADO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 t="str">
        <f>'RESUMEN TOTAL'!L382</f>
        <v>APAGADO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 t="str">
        <f>'RESUMEN TOTAL'!L383</f>
        <v>APAGADO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 t="str">
        <f>'RESUMEN TOTAL'!L408</f>
        <v>APAGADO</v>
      </c>
      <c r="G378" t="str">
        <f>'RESUMEN TOTAL'!M408</f>
        <v>APAGADO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>
        <f>'RESUMEN TOTAL'!O427</f>
        <v>0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>
        <f>'RESUMEN TOTAL'!N449</f>
        <v>0</v>
      </c>
      <c r="I419">
        <f>'RESUMEN TOTAL'!O449</f>
        <v>0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 t="str">
        <f>'RESUMEN TOTAL'!L462</f>
        <v>APAGADO</v>
      </c>
      <c r="G430" t="str">
        <f>'RESUMEN TOTAL'!M462</f>
        <v>APAGADO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 t="str">
        <f>'RESUMEN TOTAL'!L463</f>
        <v>APAGADO</v>
      </c>
      <c r="G431" t="str">
        <f>'RESUMEN TOTAL'!M463</f>
        <v>APAGADO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 t="str">
        <f>'RESUMEN TOTAL'!L464</f>
        <v>APAGADO</v>
      </c>
      <c r="G432" t="str">
        <f>'RESUMEN TOTAL'!M464</f>
        <v>APAGADO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>
        <f>'RESUMEN TOTAL'!M483</f>
        <v>0</v>
      </c>
      <c r="H451">
        <f>'RESUMEN TOTAL'!N483</f>
        <v>0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>
        <f>'RESUMEN TOTAL'!N510</f>
        <v>0</v>
      </c>
      <c r="I455">
        <f>'RESUMEN TOTAL'!O510</f>
        <v>0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>
        <f>'RESUMEN TOTAL'!N511</f>
        <v>0</v>
      </c>
      <c r="I456">
        <f>'RESUMEN TOTAL'!O511</f>
        <v>0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>
        <f>'RESUMEN TOTAL'!N514</f>
        <v>0</v>
      </c>
      <c r="I459">
        <f>'RESUMEN TOTAL'!O514</f>
        <v>0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>
        <f>'RESUMEN TOTAL'!N515</f>
        <v>0</v>
      </c>
      <c r="I460">
        <f>'RESUMEN TOTAL'!O515</f>
        <v>0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>
        <f>'RESUMEN TOTAL'!N516</f>
        <v>0</v>
      </c>
      <c r="I461">
        <f>'RESUMEN TOTAL'!O516</f>
        <v>0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>
        <f>'RESUMEN TOTAL'!N517</f>
        <v>0</v>
      </c>
      <c r="I462">
        <f>'RESUMEN TOTAL'!O517</f>
        <v>0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>
        <f>'RESUMEN TOTAL'!N518</f>
        <v>0</v>
      </c>
      <c r="I463">
        <f>'RESUMEN TOTAL'!O518</f>
        <v>0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>
        <f>'RESUMEN TOTAL'!N519</f>
        <v>0</v>
      </c>
      <c r="I464">
        <f>'RESUMEN TOTAL'!O519</f>
        <v>0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>
        <f>'RESUMEN TOTAL'!N520</f>
        <v>0</v>
      </c>
      <c r="I465">
        <f>'RESUMEN TOTAL'!O520</f>
        <v>0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>
        <f>'RESUMEN TOTAL'!N521</f>
        <v>0</v>
      </c>
      <c r="I466">
        <f>'RESUMEN TOTAL'!O521</f>
        <v>0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>
        <f>'RESUMEN TOTAL'!N522</f>
        <v>0</v>
      </c>
      <c r="I467">
        <f>'RESUMEN TOTAL'!O522</f>
        <v>0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>
        <f>'RESUMEN TOTAL'!N523</f>
        <v>0</v>
      </c>
      <c r="I468">
        <f>'RESUMEN TOTAL'!O523</f>
        <v>0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>
        <f>'RESUMEN TOTAL'!N524</f>
        <v>0</v>
      </c>
      <c r="I469">
        <f>'RESUMEN TOTAL'!O524</f>
        <v>0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>
        <f>'RESUMEN TOTAL'!N525</f>
        <v>0</v>
      </c>
      <c r="I470">
        <f>'RESUMEN TOTAL'!O525</f>
        <v>0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>
        <f>'RESUMEN TOTAL'!N526</f>
        <v>0</v>
      </c>
      <c r="I471">
        <f>'RESUMEN TOTAL'!O526</f>
        <v>0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>
        <f>'RESUMEN TOTAL'!N527</f>
        <v>0</v>
      </c>
      <c r="I472">
        <f>'RESUMEN TOTAL'!O527</f>
        <v>0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>
        <f>'RESUMEN TOTAL'!N528</f>
        <v>0</v>
      </c>
      <c r="I473">
        <f>'RESUMEN TOTAL'!O528</f>
        <v>0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>
        <f>'RESUMEN TOTAL'!N529</f>
        <v>0</v>
      </c>
      <c r="I474">
        <f>'RESUMEN TOTAL'!O529</f>
        <v>0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>
        <f>'RESUMEN TOTAL'!N530</f>
        <v>0</v>
      </c>
      <c r="I475">
        <f>'RESUMEN TOTAL'!O530</f>
        <v>0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>
        <f>'RESUMEN TOTAL'!N531</f>
        <v>0</v>
      </c>
      <c r="I476">
        <f>'RESUMEN TOTAL'!O531</f>
        <v>0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>
        <f>'RESUMEN TOTAL'!N532</f>
        <v>0</v>
      </c>
      <c r="I477">
        <f>'RESUMEN TOTAL'!O532</f>
        <v>0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>
        <f>'RESUMEN TOTAL'!N534</f>
        <v>0</v>
      </c>
      <c r="I479">
        <f>'RESUMEN TOTAL'!O534</f>
        <v>0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 t="str">
        <f>'RESUMEN TOTAL'!L535</f>
        <v>APAGADO</v>
      </c>
      <c r="G480" t="str">
        <f>'RESUMEN TOTAL'!M535</f>
        <v>APAGADO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 t="str">
        <f>'RESUMEN TOTAL'!L536</f>
        <v>APAGADO</v>
      </c>
      <c r="G481" t="str">
        <f>'RESUMEN TOTAL'!M536</f>
        <v>APAGADO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>
        <f>'RESUMEN TOTAL'!N537</f>
        <v>0</v>
      </c>
      <c r="I482">
        <f>'RESUMEN TOTAL'!O537</f>
        <v>0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>
        <f>'RESUMEN TOTAL'!N538</f>
        <v>0</v>
      </c>
      <c r="I483">
        <f>'RESUMEN TOTAL'!O538</f>
        <v>0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>
        <f>'RESUMEN TOTAL'!N539</f>
        <v>0</v>
      </c>
      <c r="I484">
        <f>'RESUMEN TOTAL'!O539</f>
        <v>0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 t="str">
        <f>'RESUMEN TOTAL'!L542</f>
        <v>APAGADO</v>
      </c>
      <c r="G487" t="str">
        <f>'RESUMEN TOTAL'!M542</f>
        <v>APAGADO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 t="str">
        <f>'RESUMEN TOTAL'!L543</f>
        <v>APAGADO</v>
      </c>
      <c r="G488" t="str">
        <f>'RESUMEN TOTAL'!M543</f>
        <v>APAGADO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 t="str">
        <f>'RESUMEN TOTAL'!L544</f>
        <v>APAGADO</v>
      </c>
      <c r="G489" t="str">
        <f>'RESUMEN TOTAL'!M544</f>
        <v>APAGADO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 t="str">
        <f>'RESUMEN TOTAL'!L545</f>
        <v>APAGADO</v>
      </c>
      <c r="G490" t="str">
        <f>'RESUMEN TOTAL'!M545</f>
        <v>APAGADO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>
        <f>'RESUMEN TOTAL'!N546</f>
        <v>0</v>
      </c>
      <c r="I491">
        <f>'RESUMEN TOTAL'!O546</f>
        <v>0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 t="str">
        <f>'RESUMEN TOTAL'!L548</f>
        <v>APAGADO</v>
      </c>
      <c r="G493" t="str">
        <f>'RESUMEN TOTAL'!M548</f>
        <v>APAGADO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 t="str">
        <f>'RESUMEN TOTAL'!L549</f>
        <v>APAGADO</v>
      </c>
      <c r="G494" t="str">
        <f>'RESUMEN TOTAL'!M549</f>
        <v>APAGADO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>
        <f>'RESUMEN TOTAL'!N550</f>
        <v>0</v>
      </c>
      <c r="I495">
        <f>'RESUMEN TOTAL'!O550</f>
        <v>0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>
        <f>'RESUMEN TOTAL'!N551</f>
        <v>0</v>
      </c>
      <c r="I496">
        <f>'RESUMEN TOTAL'!O551</f>
        <v>0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>
        <f>'RESUMEN TOTAL'!N554</f>
        <v>0</v>
      </c>
      <c r="I499">
        <f>'RESUMEN TOTAL'!O554</f>
        <v>0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>
        <f>'RESUMEN TOTAL'!N555</f>
        <v>0</v>
      </c>
      <c r="I500">
        <f>'RESUMEN TOTAL'!O555</f>
        <v>0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 t="str">
        <f>'RESUMEN TOTAL'!L556</f>
        <v>APAGADO</v>
      </c>
      <c r="G503" t="str">
        <f>'RESUMEN TOTAL'!M556</f>
        <v>APAGADO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 t="str">
        <f>'RESUMEN TOTAL'!L557</f>
        <v>APAGADO</v>
      </c>
      <c r="G504" t="str">
        <f>'RESUMEN TOTAL'!M557</f>
        <v>APAGADO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>
        <f>'RESUMEN TOTAL'!N558</f>
        <v>0</v>
      </c>
      <c r="I505">
        <f>'RESUMEN TOTAL'!O558</f>
        <v>0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>
        <f>'RESUMEN TOTAL'!N559</f>
        <v>0</v>
      </c>
      <c r="I506">
        <f>'RESUMEN TOTAL'!O559</f>
        <v>0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 t="str">
        <f>'RESUMEN TOTAL'!L560</f>
        <v>APAGADO</v>
      </c>
      <c r="G507" t="str">
        <f>'RESUMEN TOTAL'!M560</f>
        <v>APAGADO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 t="str">
        <f>'RESUMEN TOTAL'!L561</f>
        <v>APAGADO</v>
      </c>
      <c r="G508" t="str">
        <f>'RESUMEN TOTAL'!M561</f>
        <v>APAGADO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>
        <f>'RESUMEN TOTAL'!N562</f>
        <v>0</v>
      </c>
      <c r="I509">
        <f>'RESUMEN TOTAL'!O562</f>
        <v>0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>
        <f>'RESUMEN TOTAL'!N563</f>
        <v>0</v>
      </c>
      <c r="I510">
        <f>'RESUMEN TOTAL'!O563</f>
        <v>0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>
        <f>'RESUMEN TOTAL'!N564</f>
        <v>0</v>
      </c>
      <c r="I511">
        <f>'RESUMEN TOTAL'!O564</f>
        <v>0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>
        <f>'RESUMEN TOTAL'!N565</f>
        <v>0</v>
      </c>
      <c r="I512">
        <f>'RESUMEN TOTAL'!O565</f>
        <v>0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>
        <f>'RESUMEN TOTAL'!N566</f>
        <v>0</v>
      </c>
      <c r="I513">
        <f>'RESUMEN TOTAL'!O566</f>
        <v>0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>
        <f>'RESUMEN TOTAL'!N567</f>
        <v>0</v>
      </c>
      <c r="I514">
        <f>'RESUMEN TOTAL'!O567</f>
        <v>0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>
        <f>'RESUMEN TOTAL'!N568</f>
        <v>0</v>
      </c>
      <c r="I515">
        <f>'RESUMEN TOTAL'!O568</f>
        <v>0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>
        <f>'RESUMEN TOTAL'!N569</f>
        <v>0</v>
      </c>
      <c r="I516">
        <f>'RESUMEN TOTAL'!O569</f>
        <v>0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921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16</v>
      </c>
      <c r="G2" s="18">
        <f>COUNTIFS(G4:G500, "=APAGADO",E4:E500,"=radio")</f>
        <v>14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 t="str">
        <f>'RESUMEN TOTAL'!L34</f>
        <v>APAGADO</v>
      </c>
      <c r="G26" t="str">
        <f>'RESUMEN TOTAL'!M34</f>
        <v>APAGADO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 t="str">
        <f>'RESUMEN TOTAL'!L53</f>
        <v>APAGADO</v>
      </c>
      <c r="G45" t="str">
        <f>'RESUMEN TOTAL'!M53</f>
        <v>APAGADO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 t="str">
        <f>'RESUMEN TOTAL'!L64</f>
        <v>APAGADO</v>
      </c>
      <c r="G56" t="str">
        <f>'RESUMEN TOTAL'!M64</f>
        <v>APAGADO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 t="str">
        <f>'RESUMEN TOTAL'!L110</f>
        <v>APAGADO</v>
      </c>
      <c r="G102" t="str">
        <f>'RESUMEN TOTAL'!M110</f>
        <v>APAGADO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 t="str">
        <f>'RESUMEN TOTAL'!L123</f>
        <v>APAGADO</v>
      </c>
      <c r="G113" t="str">
        <f>'RESUMEN TOTAL'!M123</f>
        <v>APAGADO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 t="str">
        <f>'RESUMEN TOTAL'!L125</f>
        <v>APAGADO</v>
      </c>
      <c r="G115" t="str">
        <f>'RESUMEN TOTAL'!M125</f>
        <v>APAGADO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 t="str">
        <f>'RESUMEN TOTAL'!L139</f>
        <v>APAGADO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 t="str">
        <f>'RESUMEN TOTAL'!L140</f>
        <v>APAGADO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 t="str">
        <f>'RESUMEN TOTAL'!L144</f>
        <v>APAGADO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 t="str">
        <f>'RESUMEN TOTAL'!L148</f>
        <v>APAGADO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 t="str">
        <f>'RESUMEN TOTAL'!L149</f>
        <v>APAGADO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 t="str">
        <f>'RESUMEN TOTAL'!L150</f>
        <v>APAGADO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 t="str">
        <f>'RESUMEN TOTAL'!L151</f>
        <v>APAGADO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 t="str">
        <f>'RESUMEN TOTAL'!L152</f>
        <v>APAGADO</v>
      </c>
      <c r="G140" t="str">
        <f>'RESUMEN TOTAL'!M152</f>
        <v>APAGADO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 t="str">
        <f>'RESUMEN TOTAL'!L153</f>
        <v>APAGADO</v>
      </c>
      <c r="G141" t="str">
        <f>'RESUMEN TOTAL'!M153</f>
        <v>APAGADO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 t="str">
        <f>'RESUMEN TOTAL'!L160</f>
        <v>APAGADO</v>
      </c>
      <c r="G148" t="str">
        <f>'RESUMEN TOTAL'!M160</f>
        <v>APAGADO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 t="str">
        <f>'RESUMEN TOTAL'!L161</f>
        <v>APAGADO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 t="str">
        <f>'RESUMEN TOTAL'!L162</f>
        <v>APAGADO</v>
      </c>
      <c r="G150" t="str">
        <f>'RESUMEN TOTAL'!M162</f>
        <v>APAGADO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 t="str">
        <f>'RESUMEN TOTAL'!L204</f>
        <v>APAGADO</v>
      </c>
      <c r="G190" t="str">
        <f>'RESUMEN TOTAL'!M204</f>
        <v>APAGADO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 t="str">
        <f>'RESUMEN TOTAL'!L205</f>
        <v>APAGADO</v>
      </c>
      <c r="G191" t="str">
        <f>'RESUMEN TOTAL'!M205</f>
        <v>APAGADO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 t="str">
        <f>'RESUMEN TOTAL'!L207</f>
        <v>APAGADO</v>
      </c>
      <c r="G193" t="str">
        <f>'RESUMEN TOTAL'!M207</f>
        <v>APAGADO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 t="str">
        <f>'RESUMEN TOTAL'!L210</f>
        <v>APAGADO</v>
      </c>
      <c r="G196" t="str">
        <f>'RESUMEN TOTAL'!M210</f>
        <v>APAGADO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 t="str">
        <f>'RESUMEN TOTAL'!L214</f>
        <v>APAGADO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 t="str">
        <f>'RESUMEN TOTAL'!L226</f>
        <v>APAGADO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 t="str">
        <f>'RESUMEN TOTAL'!M259</f>
        <v>APAGADO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 t="str">
        <f>'RESUMEN TOTAL'!M261</f>
        <v>APAGADO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 t="str">
        <f>'RESUMEN TOTAL'!L297</f>
        <v>APAGADO</v>
      </c>
      <c r="G274" t="str">
        <f>'RESUMEN TOTAL'!M297</f>
        <v>APAGADO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 t="str">
        <f>'RESUMEN TOTAL'!L298</f>
        <v>APAGADO</v>
      </c>
      <c r="G275" t="str">
        <f>'RESUMEN TOTAL'!M298</f>
        <v>APAGADO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 t="str">
        <f>'RESUMEN TOTAL'!M300</f>
        <v>APAGADO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 t="str">
        <f>'RESUMEN TOTAL'!M301</f>
        <v>APAGADO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 t="str">
        <f>'RESUMEN TOTAL'!L303</f>
        <v>APAGADO</v>
      </c>
      <c r="G280" t="str">
        <f>'RESUMEN TOTAL'!M303</f>
        <v>APAGADO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 t="str">
        <f>'RESUMEN TOTAL'!M314</f>
        <v>APAGADO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 t="str">
        <f>'RESUMEN TOTAL'!L319</f>
        <v>APAGADO</v>
      </c>
      <c r="G295" t="str">
        <f>'RESUMEN TOTAL'!M319</f>
        <v>APAGADO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 t="str">
        <f>'RESUMEN TOTAL'!L320</f>
        <v>APAGADO</v>
      </c>
      <c r="G296" t="str">
        <f>'RESUMEN TOTAL'!M320</f>
        <v>APAGADO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 t="str">
        <f>'RESUMEN TOTAL'!L321</f>
        <v>APAGADO</v>
      </c>
      <c r="G297" t="str">
        <f>'RESUMEN TOTAL'!M321</f>
        <v>APAGADO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 t="str">
        <f>'RESUMEN TOTAL'!L343</f>
        <v>APAGADO</v>
      </c>
      <c r="G316" t="str">
        <f>'RESUMEN TOTAL'!M343</f>
        <v>APAGADO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 t="str">
        <f>'RESUMEN TOTAL'!L344</f>
        <v>APAGADO</v>
      </c>
      <c r="G317" t="str">
        <f>'RESUMEN TOTAL'!M344</f>
        <v>APAGADO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 t="str">
        <f>'RESUMEN TOTAL'!L347</f>
        <v>APAGADO</v>
      </c>
      <c r="G320" t="str">
        <f>'RESUMEN TOTAL'!M347</f>
        <v>APAGADO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 t="str">
        <f>'RESUMEN TOTAL'!L352</f>
        <v>APAGADO</v>
      </c>
      <c r="G323" t="str">
        <f>'RESUMEN TOTAL'!M352</f>
        <v>APAGADO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 t="str">
        <f>'RESUMEN TOTAL'!AO353</f>
        <v>}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 t="str">
        <f>'RESUMEN TOTAL'!L355</f>
        <v>APAGADO</v>
      </c>
      <c r="G326" t="str">
        <f>'RESUMEN TOTAL'!M355</f>
        <v>APAGADO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 t="str">
        <f>'RESUMEN TOTAL'!L356</f>
        <v>APAGADO</v>
      </c>
      <c r="G327" t="str">
        <f>'RESUMEN TOTAL'!M356</f>
        <v>APAGADO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 t="str">
        <f>'RESUMEN TOTAL'!L366</f>
        <v>APAGADO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 t="str">
        <f>'RESUMEN TOTAL'!L368</f>
        <v>APAGADO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 t="str">
        <f>'RESUMEN TOTAL'!L369</f>
        <v>APAGADO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 t="str">
        <f>'RESUMEN TOTAL'!L370</f>
        <v>APAGADO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 t="str">
        <f>'RESUMEN TOTAL'!L382</f>
        <v>APAGADO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 t="str">
        <f>'RESUMEN TOTAL'!L383</f>
        <v>APAGADO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 t="str">
        <f>'RESUMEN TOTAL'!L408</f>
        <v>APAGADO</v>
      </c>
      <c r="G377" t="str">
        <f>'RESUMEN TOTAL'!M408</f>
        <v>APAGADO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 t="str">
        <f>'RESUMEN TOTAL'!L462</f>
        <v>APAGADO</v>
      </c>
      <c r="G429" t="str">
        <f>'RESUMEN TOTAL'!M462</f>
        <v>APAGADO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 t="str">
        <f>'RESUMEN TOTAL'!L463</f>
        <v>APAGADO</v>
      </c>
      <c r="G430" t="str">
        <f>'RESUMEN TOTAL'!M463</f>
        <v>APAGADO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 t="str">
        <f>'RESUMEN TOTAL'!L464</f>
        <v>APAGADO</v>
      </c>
      <c r="G431" t="str">
        <f>'RESUMEN TOTAL'!M464</f>
        <v>APAGADO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TOTAL'!N483</f>
        <v>0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TOTAL'!N492</f>
        <v>0</v>
      </c>
      <c r="I457">
        <f>'RESUMEN TOTAL'!O492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>
        <f>'RESUMEN TOTAL'!N493</f>
        <v>0</v>
      </c>
      <c r="I458">
        <f>'RESUMEN TOTAL'!O493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>
        <f>'RESUMEN TOTAL'!N494</f>
        <v>0</v>
      </c>
      <c r="I459">
        <f>'RESUMEN TOTAL'!O494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>
        <f>'RESUMEN TOTAL'!N496</f>
        <v>0</v>
      </c>
      <c r="I461">
        <f>'RESUMEN TOTAL'!O496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>
        <f>'RESUMEN TOTAL'!N497</f>
        <v>0</v>
      </c>
      <c r="I462">
        <f>'RESUMEN TOTAL'!O497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>
        <f>'RESUMEN TOTAL'!N500</f>
        <v>0</v>
      </c>
      <c r="I465">
        <f>'RESUMEN TOTAL'!O500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>
        <f>'RESUMEN TOTAL'!N501</f>
        <v>0</v>
      </c>
      <c r="I466">
        <f>'RESUMEN TOTAL'!O501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>
        <f>'RESUMEN TOTAL'!N502</f>
        <v>0</v>
      </c>
      <c r="I467">
        <f>'RESUMEN TOTAL'!O502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>
        <f>'RESUMEN TOTAL'!N503</f>
        <v>0</v>
      </c>
      <c r="I468">
        <f>'RESUMEN TOTAL'!O503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>
        <f>'RESUMEN TOTAL'!N504</f>
        <v>0</v>
      </c>
      <c r="I469">
        <f>'RESUMEN TOTAL'!O504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>
        <f>'RESUMEN TOTAL'!N505</f>
        <v>0</v>
      </c>
      <c r="I470">
        <f>'RESUMEN TOTAL'!O505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>
        <f>'RESUMEN TOTAL'!N506</f>
        <v>0</v>
      </c>
      <c r="I471">
        <f>'RESUMEN TOTAL'!O506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>
        <f>'RESUMEN TOTAL'!N507</f>
        <v>0</v>
      </c>
      <c r="I472">
        <f>'RESUMEN TOTAL'!O507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>
        <f>'RESUMEN TOTAL'!N508</f>
        <v>0</v>
      </c>
      <c r="I473">
        <f>'RESUMEN TOTAL'!O508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>
        <f>'RESUMEN TOTAL'!N509</f>
        <v>0</v>
      </c>
      <c r="I474">
        <f>'RESUMEN TOTAL'!O509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>
        <f>'RESUMEN TOTAL'!N510</f>
        <v>0</v>
      </c>
      <c r="I475">
        <f>'RESUMEN TOTAL'!O510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>
        <f>'RESUMEN TOTAL'!N511</f>
        <v>0</v>
      </c>
      <c r="I476">
        <f>'RESUMEN TOTAL'!O511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 t="str">
        <f>'RESUMEN TOTAL'!L535</f>
        <v>APAGADO</v>
      </c>
      <c r="G479" t="str">
        <f>'RESUMEN TOTAL'!M535</f>
        <v>APAGADO</v>
      </c>
      <c r="H479">
        <f>'RESUMEN TOTAL'!N514</f>
        <v>0</v>
      </c>
      <c r="I479">
        <f>'RESUMEN TOTAL'!O514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 t="str">
        <f>'RESUMEN TOTAL'!L536</f>
        <v>APAGADO</v>
      </c>
      <c r="G480" t="str">
        <f>'RESUMEN TOTAL'!M536</f>
        <v>APAGADO</v>
      </c>
      <c r="H480">
        <f>'RESUMEN TOTAL'!N515</f>
        <v>0</v>
      </c>
      <c r="I480">
        <f>'RESUMEN TOTAL'!O515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>
        <f>'RESUMEN TOTAL'!N516</f>
        <v>0</v>
      </c>
      <c r="I481">
        <f>'RESUMEN TOTAL'!O516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>
        <f>'RESUMEN TOTAL'!N517</f>
        <v>0</v>
      </c>
      <c r="I482">
        <f>'RESUMEN TOTAL'!O517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>
        <f>'RESUMEN TOTAL'!N518</f>
        <v>0</v>
      </c>
      <c r="I483">
        <f>'RESUMEN TOTAL'!O518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TOTAL'!N519</f>
        <v>0</v>
      </c>
      <c r="I484">
        <f>'RESUMEN TOTAL'!O519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TOTAL'!N520</f>
        <v>0</v>
      </c>
      <c r="I485">
        <f>'RESUMEN TOTAL'!O520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 t="str">
        <f>'RESUMEN TOTAL'!L542</f>
        <v>APAGADO</v>
      </c>
      <c r="G486" t="str">
        <f>'RESUMEN TOTAL'!M542</f>
        <v>APAGADO</v>
      </c>
      <c r="H486">
        <f>'RESUMEN TOTAL'!N521</f>
        <v>0</v>
      </c>
      <c r="I486">
        <f>'RESUMEN TOTAL'!O521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 t="str">
        <f>'RESUMEN TOTAL'!L543</f>
        <v>APAGADO</v>
      </c>
      <c r="G487" t="str">
        <f>'RESUMEN TOTAL'!M543</f>
        <v>APAGADO</v>
      </c>
      <c r="H487">
        <f>'RESUMEN TOTAL'!N522</f>
        <v>0</v>
      </c>
      <c r="I487">
        <f>'RESUMEN TOTAL'!O522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 t="str">
        <f>'RESUMEN TOTAL'!L544</f>
        <v>APAGADO</v>
      </c>
      <c r="G488" t="str">
        <f>'RESUMEN TOTAL'!M544</f>
        <v>APAGADO</v>
      </c>
      <c r="H488">
        <f>'RESUMEN TOTAL'!N523</f>
        <v>0</v>
      </c>
      <c r="I488">
        <f>'RESUMEN TOTAL'!O523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 t="str">
        <f>'RESUMEN TOTAL'!L545</f>
        <v>APAGADO</v>
      </c>
      <c r="G489" t="str">
        <f>'RESUMEN TOTAL'!M545</f>
        <v>APAGADO</v>
      </c>
      <c r="H489">
        <f>'RESUMEN TOTAL'!N524</f>
        <v>0</v>
      </c>
      <c r="I489">
        <f>'RESUMEN TOTAL'!O524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>
        <f>'RESUMEN TOTAL'!N525</f>
        <v>0</v>
      </c>
      <c r="I490">
        <f>'RESUMEN TOTAL'!O525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>
        <f>'RESUMEN TOTAL'!N526</f>
        <v>0</v>
      </c>
      <c r="I491">
        <f>'RESUMEN TOTAL'!O526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 t="str">
        <f>'RESUMEN TOTAL'!L548</f>
        <v>APAGADO</v>
      </c>
      <c r="G492" t="str">
        <f>'RESUMEN TOTAL'!M548</f>
        <v>APAGADO</v>
      </c>
      <c r="H492">
        <f>'RESUMEN TOTAL'!N527</f>
        <v>0</v>
      </c>
      <c r="I492">
        <f>'RESUMEN TOTAL'!O527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 t="str">
        <f>'RESUMEN TOTAL'!L549</f>
        <v>APAGADO</v>
      </c>
      <c r="G493" t="str">
        <f>'RESUMEN TOTAL'!M549</f>
        <v>APAGADO</v>
      </c>
      <c r="H493">
        <f>'RESUMEN TOTAL'!N528</f>
        <v>0</v>
      </c>
      <c r="I493">
        <f>'RESUMEN TOTAL'!O528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>
        <f>'RESUMEN TOTAL'!N529</f>
        <v>0</v>
      </c>
      <c r="I494">
        <f>'RESUMEN TOTAL'!O529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>
        <f>'RESUMEN TOTAL'!N530</f>
        <v>0</v>
      </c>
      <c r="I495">
        <f>'RESUMEN TOTAL'!O530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TOTAL'!N531</f>
        <v>0</v>
      </c>
      <c r="I496">
        <f>'RESUMEN TOTAL'!O531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TOTAL'!N532</f>
        <v>0</v>
      </c>
      <c r="I497">
        <f>'RESUMEN TOTAL'!O532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>
        <f>'RESUMEN TOTAL'!N534</f>
        <v>0</v>
      </c>
      <c r="I499">
        <f>'RESUMEN TOTAL'!O534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 t="str">
        <f>'RESUMEN TOTAL'!L556</f>
        <v>APAGADO</v>
      </c>
      <c r="G502" t="str">
        <f>'RESUMEN TOTAL'!M556</f>
        <v>APAGADO</v>
      </c>
      <c r="H502">
        <f>'RESUMEN TOTAL'!N537</f>
        <v>0</v>
      </c>
      <c r="I502">
        <f>'RESUMEN TOTAL'!O537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 t="str">
        <f>'RESUMEN TOTAL'!L557</f>
        <v>APAGADO</v>
      </c>
      <c r="G503" t="str">
        <f>'RESUMEN TOTAL'!M557</f>
        <v>APAGADO</v>
      </c>
      <c r="H503">
        <f>'RESUMEN TOTAL'!N538</f>
        <v>0</v>
      </c>
      <c r="I503">
        <f>'RESUMEN TOTAL'!O538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>
        <f>'RESUMEN TOTAL'!N539</f>
        <v>0</v>
      </c>
      <c r="I504">
        <f>'RESUMEN TOTAL'!O539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>
        <f>'RESUMEN TOTAL'!N540</f>
        <v>0</v>
      </c>
      <c r="I505">
        <f>'RESUMEN TOTAL'!O540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 t="str">
        <f>'RESUMEN TOTAL'!L560</f>
        <v>APAGADO</v>
      </c>
      <c r="G506" t="str">
        <f>'RESUMEN TOTAL'!M560</f>
        <v>APAGADO</v>
      </c>
      <c r="H506">
        <f>'RESUMEN TOTAL'!N541</f>
        <v>0</v>
      </c>
      <c r="I506">
        <f>'RESUMEN TOTAL'!O541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 t="str">
        <f>'RESUMEN TOTAL'!L561</f>
        <v>APAGADO</v>
      </c>
      <c r="G507" t="str">
        <f>'RESUMEN TOTAL'!M561</f>
        <v>APAGADO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>
        <f>'RESUMEN TOTAL'!N546</f>
        <v>0</v>
      </c>
      <c r="I511">
        <f>'RESUMEN TOTAL'!O546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>
        <f>'RESUMEN TOTAL'!N550</f>
        <v>0</v>
      </c>
      <c r="I515">
        <f>'RESUMEN TOTAL'!O550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TOTAL'!N551</f>
        <v>0</v>
      </c>
      <c r="I516">
        <f>'RESUMEN TOTAL'!O551</f>
        <v>0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TOTAL'!N554</f>
        <v>0</v>
      </c>
      <c r="I519">
        <f>'RESUMEN TOTAL'!O554</f>
        <v>0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TOTAL'!N555</f>
        <v>0</v>
      </c>
      <c r="I520">
        <f>'RESUMEN TOTAL'!O555</f>
        <v>0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TOTAL'!N558</f>
        <v>0</v>
      </c>
      <c r="I523">
        <f>'RESUMEN TOTAL'!O558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TOTAL'!N559</f>
        <v>0</v>
      </c>
      <c r="I524">
        <f>'RESUMEN TOTAL'!O559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TOTAL'!N562</f>
        <v>0</v>
      </c>
      <c r="I527">
        <f>'RESUMEN TOTAL'!O562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TOTAL'!N563</f>
        <v>0</v>
      </c>
      <c r="I528">
        <f>'RESUMEN TOTAL'!O563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TOTAL'!N564</f>
        <v>0</v>
      </c>
      <c r="I529">
        <f>'RESUMEN TOTAL'!O564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TOTAL'!N565</f>
        <v>0</v>
      </c>
      <c r="I530">
        <f>'RESUMEN TOTAL'!O565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TOTAL'!N566</f>
        <v>0</v>
      </c>
      <c r="I531">
        <f>'RESUMEN TOTAL'!O566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TOTAL'!N567</f>
        <v>0</v>
      </c>
      <c r="I532">
        <f>'RESUMEN TOTAL'!O567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TOTAL'!N568</f>
        <v>0</v>
      </c>
      <c r="I533">
        <f>'RESUMEN TOTAL'!O568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TOTAL'!N569</f>
        <v>0</v>
      </c>
      <c r="I534">
        <f>'RESUMEN TOTAL'!O569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49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45809</v>
      </c>
      <c r="B2">
        <f>'APAGADOS RADIO'!F2+D2</f>
        <v>26</v>
      </c>
      <c r="C2">
        <f>'APAGADOS FIBRA'!F2</f>
        <v>37</v>
      </c>
      <c r="D2">
        <f>'APAGADOS ANTENA'!F2</f>
        <v>10</v>
      </c>
      <c r="E2">
        <f t="shared" ref="E2" si="0">B2+C2</f>
        <v>63</v>
      </c>
      <c r="F2">
        <f>'RESUMEN TOTAL'!B1</f>
        <v>565</v>
      </c>
      <c r="G2" s="36">
        <f t="shared" ref="G2" si="1">E2/F2</f>
        <v>0.11150442477876106</v>
      </c>
    </row>
    <row r="3" spans="1:7" x14ac:dyDescent="0.25">
      <c r="A3" s="17">
        <f>'APAGADOS RADIO'!G3</f>
        <v>45810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45811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45812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565</v>
      </c>
      <c r="G5" s="36">
        <f t="shared" si="5"/>
        <v>0</v>
      </c>
    </row>
    <row r="6" spans="1:7" x14ac:dyDescent="0.25">
      <c r="A6" s="17">
        <f>'APAGADOS RADIO'!J3</f>
        <v>45813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45814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45815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45816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45817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45818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45819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45820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45821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45822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45823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45824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45825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45826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45827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45828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45829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45830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45831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45832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45833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45834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45835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45836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45837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45809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35</v>
      </c>
      <c r="F33" s="104">
        <f>paradas!F3</f>
        <v>34</v>
      </c>
      <c r="G33" s="104">
        <f t="shared" ref="G33:G45" si="11">E33+F33</f>
        <v>69</v>
      </c>
    </row>
    <row r="34" spans="1:7" x14ac:dyDescent="0.25">
      <c r="A34" s="14">
        <f t="shared" si="10"/>
        <v>45810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35</v>
      </c>
      <c r="F34">
        <f>paradas!G3</f>
        <v>34</v>
      </c>
      <c r="G34" s="104">
        <f t="shared" si="11"/>
        <v>69</v>
      </c>
    </row>
    <row r="35" spans="1:7" s="14" customFormat="1" x14ac:dyDescent="0.25">
      <c r="A35" s="14">
        <f t="shared" si="10"/>
        <v>45811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0</v>
      </c>
      <c r="F35">
        <f>paradas!H3</f>
        <v>0</v>
      </c>
      <c r="G35" s="104">
        <f t="shared" si="11"/>
        <v>0</v>
      </c>
    </row>
    <row r="36" spans="1:7" x14ac:dyDescent="0.25">
      <c r="A36" s="14">
        <f t="shared" si="10"/>
        <v>45812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0</v>
      </c>
      <c r="F36">
        <f>paradas!I3</f>
        <v>0</v>
      </c>
      <c r="G36" s="104">
        <f t="shared" si="11"/>
        <v>0</v>
      </c>
    </row>
    <row r="37" spans="1:7" x14ac:dyDescent="0.25">
      <c r="A37" s="14">
        <f t="shared" si="10"/>
        <v>45813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45814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45815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45816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45817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45818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45819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45820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45821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45822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45823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45824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45825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45826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45827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45828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45829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45830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45831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45832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45833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45834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45835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45836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45837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65"/>
  <sheetViews>
    <sheetView tabSelected="1" zoomScale="60" zoomScaleNormal="60" workbookViewId="0">
      <selection activeCell="L9" sqref="L9:P1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  <col min="12" max="12" width="28.42578125" bestFit="1" customWidth="1"/>
    <col min="13" max="13" width="11.85546875" customWidth="1"/>
    <col min="14" max="14" width="8.28515625" customWidth="1"/>
    <col min="15" max="15" width="7.5703125" bestFit="1" customWidth="1"/>
  </cols>
  <sheetData>
    <row r="1" spans="1:16" ht="15.75" thickBot="1" x14ac:dyDescent="0.3">
      <c r="C1" s="9" t="s">
        <v>933</v>
      </c>
      <c r="E1" s="60" t="s">
        <v>934</v>
      </c>
    </row>
    <row r="2" spans="1:16" ht="15.6" customHeight="1" thickTop="1" thickBot="1" x14ac:dyDescent="0.3">
      <c r="A2" s="91"/>
      <c r="B2" s="61" t="s">
        <v>1268</v>
      </c>
      <c r="C2" s="62">
        <v>486</v>
      </c>
      <c r="D2" s="63"/>
      <c r="E2" s="64"/>
      <c r="F2" s="153">
        <v>45809</v>
      </c>
      <c r="G2" s="106" t="s">
        <v>1333</v>
      </c>
      <c r="H2" s="115"/>
      <c r="I2" s="115"/>
      <c r="J2" s="108"/>
    </row>
    <row r="3" spans="1:16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4"/>
      <c r="G3" s="105"/>
      <c r="H3" s="116" t="s">
        <v>1268</v>
      </c>
      <c r="I3" s="120" t="s">
        <v>1361</v>
      </c>
      <c r="J3" s="109" t="s">
        <v>934</v>
      </c>
    </row>
    <row r="4" spans="1:16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4"/>
      <c r="G4" s="114" t="s">
        <v>1355</v>
      </c>
      <c r="H4" s="117">
        <v>78</v>
      </c>
      <c r="I4" s="121"/>
      <c r="J4" s="113"/>
    </row>
    <row r="5" spans="1:16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4"/>
      <c r="G5" s="65" t="s">
        <v>1093</v>
      </c>
      <c r="H5" s="118">
        <f>paradas!K1</f>
        <v>39</v>
      </c>
      <c r="I5" s="122">
        <v>0</v>
      </c>
      <c r="J5" s="112">
        <v>0</v>
      </c>
    </row>
    <row r="6" spans="1:16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4"/>
      <c r="G6" s="65" t="s">
        <v>1357</v>
      </c>
      <c r="H6" s="118">
        <f>paradas!O1</f>
        <v>39</v>
      </c>
      <c r="I6" s="123">
        <v>0</v>
      </c>
      <c r="J6" s="107">
        <v>0</v>
      </c>
    </row>
    <row r="7" spans="1:16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54"/>
      <c r="G7" s="65" t="s">
        <v>1363</v>
      </c>
      <c r="H7" s="118">
        <f>H5+H6</f>
        <v>78</v>
      </c>
      <c r="I7" s="124">
        <v>0</v>
      </c>
      <c r="J7" s="110">
        <v>0</v>
      </c>
    </row>
    <row r="8" spans="1:16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55"/>
      <c r="G8" s="68" t="s">
        <v>1362</v>
      </c>
      <c r="H8" s="119">
        <v>0</v>
      </c>
      <c r="I8" s="125"/>
      <c r="J8" s="111"/>
    </row>
    <row r="9" spans="1:16" ht="15" customHeight="1" thickTop="1" thickBot="1" x14ac:dyDescent="0.3">
      <c r="B9" s="61" t="s">
        <v>1268</v>
      </c>
      <c r="C9" s="62">
        <v>486</v>
      </c>
      <c r="D9" s="63"/>
      <c r="E9" s="64"/>
      <c r="F9" s="153">
        <v>45810</v>
      </c>
      <c r="G9" s="106" t="s">
        <v>1333</v>
      </c>
      <c r="H9" s="115"/>
      <c r="I9" s="115"/>
      <c r="J9" s="108"/>
      <c r="L9" s="156" t="s">
        <v>1268</v>
      </c>
      <c r="M9" s="157">
        <v>486</v>
      </c>
      <c r="N9" s="66"/>
      <c r="O9" s="67"/>
      <c r="P9" s="153">
        <v>45810</v>
      </c>
    </row>
    <row r="10" spans="1:16" ht="16.5" thickTop="1" thickBot="1" x14ac:dyDescent="0.3">
      <c r="B10" s="65" t="s">
        <v>6</v>
      </c>
      <c r="C10" s="82">
        <v>59</v>
      </c>
      <c r="D10" s="66">
        <v>59</v>
      </c>
      <c r="E10" s="67">
        <v>0.12139999999999999</v>
      </c>
      <c r="F10" s="154"/>
      <c r="G10" s="105"/>
      <c r="H10" s="116" t="s">
        <v>1268</v>
      </c>
      <c r="I10" s="120" t="s">
        <v>1361</v>
      </c>
      <c r="J10" s="109" t="s">
        <v>934</v>
      </c>
      <c r="L10" s="156" t="s">
        <v>6</v>
      </c>
      <c r="M10" s="82">
        <v>59</v>
      </c>
      <c r="N10" s="66">
        <v>59</v>
      </c>
      <c r="O10" s="67">
        <f>N10/M9</f>
        <v>0.12139917695473251</v>
      </c>
      <c r="P10" s="154"/>
    </row>
    <row r="11" spans="1:16" ht="17.25" thickTop="1" thickBot="1" x14ac:dyDescent="0.3">
      <c r="B11" s="65" t="s">
        <v>1269</v>
      </c>
      <c r="C11" s="83">
        <v>7</v>
      </c>
      <c r="D11" s="66">
        <v>52</v>
      </c>
      <c r="E11" s="67">
        <v>0.107</v>
      </c>
      <c r="F11" s="154"/>
      <c r="G11" s="114" t="s">
        <v>1355</v>
      </c>
      <c r="H11" s="117">
        <v>78</v>
      </c>
      <c r="I11" s="121"/>
      <c r="J11" s="113"/>
      <c r="L11" s="156" t="s">
        <v>1269</v>
      </c>
      <c r="M11" s="83">
        <v>7</v>
      </c>
      <c r="N11" s="66">
        <v>52</v>
      </c>
      <c r="O11" s="67">
        <f>N11/M9</f>
        <v>0.10699588477366255</v>
      </c>
      <c r="P11" s="154"/>
    </row>
    <row r="12" spans="1:16" ht="15" customHeight="1" thickTop="1" x14ac:dyDescent="0.25">
      <c r="B12" s="65" t="s">
        <v>1270</v>
      </c>
      <c r="C12" s="83">
        <v>6</v>
      </c>
      <c r="D12" s="66">
        <v>46</v>
      </c>
      <c r="E12" s="67">
        <v>9.4700000000000006E-2</v>
      </c>
      <c r="F12" s="154"/>
      <c r="G12" s="65" t="s">
        <v>1093</v>
      </c>
      <c r="H12" s="118">
        <v>39</v>
      </c>
      <c r="I12" s="122">
        <v>36</v>
      </c>
      <c r="J12" s="112">
        <f>I12/H12</f>
        <v>0.92307692307692313</v>
      </c>
      <c r="L12" s="156" t="s">
        <v>1270</v>
      </c>
      <c r="M12" s="83">
        <v>6</v>
      </c>
      <c r="N12" s="66">
        <v>46</v>
      </c>
      <c r="O12" s="67">
        <f>N12/M9</f>
        <v>9.4650205761316872E-2</v>
      </c>
      <c r="P12" s="154"/>
    </row>
    <row r="13" spans="1:16" ht="16.5" thickBot="1" x14ac:dyDescent="0.3">
      <c r="B13" s="68" t="s">
        <v>16</v>
      </c>
      <c r="C13" s="69">
        <v>14</v>
      </c>
      <c r="D13" s="70">
        <v>32</v>
      </c>
      <c r="E13" s="90">
        <v>6.5799999999999997E-2</v>
      </c>
      <c r="F13" s="154"/>
      <c r="G13" s="65" t="s">
        <v>1357</v>
      </c>
      <c r="H13" s="118">
        <v>39</v>
      </c>
      <c r="I13" s="123">
        <v>35</v>
      </c>
      <c r="J13" s="107">
        <f>I13/H13</f>
        <v>0.89743589743589747</v>
      </c>
      <c r="L13" s="156" t="s">
        <v>16</v>
      </c>
      <c r="M13" s="157">
        <v>14</v>
      </c>
      <c r="N13" s="66">
        <v>32</v>
      </c>
      <c r="O13" s="67">
        <f>N13/M9</f>
        <v>6.584362139917696E-2</v>
      </c>
      <c r="P13" s="154"/>
    </row>
    <row r="14" spans="1:16" ht="17.25" thickTop="1" thickBot="1" x14ac:dyDescent="0.3">
      <c r="B14" s="93" t="s">
        <v>1084</v>
      </c>
      <c r="C14" s="94">
        <v>28</v>
      </c>
      <c r="D14" s="94">
        <v>0</v>
      </c>
      <c r="E14" s="95">
        <v>0.13</v>
      </c>
      <c r="F14" s="154"/>
      <c r="G14" s="65" t="s">
        <v>1363</v>
      </c>
      <c r="H14" s="118">
        <v>78</v>
      </c>
      <c r="I14" s="124">
        <v>71</v>
      </c>
      <c r="J14" s="110">
        <f>I14/H14</f>
        <v>0.91025641025641024</v>
      </c>
      <c r="L14" s="156" t="s">
        <v>1685</v>
      </c>
      <c r="M14" s="157">
        <v>10</v>
      </c>
      <c r="N14" s="66">
        <v>22</v>
      </c>
      <c r="O14" s="67">
        <v>4.53E-2</v>
      </c>
      <c r="P14" s="154"/>
    </row>
    <row r="15" spans="1:16" ht="15" customHeight="1" thickTop="1" thickBot="1" x14ac:dyDescent="0.3">
      <c r="B15" s="93" t="s">
        <v>1085</v>
      </c>
      <c r="C15" s="94">
        <v>24</v>
      </c>
      <c r="D15" s="94">
        <v>0</v>
      </c>
      <c r="E15" s="96">
        <v>0.11</v>
      </c>
      <c r="F15" s="155"/>
      <c r="G15" s="68" t="s">
        <v>1362</v>
      </c>
      <c r="H15" s="119">
        <v>71</v>
      </c>
      <c r="I15" s="125"/>
      <c r="J15" s="111"/>
      <c r="L15" s="158" t="s">
        <v>1084</v>
      </c>
      <c r="M15" s="159">
        <v>28</v>
      </c>
      <c r="N15" s="159"/>
      <c r="O15" s="160">
        <v>0.13</v>
      </c>
      <c r="P15" s="154"/>
    </row>
    <row r="16" spans="1:16" ht="17.25" customHeight="1" thickTop="1" thickBot="1" x14ac:dyDescent="0.3">
      <c r="B16" s="61" t="s">
        <v>1268</v>
      </c>
      <c r="C16" s="62">
        <v>486</v>
      </c>
      <c r="D16" s="63"/>
      <c r="E16" s="64"/>
      <c r="F16" s="153">
        <v>45811</v>
      </c>
      <c r="G16" s="106" t="s">
        <v>1333</v>
      </c>
      <c r="H16" s="115"/>
      <c r="I16" s="115"/>
      <c r="J16" s="108"/>
      <c r="L16" s="158" t="s">
        <v>1085</v>
      </c>
      <c r="M16" s="159">
        <v>24</v>
      </c>
      <c r="N16" s="159"/>
      <c r="O16" s="161">
        <v>0.11</v>
      </c>
      <c r="P16" s="155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4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54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54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4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54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55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486</v>
      </c>
      <c r="D23" s="63"/>
      <c r="E23" s="64"/>
      <c r="F23" s="153">
        <v>45812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4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54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54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4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54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55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486</v>
      </c>
      <c r="D30" s="63"/>
      <c r="E30" s="64"/>
      <c r="F30" s="153">
        <v>45813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1">D31/C30</f>
        <v>0</v>
      </c>
      <c r="F31" s="154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0</v>
      </c>
      <c r="D32" s="66">
        <v>0</v>
      </c>
      <c r="E32" s="67">
        <f t="shared" ref="E32" si="2">D32/C30</f>
        <v>0</v>
      </c>
      <c r="F32" s="154"/>
      <c r="G32" s="114" t="s">
        <v>1355</v>
      </c>
      <c r="H32" s="117">
        <v>78</v>
      </c>
      <c r="I32" s="121"/>
      <c r="J32" s="113"/>
    </row>
    <row r="33" spans="1:11" ht="16.5" thickTop="1" x14ac:dyDescent="0.25">
      <c r="B33" s="65" t="s">
        <v>1270</v>
      </c>
      <c r="C33" s="83">
        <v>0</v>
      </c>
      <c r="D33" s="66">
        <v>0</v>
      </c>
      <c r="E33" s="67">
        <f t="shared" ref="E33" si="3">D33/C30</f>
        <v>0</v>
      </c>
      <c r="F33" s="154"/>
      <c r="G33" s="65" t="s">
        <v>1093</v>
      </c>
      <c r="H33" s="118">
        <v>39</v>
      </c>
      <c r="I33" s="122">
        <v>0</v>
      </c>
      <c r="J33" s="112">
        <f>I33/H33</f>
        <v>0</v>
      </c>
    </row>
    <row r="34" spans="1:11" ht="16.5" thickBot="1" x14ac:dyDescent="0.3">
      <c r="B34" s="68" t="s">
        <v>16</v>
      </c>
      <c r="C34" s="69">
        <v>0</v>
      </c>
      <c r="D34" s="137">
        <v>0</v>
      </c>
      <c r="E34" s="138">
        <f t="shared" ref="E34" si="4">D34/C30</f>
        <v>0</v>
      </c>
      <c r="F34" s="154"/>
      <c r="G34" s="65" t="s">
        <v>1357</v>
      </c>
      <c r="H34" s="118">
        <v>39</v>
      </c>
      <c r="I34" s="123">
        <v>0</v>
      </c>
      <c r="J34" s="107">
        <f>I34/H34</f>
        <v>0</v>
      </c>
    </row>
    <row r="35" spans="1:11" ht="17.25" thickTop="1" thickBot="1" x14ac:dyDescent="0.3">
      <c r="A35" t="s">
        <v>1500</v>
      </c>
      <c r="B35" s="93" t="s">
        <v>1084</v>
      </c>
      <c r="C35" s="94">
        <v>0</v>
      </c>
      <c r="D35" s="139"/>
      <c r="E35" s="140">
        <v>0</v>
      </c>
      <c r="F35" s="154"/>
      <c r="G35" s="65" t="s">
        <v>1363</v>
      </c>
      <c r="H35" s="118">
        <v>78</v>
      </c>
      <c r="I35" s="124">
        <v>0</v>
      </c>
      <c r="J35" s="110">
        <f>I35/H35</f>
        <v>0</v>
      </c>
    </row>
    <row r="36" spans="1:11" ht="17.25" thickTop="1" thickBot="1" x14ac:dyDescent="0.3">
      <c r="B36" s="93" t="s">
        <v>1085</v>
      </c>
      <c r="C36" s="94">
        <v>0</v>
      </c>
      <c r="D36" s="94"/>
      <c r="E36" s="95">
        <v>0</v>
      </c>
      <c r="F36" s="155"/>
      <c r="G36" s="68" t="s">
        <v>1362</v>
      </c>
      <c r="H36" s="119">
        <v>0</v>
      </c>
      <c r="I36" s="125"/>
      <c r="J36" s="111"/>
    </row>
    <row r="37" spans="1:11" ht="15.75" customHeight="1" thickTop="1" thickBot="1" x14ac:dyDescent="0.3">
      <c r="B37" s="61" t="s">
        <v>1268</v>
      </c>
      <c r="C37" s="62">
        <v>486</v>
      </c>
      <c r="D37" s="63"/>
      <c r="E37" s="64"/>
      <c r="F37" s="153">
        <v>45814</v>
      </c>
      <c r="G37" s="106" t="s">
        <v>1333</v>
      </c>
      <c r="H37" s="115"/>
      <c r="I37" s="115"/>
      <c r="J37" s="108"/>
    </row>
    <row r="38" spans="1:11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5">D38/C37</f>
        <v>0</v>
      </c>
      <c r="F38" s="154"/>
      <c r="G38" s="105"/>
      <c r="H38" s="116" t="s">
        <v>1268</v>
      </c>
      <c r="I38" s="120" t="s">
        <v>1361</v>
      </c>
      <c r="J38" s="109" t="s">
        <v>934</v>
      </c>
    </row>
    <row r="39" spans="1:11" ht="17.25" thickTop="1" thickBot="1" x14ac:dyDescent="0.3">
      <c r="B39" s="65" t="s">
        <v>1269</v>
      </c>
      <c r="C39" s="83">
        <v>0</v>
      </c>
      <c r="D39" s="66">
        <v>0</v>
      </c>
      <c r="E39" s="67">
        <f t="shared" ref="E39" si="6">D39/C37</f>
        <v>0</v>
      </c>
      <c r="F39" s="154"/>
      <c r="G39" s="114" t="s">
        <v>1355</v>
      </c>
      <c r="H39" s="117">
        <f>paradas!H1</f>
        <v>78</v>
      </c>
      <c r="I39" s="121"/>
      <c r="J39" s="113"/>
    </row>
    <row r="40" spans="1:11" ht="16.5" thickTop="1" x14ac:dyDescent="0.25">
      <c r="B40" s="65" t="s">
        <v>1270</v>
      </c>
      <c r="C40" s="83">
        <v>0</v>
      </c>
      <c r="D40" s="66">
        <v>0</v>
      </c>
      <c r="E40" s="67">
        <f t="shared" ref="E40" si="7">D40/C37</f>
        <v>0</v>
      </c>
      <c r="F40" s="154"/>
      <c r="G40" s="65" t="s">
        <v>1093</v>
      </c>
      <c r="H40" s="118">
        <f>paradas!K1</f>
        <v>39</v>
      </c>
      <c r="I40" s="122">
        <v>0</v>
      </c>
      <c r="J40" s="112">
        <f t="shared" ref="J40:J42" si="8">I40/H40</f>
        <v>0</v>
      </c>
    </row>
    <row r="41" spans="1:11" ht="16.5" thickBot="1" x14ac:dyDescent="0.3">
      <c r="B41" s="68" t="s">
        <v>16</v>
      </c>
      <c r="C41" s="69">
        <v>0</v>
      </c>
      <c r="D41" s="137">
        <v>0</v>
      </c>
      <c r="E41" s="138">
        <f t="shared" ref="E41" si="9">D41/C37</f>
        <v>0</v>
      </c>
      <c r="F41" s="154"/>
      <c r="G41" s="65" t="s">
        <v>1357</v>
      </c>
      <c r="H41" s="118">
        <f>paradas!O1</f>
        <v>39</v>
      </c>
      <c r="I41" s="123">
        <v>0</v>
      </c>
      <c r="J41" s="107">
        <f t="shared" si="8"/>
        <v>0</v>
      </c>
    </row>
    <row r="42" spans="1:11" ht="15" customHeight="1" thickTop="1" thickBot="1" x14ac:dyDescent="0.3">
      <c r="B42" s="93" t="s">
        <v>1084</v>
      </c>
      <c r="C42" s="94">
        <v>0</v>
      </c>
      <c r="D42" s="139"/>
      <c r="E42" s="140">
        <v>0</v>
      </c>
      <c r="F42" s="154"/>
      <c r="G42" s="65" t="s">
        <v>1363</v>
      </c>
      <c r="H42" s="118">
        <v>78</v>
      </c>
      <c r="I42" s="124">
        <v>0</v>
      </c>
      <c r="J42" s="110">
        <v>0</v>
      </c>
      <c r="K42">
        <v>0</v>
      </c>
    </row>
    <row r="43" spans="1:11" ht="17.25" thickTop="1" thickBot="1" x14ac:dyDescent="0.3">
      <c r="B43" s="93" t="s">
        <v>1085</v>
      </c>
      <c r="C43" s="94">
        <v>0</v>
      </c>
      <c r="D43" s="94"/>
      <c r="E43" s="95">
        <v>0</v>
      </c>
      <c r="F43" s="155"/>
      <c r="G43" s="68" t="s">
        <v>1362</v>
      </c>
      <c r="H43" s="119">
        <v>0</v>
      </c>
      <c r="I43" s="125"/>
      <c r="J43" s="111"/>
    </row>
    <row r="44" spans="1:11" ht="17.25" customHeight="1" thickTop="1" thickBot="1" x14ac:dyDescent="0.3">
      <c r="B44" s="61" t="s">
        <v>1268</v>
      </c>
      <c r="C44" s="62">
        <v>486</v>
      </c>
      <c r="D44" s="63"/>
      <c r="E44" s="64"/>
      <c r="F44" s="153">
        <v>45815</v>
      </c>
      <c r="G44" s="106" t="s">
        <v>1333</v>
      </c>
      <c r="H44" s="115"/>
      <c r="I44" s="115"/>
      <c r="J44" s="108"/>
    </row>
    <row r="45" spans="1:11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4"/>
      <c r="G45" s="105"/>
      <c r="H45" s="116" t="s">
        <v>1268</v>
      </c>
      <c r="I45" s="120" t="s">
        <v>1361</v>
      </c>
      <c r="J45" s="109" t="s">
        <v>934</v>
      </c>
    </row>
    <row r="46" spans="1:11" ht="17.25" thickTop="1" thickBot="1" x14ac:dyDescent="0.3">
      <c r="B46" s="65" t="s">
        <v>1269</v>
      </c>
      <c r="C46" s="83">
        <v>0</v>
      </c>
      <c r="D46" s="66">
        <v>0</v>
      </c>
      <c r="E46" s="67">
        <v>0</v>
      </c>
      <c r="F46" s="154"/>
      <c r="G46" s="114" t="s">
        <v>1355</v>
      </c>
      <c r="H46" s="117">
        <v>78</v>
      </c>
      <c r="I46" s="121"/>
      <c r="J46" s="113"/>
    </row>
    <row r="47" spans="1:11" ht="16.5" thickTop="1" x14ac:dyDescent="0.25">
      <c r="B47" s="65" t="s">
        <v>1270</v>
      </c>
      <c r="C47" s="83">
        <v>0</v>
      </c>
      <c r="D47" s="66">
        <v>0</v>
      </c>
      <c r="E47" s="67">
        <v>0</v>
      </c>
      <c r="F47" s="154"/>
      <c r="G47" s="65" t="s">
        <v>1093</v>
      </c>
      <c r="H47" s="118">
        <v>39</v>
      </c>
      <c r="I47" s="122">
        <v>0</v>
      </c>
      <c r="J47" s="112">
        <f t="shared" ref="J47:J49" si="10">I47/H47</f>
        <v>0</v>
      </c>
    </row>
    <row r="48" spans="1:11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4"/>
      <c r="G48" s="65" t="s">
        <v>1357</v>
      </c>
      <c r="H48" s="118">
        <v>39</v>
      </c>
      <c r="I48" s="123">
        <v>0</v>
      </c>
      <c r="J48" s="107">
        <f t="shared" si="10"/>
        <v>0</v>
      </c>
    </row>
    <row r="49" spans="2:10" ht="17.25" thickTop="1" thickBot="1" x14ac:dyDescent="0.3">
      <c r="B49" s="93" t="s">
        <v>1084</v>
      </c>
      <c r="C49" s="94">
        <v>0</v>
      </c>
      <c r="D49" s="94"/>
      <c r="E49" s="95">
        <v>0</v>
      </c>
      <c r="F49" s="154"/>
      <c r="G49" s="65" t="s">
        <v>1363</v>
      </c>
      <c r="H49" s="118">
        <v>78</v>
      </c>
      <c r="I49" s="124">
        <v>0</v>
      </c>
      <c r="J49" s="110">
        <f t="shared" si="10"/>
        <v>0</v>
      </c>
    </row>
    <row r="50" spans="2:10" ht="17.25" thickTop="1" thickBot="1" x14ac:dyDescent="0.3">
      <c r="B50" s="93" t="s">
        <v>1085</v>
      </c>
      <c r="C50" s="94">
        <v>0</v>
      </c>
      <c r="D50" s="94"/>
      <c r="E50" s="96">
        <v>0</v>
      </c>
      <c r="F50" s="155"/>
      <c r="G50" s="68" t="s">
        <v>1362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486</v>
      </c>
      <c r="D51" s="63"/>
      <c r="E51" s="64"/>
      <c r="F51" s="153">
        <v>45816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4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0</v>
      </c>
      <c r="D53" s="66">
        <v>0</v>
      </c>
      <c r="E53" s="67">
        <v>0</v>
      </c>
      <c r="F53" s="154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0</v>
      </c>
      <c r="D54" s="66">
        <v>0</v>
      </c>
      <c r="E54" s="67">
        <v>0</v>
      </c>
      <c r="F54" s="154"/>
      <c r="G54" s="65" t="s">
        <v>1093</v>
      </c>
      <c r="H54" s="118">
        <v>39</v>
      </c>
      <c r="I54" s="122">
        <v>0</v>
      </c>
      <c r="J54" s="112"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4"/>
      <c r="G55" s="65" t="s">
        <v>1357</v>
      </c>
      <c r="H55" s="118">
        <v>39</v>
      </c>
      <c r="I55" s="123">
        <v>0</v>
      </c>
      <c r="J55" s="107">
        <f t="shared" ref="J54:J56" si="11">I55/H55</f>
        <v>0</v>
      </c>
    </row>
    <row r="56" spans="2:10" ht="17.25" thickTop="1" thickBot="1" x14ac:dyDescent="0.3">
      <c r="B56" s="93" t="s">
        <v>1084</v>
      </c>
      <c r="C56" s="94">
        <v>0</v>
      </c>
      <c r="D56" s="94"/>
      <c r="E56" s="95">
        <v>0</v>
      </c>
      <c r="F56" s="154"/>
      <c r="G56" s="65" t="s">
        <v>1363</v>
      </c>
      <c r="H56" s="118">
        <v>78</v>
      </c>
      <c r="I56" s="124">
        <v>0</v>
      </c>
      <c r="J56" s="110">
        <v>0</v>
      </c>
    </row>
    <row r="57" spans="2:10" ht="17.25" thickTop="1" thickBot="1" x14ac:dyDescent="0.3">
      <c r="B57" s="93" t="s">
        <v>1085</v>
      </c>
      <c r="C57" s="94">
        <v>0</v>
      </c>
      <c r="D57" s="94"/>
      <c r="E57" s="96">
        <v>0</v>
      </c>
      <c r="F57" s="155"/>
      <c r="G57" s="68" t="s">
        <v>1362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486</v>
      </c>
      <c r="D58" s="63"/>
      <c r="E58" s="64"/>
      <c r="F58" s="153">
        <v>45817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4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0</v>
      </c>
      <c r="D60" s="66">
        <v>0</v>
      </c>
      <c r="E60" s="67">
        <v>0</v>
      </c>
      <c r="F60" s="154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0</v>
      </c>
      <c r="D61" s="66">
        <v>0</v>
      </c>
      <c r="E61" s="67">
        <v>0</v>
      </c>
      <c r="F61" s="154"/>
      <c r="G61" s="65" t="s">
        <v>1093</v>
      </c>
      <c r="H61" s="118">
        <v>39</v>
      </c>
      <c r="I61" s="122">
        <v>0</v>
      </c>
      <c r="J61" s="112"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4"/>
      <c r="G62" s="65" t="s">
        <v>1357</v>
      </c>
      <c r="H62" s="118">
        <v>39</v>
      </c>
      <c r="I62" s="123">
        <v>0</v>
      </c>
      <c r="J62" s="107">
        <v>0</v>
      </c>
    </row>
    <row r="63" spans="2:10" ht="17.25" thickTop="1" thickBot="1" x14ac:dyDescent="0.3">
      <c r="B63" s="93" t="s">
        <v>1084</v>
      </c>
      <c r="C63" s="94">
        <v>0</v>
      </c>
      <c r="D63" s="94">
        <v>0</v>
      </c>
      <c r="E63" s="95">
        <v>0</v>
      </c>
      <c r="F63" s="154"/>
      <c r="G63" s="65" t="s">
        <v>1363</v>
      </c>
      <c r="H63" s="118">
        <v>78</v>
      </c>
      <c r="I63" s="124">
        <v>0</v>
      </c>
      <c r="J63" s="110">
        <v>0</v>
      </c>
    </row>
    <row r="64" spans="2:10" ht="17.25" thickTop="1" thickBot="1" x14ac:dyDescent="0.3">
      <c r="B64" s="93" t="s">
        <v>1085</v>
      </c>
      <c r="C64" s="94">
        <v>0</v>
      </c>
      <c r="D64" s="94"/>
      <c r="E64" s="96">
        <v>0</v>
      </c>
      <c r="F64" s="155"/>
      <c r="G64" s="68" t="s">
        <v>1362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486</v>
      </c>
      <c r="D65" s="63"/>
      <c r="E65" s="64"/>
      <c r="F65" s="153">
        <v>45818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4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54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54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4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54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55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486</v>
      </c>
      <c r="D72" s="63"/>
      <c r="E72" s="64"/>
      <c r="F72" s="153">
        <v>45819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4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54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54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4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54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55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486</v>
      </c>
      <c r="D79" s="63"/>
      <c r="E79" s="64"/>
      <c r="F79" s="153">
        <v>45820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4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0</v>
      </c>
      <c r="D81" s="66">
        <v>0</v>
      </c>
      <c r="E81" s="67">
        <v>0</v>
      </c>
      <c r="F81" s="154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0</v>
      </c>
      <c r="D82" s="66">
        <v>0</v>
      </c>
      <c r="E82" s="67">
        <v>0</v>
      </c>
      <c r="F82" s="154"/>
      <c r="G82" s="65" t="s">
        <v>1093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4"/>
      <c r="G83" s="65" t="s">
        <v>1357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1084</v>
      </c>
      <c r="C84" s="94">
        <v>0</v>
      </c>
      <c r="D84" s="94"/>
      <c r="E84" s="95">
        <v>0</v>
      </c>
      <c r="F84" s="154"/>
      <c r="G84" s="65" t="s">
        <v>1363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1085</v>
      </c>
      <c r="C85" s="94">
        <v>0</v>
      </c>
      <c r="E85" s="96">
        <v>0</v>
      </c>
      <c r="F85" s="155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486</v>
      </c>
      <c r="D86" s="63"/>
      <c r="E86" s="64"/>
      <c r="F86" s="153">
        <v>45821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4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0</v>
      </c>
      <c r="D88" s="66">
        <v>0</v>
      </c>
      <c r="E88" s="67">
        <f>D88/C86</f>
        <v>0</v>
      </c>
      <c r="F88" s="154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0</v>
      </c>
      <c r="D89" s="66">
        <v>0</v>
      </c>
      <c r="E89" s="67">
        <f>D89/C86</f>
        <v>0</v>
      </c>
      <c r="F89" s="154"/>
      <c r="G89" s="65" t="s">
        <v>1093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4"/>
      <c r="G90" s="65" t="s">
        <v>1357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1084</v>
      </c>
      <c r="C91" s="94">
        <v>0</v>
      </c>
      <c r="D91" s="94"/>
      <c r="E91" s="95">
        <v>0</v>
      </c>
      <c r="F91" s="154"/>
      <c r="G91" s="65" t="s">
        <v>1363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1085</v>
      </c>
      <c r="C92" s="94">
        <v>0</v>
      </c>
      <c r="E92" s="96">
        <v>0</v>
      </c>
      <c r="F92" s="155"/>
      <c r="G92" s="68" t="s">
        <v>1362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486</v>
      </c>
      <c r="D93" s="63"/>
      <c r="E93" s="64"/>
      <c r="F93" s="153">
        <v>45822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4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54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54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4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54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55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486</v>
      </c>
      <c r="D100" s="63"/>
      <c r="E100" s="64"/>
      <c r="F100" s="153">
        <v>45823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f>D101/C100</f>
        <v>0</v>
      </c>
      <c r="F101" s="154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0</v>
      </c>
      <c r="D102" s="66">
        <v>0</v>
      </c>
      <c r="E102" s="67">
        <f>D102/C100</f>
        <v>0</v>
      </c>
      <c r="F102" s="154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0</v>
      </c>
      <c r="D103" s="66">
        <v>0</v>
      </c>
      <c r="E103" s="67">
        <f>D103/C100</f>
        <v>0</v>
      </c>
      <c r="F103" s="154"/>
      <c r="G103" s="65" t="s">
        <v>1093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67">
        <f>D104/C100</f>
        <v>0</v>
      </c>
      <c r="F104" s="154"/>
      <c r="G104" s="65" t="s">
        <v>1357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1084</v>
      </c>
      <c r="C105" s="94">
        <v>0</v>
      </c>
      <c r="D105" s="94"/>
      <c r="E105" s="95">
        <v>0</v>
      </c>
      <c r="F105" s="154"/>
      <c r="G105" s="65" t="s">
        <v>1363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1085</v>
      </c>
      <c r="C106" s="94">
        <v>0</v>
      </c>
      <c r="D106" s="94"/>
      <c r="E106" s="96">
        <v>0</v>
      </c>
      <c r="F106" s="155"/>
      <c r="G106" s="68" t="s">
        <v>1362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486</v>
      </c>
      <c r="D107" s="63"/>
      <c r="E107" s="64"/>
      <c r="F107" s="153">
        <v>45824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f>D108/C107</f>
        <v>0</v>
      </c>
      <c r="F108" s="154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0</v>
      </c>
      <c r="D109" s="66">
        <v>0</v>
      </c>
      <c r="E109" s="67">
        <f>D109/C107</f>
        <v>0</v>
      </c>
      <c r="F109" s="154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0</v>
      </c>
      <c r="D110" s="66">
        <v>0</v>
      </c>
      <c r="E110" s="67">
        <f>D110/C107</f>
        <v>0</v>
      </c>
      <c r="F110" s="154"/>
      <c r="G110" s="65" t="s">
        <v>1093</v>
      </c>
      <c r="H110" s="118">
        <v>39</v>
      </c>
      <c r="I110" s="122">
        <v>0</v>
      </c>
      <c r="J110" s="112"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67">
        <f>D111/C107</f>
        <v>0</v>
      </c>
      <c r="F111" s="154"/>
      <c r="G111" s="65" t="s">
        <v>1357</v>
      </c>
      <c r="H111" s="118">
        <v>39</v>
      </c>
      <c r="I111" s="123">
        <v>0</v>
      </c>
      <c r="J111" s="107">
        <v>0</v>
      </c>
    </row>
    <row r="112" spans="2:10" ht="17.25" thickTop="1" thickBot="1" x14ac:dyDescent="0.3">
      <c r="B112" s="93" t="s">
        <v>1084</v>
      </c>
      <c r="C112" s="94">
        <v>0</v>
      </c>
      <c r="D112" s="94"/>
      <c r="E112" s="95">
        <v>0</v>
      </c>
      <c r="F112" s="154"/>
      <c r="G112" s="65" t="s">
        <v>1363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1085</v>
      </c>
      <c r="C113" s="94">
        <v>0</v>
      </c>
      <c r="D113" s="94"/>
      <c r="E113" s="96">
        <v>0</v>
      </c>
      <c r="F113" s="155"/>
      <c r="G113" s="68" t="s">
        <v>1362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486</v>
      </c>
      <c r="D114" s="63"/>
      <c r="E114" s="64"/>
      <c r="F114" s="153">
        <v>45825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4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54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54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4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54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55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486</v>
      </c>
      <c r="D121" s="63"/>
      <c r="E121" s="64"/>
      <c r="F121" s="153">
        <v>45826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4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54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54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4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54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55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486</v>
      </c>
      <c r="D128" s="63"/>
      <c r="E128" s="64"/>
      <c r="F128" s="153">
        <v>45827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4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54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54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4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54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55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486</v>
      </c>
      <c r="D135" s="63"/>
      <c r="E135" s="64"/>
      <c r="F135" s="153">
        <v>45828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4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54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54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4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54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55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486</v>
      </c>
      <c r="D142" s="63"/>
      <c r="E142" s="64"/>
      <c r="F142" s="153">
        <v>45829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4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54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54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4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54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55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486</v>
      </c>
      <c r="D149" s="63"/>
      <c r="E149" s="64"/>
      <c r="F149" s="153">
        <v>45830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4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f>D151/C149</f>
        <v>0</v>
      </c>
      <c r="F151" s="154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f>D152/C149</f>
        <v>0</v>
      </c>
      <c r="F152" s="154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67">
        <f>D153/C149</f>
        <v>0</v>
      </c>
      <c r="F153" s="154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54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55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486</v>
      </c>
      <c r="D156" s="63"/>
      <c r="E156" s="64"/>
      <c r="F156" s="153">
        <v>45831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4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v>0</v>
      </c>
      <c r="F158" s="154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54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67">
        <v>0</v>
      </c>
      <c r="F160" s="154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54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55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486</v>
      </c>
      <c r="D163" s="63"/>
      <c r="E163" s="64"/>
      <c r="F163" s="153">
        <v>45832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4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54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54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4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54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55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486</v>
      </c>
      <c r="D170" s="63"/>
      <c r="E170" s="64"/>
      <c r="F170" s="153">
        <v>45833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4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54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54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4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54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55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486</v>
      </c>
      <c r="D177" s="63"/>
      <c r="E177" s="64"/>
      <c r="F177" s="153">
        <v>45834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4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54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54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4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54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55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486</v>
      </c>
      <c r="D184" s="63"/>
      <c r="E184" s="64"/>
      <c r="F184" s="153">
        <v>45835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4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54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54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4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>
        <v>0</v>
      </c>
      <c r="E189" s="95">
        <v>0</v>
      </c>
      <c r="F189" s="154"/>
      <c r="G189" s="65" t="s">
        <v>1363</v>
      </c>
      <c r="H189" s="118">
        <v>78</v>
      </c>
      <c r="I189" s="124">
        <v>0</v>
      </c>
      <c r="J189" s="110">
        <v>0</v>
      </c>
    </row>
    <row r="190" spans="2:10" ht="17.25" thickTop="1" thickBot="1" x14ac:dyDescent="0.3">
      <c r="B190" s="93" t="s">
        <v>1085</v>
      </c>
      <c r="C190" s="94">
        <v>0</v>
      </c>
      <c r="D190" s="94">
        <v>0</v>
      </c>
      <c r="E190" s="96">
        <v>0</v>
      </c>
      <c r="F190" s="155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486</v>
      </c>
      <c r="D191" s="63"/>
      <c r="E191" s="64"/>
      <c r="F191" s="153" t="s">
        <v>1684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4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54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54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4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54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55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486</v>
      </c>
      <c r="D198" s="63"/>
      <c r="E198" s="64"/>
      <c r="F198" s="153">
        <v>45837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4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54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54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4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54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55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486</v>
      </c>
      <c r="D205" s="63"/>
      <c r="E205" s="64"/>
      <c r="F205" s="153">
        <v>45838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4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54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54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4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1084</v>
      </c>
      <c r="C210" s="94">
        <v>0</v>
      </c>
      <c r="D210" s="94"/>
      <c r="E210" s="95">
        <f>35/268</f>
        <v>0.13059701492537312</v>
      </c>
      <c r="F210" s="154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55"/>
      <c r="G211" s="68" t="s">
        <v>1362</v>
      </c>
      <c r="H211" s="119">
        <v>0</v>
      </c>
      <c r="I211" s="125"/>
      <c r="J211" s="111"/>
    </row>
    <row r="212" spans="2:10" ht="17.25" customHeight="1" thickTop="1" thickBot="1" x14ac:dyDescent="0.3">
      <c r="B212" s="61"/>
      <c r="C212" s="62"/>
      <c r="D212" s="63"/>
      <c r="E212" s="64"/>
      <c r="F212" s="15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5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5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5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5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5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5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ht="15.75" customHeight="1" x14ac:dyDescent="0.25">
      <c r="C220"/>
      <c r="D220"/>
      <c r="E220"/>
      <c r="J220"/>
    </row>
    <row r="221" spans="2:10" x14ac:dyDescent="0.25">
      <c r="C221"/>
      <c r="D221"/>
      <c r="E221"/>
      <c r="J221"/>
    </row>
    <row r="222" spans="2:10" x14ac:dyDescent="0.25">
      <c r="C222"/>
      <c r="D222"/>
      <c r="E222"/>
      <c r="J222"/>
    </row>
    <row r="223" spans="2:10" x14ac:dyDescent="0.25">
      <c r="C223"/>
      <c r="D223"/>
      <c r="E223"/>
      <c r="J223"/>
    </row>
    <row r="224" spans="2:10" x14ac:dyDescent="0.25">
      <c r="C224"/>
      <c r="D224"/>
      <c r="E224"/>
      <c r="J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</sheetData>
  <mergeCells count="32">
    <mergeCell ref="P9:P16"/>
    <mergeCell ref="F114:F120"/>
    <mergeCell ref="F121:F127"/>
    <mergeCell ref="F128:F134"/>
    <mergeCell ref="F142:F148"/>
    <mergeCell ref="F212:F218"/>
    <mergeCell ref="F135:F141"/>
    <mergeCell ref="F205:F211"/>
    <mergeCell ref="F177:F183"/>
    <mergeCell ref="F184:F190"/>
    <mergeCell ref="F198:F204"/>
    <mergeCell ref="F191:F197"/>
    <mergeCell ref="F149:F155"/>
    <mergeCell ref="F156:F162"/>
    <mergeCell ref="F163:F169"/>
    <mergeCell ref="F170:F176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93:F99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6"/>
      <c r="B1" s="50" t="s">
        <v>1093</v>
      </c>
    </row>
    <row r="2" spans="1:35" ht="16.5" thickTop="1" thickBot="1" x14ac:dyDescent="0.3">
      <c r="A2" s="57" t="s">
        <v>1084</v>
      </c>
      <c r="B2" s="47">
        <f>COUNTIFS('RESUMEN TOTAL'!C5:C568,"=BONOMO")</f>
        <v>268</v>
      </c>
      <c r="F2" s="41">
        <v>45809</v>
      </c>
      <c r="G2" s="41">
        <v>45810</v>
      </c>
      <c r="H2" s="41">
        <v>45811</v>
      </c>
      <c r="I2" s="41">
        <v>45812</v>
      </c>
      <c r="J2" s="41">
        <v>45813</v>
      </c>
      <c r="K2" s="41">
        <v>45814</v>
      </c>
      <c r="L2" s="41">
        <v>45815</v>
      </c>
      <c r="M2" s="41">
        <v>45816</v>
      </c>
      <c r="N2" s="41">
        <v>45817</v>
      </c>
      <c r="O2" s="41">
        <v>45818</v>
      </c>
      <c r="P2" s="41">
        <v>45819</v>
      </c>
      <c r="Q2" s="41">
        <v>45820</v>
      </c>
      <c r="R2" s="41">
        <v>45821</v>
      </c>
      <c r="S2" s="41">
        <v>45822</v>
      </c>
      <c r="T2" s="41">
        <v>45823</v>
      </c>
      <c r="U2" s="41">
        <v>45824</v>
      </c>
      <c r="V2" s="41">
        <v>45825</v>
      </c>
      <c r="W2" s="41">
        <v>45826</v>
      </c>
      <c r="X2" s="41">
        <v>45827</v>
      </c>
      <c r="Y2" s="41">
        <v>45828</v>
      </c>
      <c r="Z2" s="41">
        <v>45829</v>
      </c>
      <c r="AA2" s="41">
        <v>45830</v>
      </c>
      <c r="AB2" s="41">
        <v>45831</v>
      </c>
      <c r="AC2" s="41">
        <v>45832</v>
      </c>
      <c r="AD2" s="41">
        <v>45833</v>
      </c>
      <c r="AE2" s="41">
        <v>45834</v>
      </c>
      <c r="AF2" s="41">
        <v>45835</v>
      </c>
      <c r="AG2" s="41">
        <v>45836</v>
      </c>
      <c r="AH2" s="41">
        <v>45837</v>
      </c>
      <c r="AI2" s="41">
        <v>45838</v>
      </c>
    </row>
    <row r="3" spans="1:35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28</v>
      </c>
      <c r="H3" s="52">
        <v>0</v>
      </c>
      <c r="I3" s="52">
        <v>0</v>
      </c>
      <c r="J3" s="52">
        <v>0</v>
      </c>
      <c r="K3" s="52">
        <v>0</v>
      </c>
      <c r="L3" s="52">
        <v>0</v>
      </c>
      <c r="M3" s="52"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0.13</v>
      </c>
      <c r="H4" s="58">
        <v>0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</row>
    <row r="5" spans="1:35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24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1097</v>
      </c>
      <c r="F6" s="58">
        <v>0</v>
      </c>
      <c r="G6" s="58">
        <v>0.11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D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5 16383:16383" ht="21" x14ac:dyDescent="0.35">
      <c r="E2" s="18" t="s">
        <v>1354</v>
      </c>
      <c r="F2" s="18">
        <f>COUNTIFS(F4:F600, "=APAGADO",D4:D600,"=GFIJA")</f>
        <v>35</v>
      </c>
      <c r="G2" s="18">
        <f>COUNTIFS(G4:G600, "=APAGADO",D4:D600,"=GFIJA")</f>
        <v>35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 16383:16383" ht="21.75" thickBot="1" x14ac:dyDescent="0.4">
      <c r="E3" s="18" t="s">
        <v>1331</v>
      </c>
      <c r="F3" s="18">
        <f>COUNTIFS(F6:F602, "=APAGADO",D4:D600,"=INTERCOMUNICADOR")</f>
        <v>34</v>
      </c>
      <c r="G3" s="18">
        <f>COUNTIFS(G6:G602, "=APAGADO",D4:D600,"=INTERCOMUNICADOR")</f>
        <v>34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 16383:1638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45809</v>
      </c>
      <c r="G4" s="13">
        <f>'RESUMEN TOTAL'!M4</f>
        <v>45810</v>
      </c>
      <c r="H4" s="13">
        <f>'RESUMEN TOTAL'!N4</f>
        <v>45811</v>
      </c>
      <c r="I4" s="13">
        <f>'RESUMEN TOTAL'!O4</f>
        <v>45812</v>
      </c>
      <c r="J4" s="13">
        <f>'RESUMEN TOTAL'!P4</f>
        <v>45813</v>
      </c>
      <c r="K4" s="13">
        <f>'RESUMEN TOTAL'!Q4</f>
        <v>45814</v>
      </c>
      <c r="L4" s="13">
        <f>'RESUMEN TOTAL'!R4</f>
        <v>45815</v>
      </c>
      <c r="M4" s="13">
        <f>'RESUMEN TOTAL'!S4</f>
        <v>45816</v>
      </c>
      <c r="N4" s="13">
        <f>'RESUMEN TOTAL'!T4</f>
        <v>45817</v>
      </c>
      <c r="O4" s="13">
        <f>'RESUMEN TOTAL'!U4</f>
        <v>45818</v>
      </c>
      <c r="P4" s="13">
        <f>'RESUMEN TOTAL'!V4</f>
        <v>45819</v>
      </c>
      <c r="Q4" s="13">
        <f>'RESUMEN TOTAL'!W4</f>
        <v>45820</v>
      </c>
      <c r="R4" s="13">
        <f>'RESUMEN TOTAL'!X4</f>
        <v>45821</v>
      </c>
      <c r="S4" s="13">
        <f>'RESUMEN TOTAL'!Y4</f>
        <v>45822</v>
      </c>
      <c r="T4" s="13">
        <f>'RESUMEN TOTAL'!Z4</f>
        <v>45823</v>
      </c>
      <c r="U4" s="13">
        <f>'RESUMEN TOTAL'!AA4</f>
        <v>45824</v>
      </c>
      <c r="V4" s="13">
        <f>'RESUMEN TOTAL'!AB4</f>
        <v>45825</v>
      </c>
      <c r="W4" s="13">
        <f>'RESUMEN TOTAL'!AC4</f>
        <v>45826</v>
      </c>
      <c r="X4" s="13">
        <f>'RESUMEN TOTAL'!AD4</f>
        <v>45827</v>
      </c>
      <c r="Y4" s="13">
        <f>'RESUMEN TOTAL'!AE4</f>
        <v>45828</v>
      </c>
      <c r="Z4" s="13">
        <f>'RESUMEN TOTAL'!AF4</f>
        <v>45829</v>
      </c>
      <c r="AA4" s="13">
        <f>'RESUMEN TOTAL'!AG4</f>
        <v>45830</v>
      </c>
      <c r="AB4" s="13">
        <f>'RESUMEN TOTAL'!AH4</f>
        <v>45831</v>
      </c>
      <c r="AC4" s="13">
        <f>'RESUMEN TOTAL'!AI4</f>
        <v>45832</v>
      </c>
      <c r="AD4" s="13">
        <f>'RESUMEN TOTAL'!AJ4</f>
        <v>45833</v>
      </c>
      <c r="AE4" s="13">
        <f>'RESUMEN TOTAL'!AK4</f>
        <v>45834</v>
      </c>
      <c r="AF4" s="13">
        <f>'RESUMEN TOTAL'!AL4</f>
        <v>45835</v>
      </c>
      <c r="AG4" s="13">
        <f>'RESUMEN TOTAL'!AM4</f>
        <v>45836</v>
      </c>
      <c r="AH4" s="13">
        <f>'RESUMEN TOTAL'!AN4</f>
        <v>45837</v>
      </c>
      <c r="AI4" s="13">
        <f>'RESUMEN TOTAL'!AO4</f>
        <v>45838</v>
      </c>
      <c r="XFC4" s="17">
        <f>SUM(F4:XFB4)</f>
        <v>1374705</v>
      </c>
    </row>
    <row r="5" spans="1:35 16383:16383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 16383:16383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 16383:16383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 16383:16383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 16383:16383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 16383:16383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 16383:16383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 16383:16383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 16383:16383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 16383:16383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 16383:16383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 16383:16383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 t="str">
        <f>'RESUMEN TOTAL'!L34</f>
        <v>APAGADO</v>
      </c>
      <c r="G29" s="86" t="str">
        <f>'RESUMEN TOTAL'!M34</f>
        <v>APAGADO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>
        <f>'RESUMEN TOTAL'!N49</f>
        <v>0</v>
      </c>
      <c r="I44" s="86">
        <f>'RESUMEN TOTAL'!O49</f>
        <v>0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 t="str">
        <f>'RESUMEN TOTAL'!L53</f>
        <v>APAGADO</v>
      </c>
      <c r="G48" s="86" t="str">
        <f>'RESUMEN TOTAL'!M53</f>
        <v>APAGADO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 t="str">
        <f>'RESUMEN TOTAL'!L64</f>
        <v>APAGADO</v>
      </c>
      <c r="G59" s="86" t="str">
        <f>'RESUMEN TOTAL'!M64</f>
        <v>APAGADO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>
        <f>'RESUMEN TOTAL'!M71</f>
        <v>0</v>
      </c>
      <c r="H66" s="86">
        <f>'RESUMEN TOTAL'!N71</f>
        <v>0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 t="str">
        <f>'RESUMEN TOTAL'!L110</f>
        <v>APAGADO</v>
      </c>
      <c r="G105" s="86" t="str">
        <f>'RESUMEN TOTAL'!M110</f>
        <v>APAGADO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>
        <f>'RESUMEN TOTAL'!N118</f>
        <v>0</v>
      </c>
      <c r="I111" s="86">
        <f>'RESUMEN TOTAL'!O118</f>
        <v>0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 t="str">
        <f>'RESUMEN TOTAL'!L123</f>
        <v>APAGADO</v>
      </c>
      <c r="G116" s="86" t="str">
        <f>'RESUMEN TOTAL'!M123</f>
        <v>APAGADO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 t="str">
        <f>'RESUMEN TOTAL'!L125</f>
        <v>APAGADO</v>
      </c>
      <c r="G118" s="86" t="str">
        <f>'RESUMEN TOTAL'!M125</f>
        <v>APAGADO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>
        <f>'RESUMEN TOTAL'!N128</f>
        <v>0</v>
      </c>
      <c r="I121" s="86">
        <f>'RESUMEN TOTAL'!O128</f>
        <v>0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>
        <f>'RESUMEN TOTAL'!N129</f>
        <v>0</v>
      </c>
      <c r="I122" s="86">
        <f>'RESUMEN TOTAL'!O129</f>
        <v>0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>
        <f>'RESUMEN TOTAL'!M136</f>
        <v>0</v>
      </c>
      <c r="H127" s="86">
        <f>'RESUMEN TOTAL'!N136</f>
        <v>0</v>
      </c>
      <c r="I127" s="86">
        <f>'RESUMEN TOTAL'!O136</f>
        <v>0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 t="str">
        <f>'RESUMEN TOTAL'!L139</f>
        <v>APAGADO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 t="str">
        <f>'RESUMEN TOTAL'!L140</f>
        <v>APAGADO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 t="str">
        <f>'RESUMEN TOTAL'!L144</f>
        <v>APAGADO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 t="str">
        <f>'RESUMEN TOTAL'!L148</f>
        <v>APAGADO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 t="str">
        <f>'RESUMEN TOTAL'!L149</f>
        <v>APAGADO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 t="str">
        <f>'RESUMEN TOTAL'!L150</f>
        <v>APAGADO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 t="str">
        <f>'RESUMEN TOTAL'!L151</f>
        <v>APAGADO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 t="str">
        <f>'RESUMEN TOTAL'!L152</f>
        <v>APAGADO</v>
      </c>
      <c r="G143" s="86" t="str">
        <f>'RESUMEN TOTAL'!M152</f>
        <v>APAGADO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 t="str">
        <f>'RESUMEN TOTAL'!L153</f>
        <v>APAGADO</v>
      </c>
      <c r="G144" s="86" t="str">
        <f>'RESUMEN TOTAL'!M153</f>
        <v>APAGADO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>
        <f>'RESUMEN TOTAL'!N156</f>
        <v>0</v>
      </c>
      <c r="I147" s="86">
        <f>'RESUMEN TOTAL'!O156</f>
        <v>0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 t="str">
        <f>'RESUMEN TOTAL'!L160</f>
        <v>APAGADO</v>
      </c>
      <c r="G151" s="86" t="str">
        <f>'RESUMEN TOTAL'!M160</f>
        <v>APAGADO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 t="str">
        <f>'RESUMEN TOTAL'!L161</f>
        <v>APAGADO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 t="str">
        <f>'RESUMEN TOTAL'!L162</f>
        <v>APAGADO</v>
      </c>
      <c r="G153" s="86" t="str">
        <f>'RESUMEN TOTAL'!M162</f>
        <v>APAGADO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 t="str">
        <f>'RESUMEN TOTAL'!L204</f>
        <v>APAGADO</v>
      </c>
      <c r="G193" s="86" t="str">
        <f>'RESUMEN TOTAL'!M204</f>
        <v>APAGADO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 t="str">
        <f>'RESUMEN TOTAL'!L205</f>
        <v>APAGADO</v>
      </c>
      <c r="G194" s="86" t="str">
        <f>'RESUMEN TOTAL'!M205</f>
        <v>APAGADO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 t="str">
        <f>'RESUMEN TOTAL'!L207</f>
        <v>APAGADO</v>
      </c>
      <c r="G196" s="86" t="str">
        <f>'RESUMEN TOTAL'!M207</f>
        <v>APAGADO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 t="str">
        <f>'RESUMEN TOTAL'!L210</f>
        <v>APAGADO</v>
      </c>
      <c r="G199" s="86" t="str">
        <f>'RESUMEN TOTAL'!M210</f>
        <v>APAGADO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>
        <f>'RESUMEN TOTAL'!N212</f>
        <v>0</v>
      </c>
      <c r="I201" s="86">
        <f>'RESUMEN TOTAL'!O212</f>
        <v>0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 t="str">
        <f>'RESUMEN TOTAL'!L214</f>
        <v>APAGADO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 t="str">
        <f>'RESUMEN TOTAL'!L215</f>
        <v>APAGADO</v>
      </c>
      <c r="G204" s="86" t="str">
        <f>'RESUMEN TOTAL'!M215</f>
        <v>APAGADO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 t="str">
        <f>'RESUMEN TOTAL'!L226</f>
        <v>APAGADO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>
        <f>'RESUMEN TOTAL'!N246</f>
        <v>0</v>
      </c>
      <c r="I234" s="86">
        <f>'RESUMEN TOTAL'!O246</f>
        <v>0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>
        <f>'RESUMEN TOTAL'!N250</f>
        <v>0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 t="str">
        <f>'RESUMEN TOTAL'!M259</f>
        <v>APAGADO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>
        <f>'RESUMEN TOTAL'!N260</f>
        <v>0</v>
      </c>
      <c r="I248" s="86">
        <f>'RESUMEN TOTAL'!O260</f>
        <v>0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 t="str">
        <f>'RESUMEN TOTAL'!M261</f>
        <v>APAGADO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>
        <f>'RESUMEN TOTAL'!M265</f>
        <v>0</v>
      </c>
      <c r="H253" s="86">
        <f>'RESUMEN TOTAL'!N265</f>
        <v>0</v>
      </c>
      <c r="I253" s="86">
        <f>'RESUMEN TOTAL'!O265</f>
        <v>0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 t="str">
        <f>'RESUMEN TOTAL'!L297</f>
        <v>APAGADO</v>
      </c>
      <c r="G278" s="86" t="str">
        <f>'RESUMEN TOTAL'!M297</f>
        <v>APAGADO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 t="str">
        <f>'RESUMEN TOTAL'!L298</f>
        <v>APAGADO</v>
      </c>
      <c r="G279" s="86" t="str">
        <f>'RESUMEN TOTAL'!M298</f>
        <v>APAGADO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 t="str">
        <f>'RESUMEN TOTAL'!M300</f>
        <v>APAGADO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 t="str">
        <f>'RESUMEN TOTAL'!M301</f>
        <v>APAGADO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 t="str">
        <f>'RESUMEN TOTAL'!L303</f>
        <v>APAGADO</v>
      </c>
      <c r="G284" s="86" t="str">
        <f>'RESUMEN TOTAL'!M303</f>
        <v>APAGADO</v>
      </c>
      <c r="H284" s="86">
        <f>'RESUMEN TOTAL'!N303</f>
        <v>0</v>
      </c>
      <c r="I284" s="86">
        <f>'RESUMEN TOTAL'!O303</f>
        <v>0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 t="str">
        <f>'RESUMEN TOTAL'!M314</f>
        <v>APAGADO</v>
      </c>
      <c r="H295" s="86">
        <f>'RESUMEN TOTAL'!N314</f>
        <v>0</v>
      </c>
      <c r="I295" s="86">
        <f>'RESUMEN TOTAL'!O314</f>
        <v>0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 t="str">
        <f>'RESUMEN TOTAL'!L319</f>
        <v>APAGADO</v>
      </c>
      <c r="G300" s="86" t="str">
        <f>'RESUMEN TOTAL'!M319</f>
        <v>APAGADO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 t="str">
        <f>'RESUMEN TOTAL'!L320</f>
        <v>APAGADO</v>
      </c>
      <c r="G301" s="86" t="str">
        <f>'RESUMEN TOTAL'!M320</f>
        <v>APAGADO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 t="str">
        <f>'RESUMEN TOTAL'!L321</f>
        <v>APAGADO</v>
      </c>
      <c r="G302" s="86" t="str">
        <f>'RESUMEN TOTAL'!M321</f>
        <v>APAGADO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 t="str">
        <f>'RESUMEN TOTAL'!L343</f>
        <v>APAGADO</v>
      </c>
      <c r="G321" s="86" t="str">
        <f>'RESUMEN TOTAL'!M343</f>
        <v>APAGADO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 t="str">
        <f>'RESUMEN TOTAL'!L344</f>
        <v>APAGADO</v>
      </c>
      <c r="G322" s="86" t="str">
        <f>'RESUMEN TOTAL'!M344</f>
        <v>APAGADO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 t="str">
        <f>'RESUMEN TOTAL'!L347</f>
        <v>APAGADO</v>
      </c>
      <c r="G325" s="86" t="str">
        <f>'RESUMEN TOTAL'!M347</f>
        <v>APAGADO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 t="str">
        <f>'RESUMEN TOTAL'!L352</f>
        <v>APAGADO</v>
      </c>
      <c r="G328" s="86" t="str">
        <f>'RESUMEN TOTAL'!M352</f>
        <v>APAGADO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 t="str">
        <f>'RESUMEN TOTAL'!AO353</f>
        <v>}</v>
      </c>
    </row>
    <row r="330" spans="1:35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 t="str">
        <f>'RESUMEN TOTAL'!L355</f>
        <v>APAGADO</v>
      </c>
      <c r="G331" s="86" t="str">
        <f>'RESUMEN TOTAL'!M355</f>
        <v>APAGADO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 t="str">
        <f>'RESUMEN TOTAL'!L356</f>
        <v>APAGADO</v>
      </c>
      <c r="G332" s="86" t="str">
        <f>'RESUMEN TOTAL'!M356</f>
        <v>APAGADO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 t="str">
        <f>'RESUMEN TOTAL'!L366</f>
        <v>APAGADO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 t="str">
        <f>'RESUMEN TOTAL'!L368</f>
        <v>APAGADO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 t="str">
        <f>'RESUMEN TOTAL'!L369</f>
        <v>APAGADO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 t="str">
        <f>'RESUMEN TOTAL'!L370</f>
        <v>APAGADO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 t="str">
        <f>'RESUMEN TOTAL'!L382</f>
        <v>APAGADO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 t="str">
        <f>'RESUMEN TOTAL'!L383</f>
        <v>APAGADO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 t="str">
        <f>'RESUMEN TOTAL'!L408</f>
        <v>APAGADO</v>
      </c>
      <c r="G382" s="86" t="str">
        <f>'RESUMEN TOTAL'!M408</f>
        <v>APAGADO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>
        <f>'RESUMEN TOTAL'!O427</f>
        <v>0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>
        <f>'RESUMEN TOTAL'!N449</f>
        <v>0</v>
      </c>
      <c r="I423" s="86">
        <f>'RESUMEN TOTAL'!O449</f>
        <v>0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>
        <f>'RESUMEN TOTAL'!N450</f>
        <v>0</v>
      </c>
      <c r="I424" s="86">
        <f>'RESUMEN TOTAL'!O450</f>
        <v>0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 t="str">
        <f>'RESUMEN TOTAL'!L462</f>
        <v>APAGADO</v>
      </c>
      <c r="G435" s="86" t="str">
        <f>'RESUMEN TOTAL'!M462</f>
        <v>APAGADO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 t="str">
        <f>'RESUMEN TOTAL'!L463</f>
        <v>APAGADO</v>
      </c>
      <c r="G436" s="86" t="str">
        <f>'RESUMEN TOTAL'!M463</f>
        <v>APAGADO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 t="str">
        <f>'RESUMEN TOTAL'!L464</f>
        <v>APAGADO</v>
      </c>
      <c r="G437" s="86" t="str">
        <f>'RESUMEN TOTAL'!M464</f>
        <v>APAGADO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>
        <f>'RESUMEN TOTAL'!M483</f>
        <v>0</v>
      </c>
      <c r="H456" s="86">
        <f>'RESUMEN TOTAL'!N483</f>
        <v>0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>
        <f>'RESUMEN TOTAL'!N492</f>
        <v>0</v>
      </c>
      <c r="I462" s="86">
        <f>'RESUMEN TOTAL'!O492</f>
        <v>0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>
        <f>'RESUMEN TOTAL'!N493</f>
        <v>0</v>
      </c>
      <c r="I463" s="86">
        <f>'RESUMEN TOTAL'!O493</f>
        <v>0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>
        <f>'RESUMEN TOTAL'!N494</f>
        <v>0</v>
      </c>
      <c r="I464" s="86">
        <f>'RESUMEN TOTAL'!O494</f>
        <v>0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>
        <f>'RESUMEN TOTAL'!N496</f>
        <v>0</v>
      </c>
      <c r="I466" s="86">
        <f>'RESUMEN TOTAL'!O496</f>
        <v>0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>
        <f>'RESUMEN TOTAL'!N497</f>
        <v>0</v>
      </c>
      <c r="I467" s="86">
        <f>'RESUMEN TOTAL'!O497</f>
        <v>0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>
        <f>'RESUMEN TOTAL'!N500</f>
        <v>0</v>
      </c>
      <c r="I470" s="86">
        <f>'RESUMEN TOTAL'!O500</f>
        <v>0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>
        <f>'RESUMEN TOTAL'!N501</f>
        <v>0</v>
      </c>
      <c r="I471" s="86">
        <f>'RESUMEN TOTAL'!O501</f>
        <v>0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>
        <f>'RESUMEN TOTAL'!N502</f>
        <v>0</v>
      </c>
      <c r="I472" s="86">
        <f>'RESUMEN TOTAL'!O502</f>
        <v>0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>
        <f>'RESUMEN TOTAL'!N503</f>
        <v>0</v>
      </c>
      <c r="I473" s="86">
        <f>'RESUMEN TOTAL'!O503</f>
        <v>0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>
        <f>'RESUMEN TOTAL'!N504</f>
        <v>0</v>
      </c>
      <c r="I474" s="86">
        <f>'RESUMEN TOTAL'!O504</f>
        <v>0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>
        <f>'RESUMEN TOTAL'!N505</f>
        <v>0</v>
      </c>
      <c r="I475" s="86">
        <f>'RESUMEN TOTAL'!O505</f>
        <v>0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>
        <f>'RESUMEN TOTAL'!N506</f>
        <v>0</v>
      </c>
      <c r="I476" s="86">
        <f>'RESUMEN TOTAL'!O506</f>
        <v>0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>
        <f>'RESUMEN TOTAL'!N507</f>
        <v>0</v>
      </c>
      <c r="I477" s="86">
        <f>'RESUMEN TOTAL'!O507</f>
        <v>0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>
        <f>'RESUMEN TOTAL'!N508</f>
        <v>0</v>
      </c>
      <c r="I478" s="86">
        <f>'RESUMEN TOTAL'!O508</f>
        <v>0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>
        <f>'RESUMEN TOTAL'!N509</f>
        <v>0</v>
      </c>
      <c r="I479" s="86">
        <f>'RESUMEN TOTAL'!O509</f>
        <v>0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>
        <f>'RESUMEN TOTAL'!N510</f>
        <v>0</v>
      </c>
      <c r="I480" s="86">
        <f>'RESUMEN TOTAL'!O510</f>
        <v>0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>
        <f>'RESUMEN TOTAL'!N511</f>
        <v>0</v>
      </c>
      <c r="I481" s="86">
        <f>'RESUMEN TOTAL'!O511</f>
        <v>0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>
        <f>'RESUMEN TOTAL'!N514</f>
        <v>0</v>
      </c>
      <c r="I484" s="86">
        <f>'RESUMEN TOTAL'!O514</f>
        <v>0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>
        <f>'RESUMEN TOTAL'!N515</f>
        <v>0</v>
      </c>
      <c r="I485" s="86">
        <f>'RESUMEN TOTAL'!O515</f>
        <v>0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>
        <f>'RESUMEN TOTAL'!N516</f>
        <v>0</v>
      </c>
      <c r="I486" s="86">
        <f>'RESUMEN TOTAL'!O516</f>
        <v>0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>
        <f>'RESUMEN TOTAL'!N517</f>
        <v>0</v>
      </c>
      <c r="I487" s="86">
        <f>'RESUMEN TOTAL'!O517</f>
        <v>0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>
        <f>'RESUMEN TOTAL'!N518</f>
        <v>0</v>
      </c>
      <c r="I488" s="86">
        <f>'RESUMEN TOTAL'!O518</f>
        <v>0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>
        <f>'RESUMEN TOTAL'!N519</f>
        <v>0</v>
      </c>
      <c r="I489" s="86">
        <f>'RESUMEN TOTAL'!O519</f>
        <v>0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>
        <f>'RESUMEN TOTAL'!N520</f>
        <v>0</v>
      </c>
      <c r="I490" s="86">
        <f>'RESUMEN TOTAL'!O520</f>
        <v>0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>
        <f>'RESUMEN TOTAL'!N521</f>
        <v>0</v>
      </c>
      <c r="I491" s="86">
        <f>'RESUMEN TOTAL'!O521</f>
        <v>0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>
        <f>'RESUMEN TOTAL'!N522</f>
        <v>0</v>
      </c>
      <c r="I492" s="86">
        <f>'RESUMEN TOTAL'!O522</f>
        <v>0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>
        <f>'RESUMEN TOTAL'!N523</f>
        <v>0</v>
      </c>
      <c r="I493" s="86">
        <f>'RESUMEN TOTAL'!O523</f>
        <v>0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>
        <f>'RESUMEN TOTAL'!N524</f>
        <v>0</v>
      </c>
      <c r="I494" s="86">
        <f>'RESUMEN TOTAL'!O524</f>
        <v>0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>
        <f>'RESUMEN TOTAL'!N525</f>
        <v>0</v>
      </c>
      <c r="I495" s="86">
        <f>'RESUMEN TOTAL'!O525</f>
        <v>0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>
        <f>'RESUMEN TOTAL'!N526</f>
        <v>0</v>
      </c>
      <c r="I496" s="86">
        <f>'RESUMEN TOTAL'!O526</f>
        <v>0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>
        <f>'RESUMEN TOTAL'!N527</f>
        <v>0</v>
      </c>
      <c r="I497" s="86">
        <f>'RESUMEN TOTAL'!O527</f>
        <v>0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>
        <f>'RESUMEN TOTAL'!N528</f>
        <v>0</v>
      </c>
      <c r="I498" s="86">
        <f>'RESUMEN TOTAL'!O528</f>
        <v>0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>
        <f>'RESUMEN TOTAL'!N529</f>
        <v>0</v>
      </c>
      <c r="I499" s="86">
        <f>'RESUMEN TOTAL'!O529</f>
        <v>0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>
        <f>'RESUMEN TOTAL'!N530</f>
        <v>0</v>
      </c>
      <c r="I500" s="86">
        <f>'RESUMEN TOTAL'!O530</f>
        <v>0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>
        <f>'RESUMEN TOTAL'!N531</f>
        <v>0</v>
      </c>
      <c r="I501" s="86">
        <f>'RESUMEN TOTAL'!O531</f>
        <v>0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>
        <f>'RESUMEN TOTAL'!N532</f>
        <v>0</v>
      </c>
      <c r="I502" s="86">
        <f>'RESUMEN TOTAL'!O532</f>
        <v>0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>
        <f>'RESUMEN TOTAL'!N534</f>
        <v>0</v>
      </c>
      <c r="I504" s="86">
        <f>'RESUMEN TOTAL'!O534</f>
        <v>0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 t="str">
        <f>'RESUMEN TOTAL'!L535</f>
        <v>APAGADO</v>
      </c>
      <c r="G505" s="86" t="str">
        <f>'RESUMEN TOTAL'!M535</f>
        <v>APAGADO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 t="str">
        <f>'RESUMEN TOTAL'!L536</f>
        <v>APAGADO</v>
      </c>
      <c r="G506" s="86" t="str">
        <f>'RESUMEN TOTAL'!M536</f>
        <v>APAGADO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>
        <f>'RESUMEN TOTAL'!N537</f>
        <v>0</v>
      </c>
      <c r="I507" s="86">
        <f>'RESUMEN TOTAL'!O537</f>
        <v>0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>
        <f>'RESUMEN TOTAL'!N538</f>
        <v>0</v>
      </c>
      <c r="I508" s="86">
        <f>'RESUMEN TOTAL'!O538</f>
        <v>0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>
        <f>'RESUMEN TOTAL'!N539</f>
        <v>0</v>
      </c>
      <c r="I509" s="86">
        <f>'RESUMEN TOTAL'!O539</f>
        <v>0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 t="str">
        <f>'RESUMEN TOTAL'!L542</f>
        <v>APAGADO</v>
      </c>
      <c r="G510" s="86" t="str">
        <f>'RESUMEN TOTAL'!M542</f>
        <v>APAGADO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 t="str">
        <f>'RESUMEN TOTAL'!L543</f>
        <v>APAGADO</v>
      </c>
      <c r="G511" s="86" t="str">
        <f>'RESUMEN TOTAL'!M543</f>
        <v>APAGADO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 t="str">
        <f>'RESUMEN TOTAL'!L544</f>
        <v>APAGADO</v>
      </c>
      <c r="G512" s="86" t="str">
        <f>'RESUMEN TOTAL'!M544</f>
        <v>APAGADO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 t="str">
        <f>'RESUMEN TOTAL'!L545</f>
        <v>APAGADO</v>
      </c>
      <c r="G513" s="86" t="str">
        <f>'RESUMEN TOTAL'!M545</f>
        <v>APAGADO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>
        <f>'RESUMEN TOTAL'!N546</f>
        <v>0</v>
      </c>
      <c r="I514" s="86">
        <f>'RESUMEN TOTAL'!O546</f>
        <v>0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 t="str">
        <f>'RESUMEN TOTAL'!L548</f>
        <v>APAGADO</v>
      </c>
      <c r="G516" s="86" t="str">
        <f>'RESUMEN TOTAL'!M548</f>
        <v>APAGADO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 t="str">
        <f>'RESUMEN TOTAL'!L549</f>
        <v>APAGADO</v>
      </c>
      <c r="G517" s="86" t="str">
        <f>'RESUMEN TOTAL'!M549</f>
        <v>APAGADO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>
        <f>'RESUMEN TOTAL'!N550</f>
        <v>0</v>
      </c>
      <c r="I518" s="86">
        <f>'RESUMEN TOTAL'!O550</f>
        <v>0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>
        <f>'RESUMEN TOTAL'!N551</f>
        <v>0</v>
      </c>
      <c r="I519" s="86">
        <f>'RESUMEN TOTAL'!O551</f>
        <v>0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>
        <f>'RESUMEN TOTAL'!N554</f>
        <v>0</v>
      </c>
      <c r="I522" s="86">
        <f>'RESUMEN TOTAL'!O554</f>
        <v>0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>
        <f>'RESUMEN TOTAL'!N555</f>
        <v>0</v>
      </c>
      <c r="I523" s="86">
        <f>'RESUMEN TOTAL'!O555</f>
        <v>0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 t="str">
        <f>'RESUMEN TOTAL'!L556</f>
        <v>APAGADO</v>
      </c>
      <c r="G524" s="86" t="str">
        <f>'RESUMEN TOTAL'!M556</f>
        <v>APAGADO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 t="str">
        <f>'RESUMEN TOTAL'!L557</f>
        <v>APAGADO</v>
      </c>
      <c r="G525" s="86" t="str">
        <f>'RESUMEN TOTAL'!M557</f>
        <v>APAGADO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>
        <f>'RESUMEN TOTAL'!N558</f>
        <v>0</v>
      </c>
      <c r="I526" s="86">
        <f>'RESUMEN TOTAL'!O558</f>
        <v>0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>
        <f>'RESUMEN TOTAL'!N559</f>
        <v>0</v>
      </c>
      <c r="I527" s="86">
        <f>'RESUMEN TOTAL'!O559</f>
        <v>0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 t="str">
        <f>'RESUMEN TOTAL'!L560</f>
        <v>APAGADO</v>
      </c>
      <c r="G528" s="86" t="str">
        <f>'RESUMEN TOTAL'!M560</f>
        <v>APAGADO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 t="str">
        <f>'RESUMEN TOTAL'!L561</f>
        <v>APAGADO</v>
      </c>
      <c r="G529" s="86" t="str">
        <f>'RESUMEN TOTAL'!M561</f>
        <v>APAGADO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>
        <f>'RESUMEN TOTAL'!N562</f>
        <v>0</v>
      </c>
      <c r="I530" s="86">
        <f>'RESUMEN TOTAL'!O562</f>
        <v>0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>
        <f>'RESUMEN TOTAL'!N563</f>
        <v>0</v>
      </c>
      <c r="I531" s="86">
        <f>'RESUMEN TOTAL'!O563</f>
        <v>0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>
        <f>'RESUMEN TOTAL'!N564</f>
        <v>0</v>
      </c>
      <c r="I532" s="86">
        <f>'RESUMEN TOTAL'!O564</f>
        <v>0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>
        <f>'RESUMEN TOTAL'!N565</f>
        <v>0</v>
      </c>
      <c r="I533" s="86">
        <f>'RESUMEN TOTAL'!O565</f>
        <v>0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>
        <f>'RESUMEN TOTAL'!N566</f>
        <v>0</v>
      </c>
      <c r="I534" s="86">
        <f>'RESUMEN TOTAL'!O566</f>
        <v>0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>
        <f>'RESUMEN TOTAL'!N567</f>
        <v>0</v>
      </c>
      <c r="I535" s="86">
        <f>'RESUMEN TOTAL'!O567</f>
        <v>0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>
        <f>'RESUMEN TOTAL'!N568</f>
        <v>0</v>
      </c>
      <c r="I536" s="86">
        <f>'RESUMEN TOTAL'!O568</f>
        <v>0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>
        <f>'RESUMEN TOTAL'!N569</f>
        <v>0</v>
      </c>
      <c r="I537" s="86">
        <f>'RESUMEN TOTAL'!O569</f>
        <v>0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2025-06-02T14:02:50Z</dcterms:modified>
</cp:coreProperties>
</file>