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4_{7BEDA228-4426-4912-BF27-F806968033D8}" xr6:coauthVersionLast="47" xr6:coauthVersionMax="47" xr10:uidLastSave="{00000000-0000-0000-0000-000000000000}"/>
  <bookViews>
    <workbookView xWindow="-120" yWindow="-120" windowWidth="19440" windowHeight="15000" tabRatio="602" firstSheet="6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1" i="24" l="1"/>
  <c r="O20" i="24"/>
  <c r="O19" i="24"/>
  <c r="O18" i="24"/>
  <c r="O13" i="24"/>
  <c r="O12" i="24"/>
  <c r="O11" i="24"/>
  <c r="O10" i="24"/>
  <c r="E210" i="24" l="1"/>
  <c r="J12" i="24"/>
  <c r="J13" i="24"/>
  <c r="J14" i="24"/>
  <c r="J26" i="24"/>
  <c r="J27" i="24"/>
  <c r="J33" i="24"/>
  <c r="J34" i="24"/>
  <c r="J35" i="24"/>
  <c r="J47" i="24"/>
  <c r="J48" i="24"/>
  <c r="J49" i="24"/>
  <c r="J55" i="24"/>
  <c r="J117" i="24"/>
  <c r="J118" i="24"/>
  <c r="J125" i="24"/>
  <c r="J138" i="24"/>
  <c r="J139" i="24"/>
  <c r="J140" i="24"/>
  <c r="J146" i="24"/>
  <c r="J147" i="24"/>
  <c r="J152" i="24"/>
  <c r="J153" i="24"/>
  <c r="J159" i="24"/>
  <c r="J160" i="24"/>
  <c r="J166" i="24"/>
  <c r="J167" i="24"/>
  <c r="J173" i="24"/>
  <c r="J174" i="24"/>
  <c r="J180" i="24"/>
  <c r="J181" i="24"/>
  <c r="J182" i="24"/>
  <c r="J188" i="24"/>
  <c r="J194" i="24"/>
  <c r="J195" i="24"/>
  <c r="J196" i="24"/>
  <c r="J201" i="24"/>
  <c r="J202" i="24"/>
  <c r="J208" i="24"/>
  <c r="J209" i="24"/>
  <c r="J210" i="24"/>
  <c r="E157" i="24"/>
  <c r="E153" i="24"/>
  <c r="E152" i="24"/>
  <c r="E151" i="24"/>
  <c r="E111" i="24" l="1"/>
  <c r="E110" i="24"/>
  <c r="E109" i="24"/>
  <c r="E108" i="24"/>
  <c r="E104" i="24"/>
  <c r="E103" i="24"/>
  <c r="E102" i="24"/>
  <c r="E101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400" i="2"/>
  <c r="I400" i="2"/>
  <c r="B62" i="14"/>
  <c r="E31" i="1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21" l="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XFC4" i="26" l="1"/>
  <c r="AE3" i="26"/>
  <c r="F58" i="14" s="1"/>
  <c r="AI3" i="26"/>
  <c r="D1" i="26"/>
  <c r="H187" i="24" s="1"/>
  <c r="J187" i="24" s="1"/>
  <c r="H1" i="26"/>
  <c r="H39" i="24" s="1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AB2" i="26"/>
  <c r="Z3" i="26"/>
  <c r="F53" i="14" s="1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K1" i="26"/>
  <c r="K517" i="2"/>
  <c r="K516" i="2"/>
  <c r="K519" i="2"/>
  <c r="K513" i="2"/>
  <c r="K518" i="2"/>
  <c r="K510" i="2"/>
  <c r="K293" i="2"/>
  <c r="K269" i="2"/>
  <c r="K270" i="2"/>
  <c r="K382" i="2"/>
  <c r="K383" i="2"/>
  <c r="H5" i="24" l="1"/>
  <c r="H40" i="24"/>
  <c r="J40" i="24" s="1"/>
  <c r="H6" i="24"/>
  <c r="H41" i="24"/>
  <c r="J41" i="24" s="1"/>
  <c r="F42" i="14"/>
  <c r="F61" i="14"/>
  <c r="G61" i="14" s="1"/>
  <c r="E42" i="14"/>
  <c r="E37" i="14"/>
  <c r="F38" i="14"/>
  <c r="F37" i="14"/>
  <c r="E38" i="14"/>
  <c r="E36" i="14"/>
  <c r="F36" i="14"/>
  <c r="F60" i="1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H7" i="24" l="1"/>
  <c r="G42" i="14"/>
  <c r="G38" i="14"/>
  <c r="G37" i="14"/>
  <c r="G36" i="14"/>
  <c r="G60" i="1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AI2" i="11" s="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AI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AE4" i="25" l="1"/>
  <c r="AI4" i="25"/>
  <c r="E89" i="24"/>
  <c r="E87" i="24"/>
  <c r="E88" i="24"/>
  <c r="E90" i="24"/>
  <c r="AH4" i="25"/>
  <c r="AG4" i="25" l="1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<sst xmlns="http://schemas.openxmlformats.org/spreadsheetml/2006/main" count="5171" uniqueCount="1686">
  <si>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</si>
  <si>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</si>
  <si>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</si>
  <si>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</si>
  <si>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</si>
  <si>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</si>
  <si>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</si>
  <si>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</si>
  <si>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</si>
  <si>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</si>
  <si>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</si>
  <si>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</si>
  <si>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</si>
  <si>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</si>
  <si>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</si>
  <si>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</si>
  <si>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</si>
  <si>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</si>
  <si>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</si>
  <si>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</si>
  <si>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</si>
  <si>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</si>
  <si>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</si>
  <si>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</si>
  <si>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</si>
  <si>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</si>
  <si>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</si>
  <si>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</si>
  <si>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</si>
  <si>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</si>
  <si>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</si>
  <si>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</si>
  <si>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</si>
  <si>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</si>
  <si>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</si>
  <si>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</si>
  <si>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</si>
  <si>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</si>
  <si>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</si>
  <si>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</si>
  <si>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</si>
  <si>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</si>
  <si>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</si>
  <si>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</si>
  <si>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</si>
  <si>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</si>
  <si>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</si>
  <si>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</si>
  <si>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</si>
  <si>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</si>
  <si>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</si>
  <si>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</si>
  <si>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</si>
  <si>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</si>
  <si>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</si>
  <si>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</si>
  <si>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</si>
  <si>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</si>
  <si>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</si>
  <si>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</si>
  <si>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</si>
  <si>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</si>
  <si>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</si>
  <si>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</si>
  <si>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</si>
  <si>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</si>
  <si>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</si>
  <si>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</si>
  <si>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</si>
  <si>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</si>
  <si>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</si>
  <si>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</si>
  <si>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</si>
  <si>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</si>
  <si>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</si>
  <si>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</si>
  <si>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</si>
  <si>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</si>
  <si>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</si>
  <si>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</si>
  <si>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</si>
  <si>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</si>
  <si>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</si>
  <si>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</si>
  <si>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</si>
  <si>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</si>
  <si>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</si>
  <si>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</si>
  <si>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</si>
  <si>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</si>
  <si>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</si>
  <si>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</si>
  <si>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</si>
  <si>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</si>
  <si>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</si>
  <si>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</si>
  <si>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</si>
  <si>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</si>
  <si>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</si>
  <si>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</si>
  <si>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</si>
  <si>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</si>
  <si>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</si>
  <si>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</si>
  <si>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</si>
  <si>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</si>
  <si>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</si>
  <si>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</si>
  <si>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</si>
  <si>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</si>
  <si>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</si>
  <si>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</si>
  <si>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</si>
  <si>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</si>
  <si>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</si>
  <si>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</si>
  <si>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</si>
  <si>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</si>
  <si>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</si>
  <si>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</si>
  <si>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</si>
  <si>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</si>
  <si>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</si>
  <si>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</si>
  <si>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</si>
  <si>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</si>
  <si>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</si>
  <si>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</si>
  <si>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</si>
  <si>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</si>
  <si>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</si>
  <si>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</si>
  <si>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</si>
  <si>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</si>
  <si>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</si>
  <si>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</si>
  <si>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</si>
  <si>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</si>
  <si>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</si>
  <si>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</si>
  <si>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</si>
  <si>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</si>
  <si>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</si>
  <si>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</si>
  <si>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</si>
  <si>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</si>
  <si>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</si>
  <si>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</si>
  <si>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</si>
  <si>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</si>
  <si>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</si>
  <si>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</si>
  <si>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</si>
  <si>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</si>
  <si>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</si>
  <si>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</si>
  <si>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</si>
  <si>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</si>
  <si>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</si>
  <si>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</si>
  <si>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</si>
  <si>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</si>
  <si>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</si>
  <si>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</si>
  <si>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</si>
  <si>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</si>
  <si>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</si>
  <si>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</si>
  <si>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</si>
  <si>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</si>
  <si>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</si>
  <si>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</si>
  <si>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</si>
  <si>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</si>
  <si>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</si>
  <si>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</si>
  <si>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</si>
  <si>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</si>
  <si>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</si>
  <si>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</si>
  <si>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</si>
  <si>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</si>
  <si>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</si>
  <si>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</si>
  <si>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</si>
  <si>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</si>
  <si>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</si>
  <si>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</si>
  <si>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</si>
  <si>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</si>
  <si>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</si>
  <si>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</si>
  <si>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</si>
  <si>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</si>
  <si>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</si>
  <si>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</si>
  <si>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</si>
  <si>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</si>
  <si>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</si>
  <si>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</si>
  <si>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</si>
  <si>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</si>
  <si>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</si>
  <si>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</si>
  <si>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</si>
  <si>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</si>
  <si>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</si>
  <si>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</si>
  <si>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</si>
  <si>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</si>
  <si>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</si>
  <si>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</si>
  <si>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</si>
  <si>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</si>
  <si>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</si>
  <si>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</si>
  <si>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</si>
  <si>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</si>
  <si>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</si>
  <si>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</si>
  <si>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</si>
  <si>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</si>
  <si>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</si>
  <si>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</si>
  <si>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</si>
  <si>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</si>
  <si>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</si>
  <si>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</si>
  <si>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</si>
  <si>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</si>
  <si>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</si>
  <si>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</si>
  <si>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</si>
  <si>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</si>
  <si>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</si>
  <si>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</si>
  <si>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</si>
  <si>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</si>
  <si>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</si>
  <si>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</si>
  <si>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</si>
  <si>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</si>
  <si>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</si>
  <si>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</si>
  <si>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</si>
  <si>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</si>
  <si>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</si>
  <si>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</si>
  <si>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</si>
  <si>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</si>
  <si>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</si>
  <si>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</si>
  <si>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</si>
  <si>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</si>
  <si>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</si>
  <si>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</si>
  <si>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</si>
  <si>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</si>
  <si>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</si>
  <si>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</si>
  <si>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</si>
  <si>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</si>
  <si>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</si>
  <si>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</si>
  <si>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</si>
  <si>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</si>
  <si>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</si>
  <si>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</si>
  <si>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</si>
  <si>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</si>
  <si>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</si>
  <si>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</si>
  <si>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</si>
  <si>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</si>
  <si>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</si>
  <si>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</si>
  <si>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</si>
  <si>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</si>
  <si>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</si>
  <si>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</si>
  <si>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</si>
  <si>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</si>
  <si>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</si>
  <si>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</si>
  <si>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</si>
  <si>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</si>
  <si>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</si>
  <si>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</si>
  <si>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</si>
  <si>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</si>
  <si>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</si>
  <si>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</si>
  <si>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</si>
  <si>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</si>
  <si>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</si>
  <si>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</si>
  <si>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</si>
  <si>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</si>
  <si>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</si>
  <si>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</si>
  <si>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</si>
  <si>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</si>
  <si>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</si>
  <si>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</si>
  <si>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</si>
  <si>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</si>
  <si>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</si>
  <si>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</si>
  <si>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</si>
  <si>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</si>
  <si>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</si>
  <si>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</si>
  <si>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</si>
  <si>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</si>
  <si>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</si>
  <si>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</si>
  <si>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</si>
  <si>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</si>
  <si>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</si>
  <si>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</si>
  <si>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</si>
  <si>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</si>
  <si>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</si>
  <si>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</si>
  <si>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</si>
  <si>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</si>
  <si>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</si>
  <si>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</si>
  <si>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</si>
  <si>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</si>
  <si>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</si>
  <si>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</si>
  <si>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</si>
  <si>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</si>
  <si>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</si>
  <si>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</si>
  <si>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</si>
  <si>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</si>
  <si>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</si>
  <si>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</si>
  <si>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</si>
  <si>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</si>
  <si>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</si>
  <si>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</si>
  <si>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</si>
  <si>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</si>
  <si>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</si>
  <si>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</si>
  <si>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</si>
  <si>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</si>
  <si>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</si>
  <si>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</si>
  <si>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</si>
  <si>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</si>
  <si>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</si>
  <si>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</si>
  <si>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</si>
  <si>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</si>
  <si>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</si>
  <si>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</si>
  <si>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</si>
  <si>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</si>
  <si>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</si>
  <si>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</si>
  <si>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</si>
  <si>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</si>
  <si>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</si>
  <si>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</si>
  <si>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</si>
  <si>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</si>
  <si>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</si>
  <si>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</si>
  <si>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</si>
  <si>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</si>
  <si>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</si>
  <si>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</si>
  <si>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</si>
  <si>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</si>
  <si>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</si>
  <si>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</si>
  <si>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</si>
  <si>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</si>
  <si>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</si>
  <si>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</si>
  <si>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</si>
  <si>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</si>
  <si>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</si>
  <si>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</si>
  <si>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</si>
  <si>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</si>
  <si>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</si>
  <si>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</si>
  <si>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</si>
  <si>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</si>
  <si>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</si>
  <si>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</si>
  <si>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</si>
  <si>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</si>
  <si>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</si>
  <si>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</si>
  <si>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</si>
  <si>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</si>
  <si>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</si>
  <si>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</si>
  <si>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</si>
  <si>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</si>
  <si>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</si>
  <si>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</si>
  <si>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</si>
  <si>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</si>
  <si>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</si>
  <si>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</si>
  <si>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</si>
  <si>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</si>
  <si>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</si>
  <si>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</si>
  <si>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</si>
  <si>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</si>
  <si>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</si>
  <si>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</si>
  <si>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</si>
  <si>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</si>
  <si>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</si>
  <si>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</si>
  <si>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</si>
  <si>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</si>
  <si>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</si>
  <si>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</si>
  <si>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</si>
  <si>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</si>
  <si>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</si>
  <si>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</si>
  <si>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</si>
  <si>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</si>
  <si>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</si>
  <si>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</si>
  <si>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</si>
  <si>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</si>
  <si>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</si>
  <si>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</si>
  <si>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</si>
  <si>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</si>
  <si>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</si>
  <si>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</si>
  <si>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</si>
  <si>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</si>
  <si>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</si>
  <si>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</si>
  <si>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</si>
  <si>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</si>
  <si>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</si>
  <si>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</si>
  <si>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</si>
  <si>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</si>
  <si>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</si>
  <si>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</si>
  <si>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</si>
  <si>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</si>
  <si>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</si>
  <si>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</si>
  <si>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</si>
  <si>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</si>
  <si>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</si>
  <si>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</si>
  <si>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</si>
  <si>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</si>
  <si>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</si>
  <si>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</si>
  <si>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</si>
  <si>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</si>
  <si>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</si>
  <si>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</si>
  <si>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</si>
  <si>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</si>
  <si>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</si>
  <si>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</si>
  <si>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</si>
  <si>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</si>
  <si>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</si>
  <si>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</si>
  <si>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</si>
  <si>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</si>
  <si>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</si>
  <si>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</si>
  <si>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</si>
  <si>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</si>
  <si>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</si>
  <si>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</si>
  <si>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</si>
  <si>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</si>
  <si>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</si>
  <si>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</si>
  <si>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</si>
  <si>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</si>
  <si>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</si>
  <si>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</si>
  <si>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</si>
  <si>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</si>
  <si>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</si>
  <si>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</si>
  <si>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</si>
  <si>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</si>
  <si>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</si>
  <si>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</si>
  <si>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</si>
  <si>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</si>
  <si>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</si>
  <si>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</si>
  <si>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</si>
  <si>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</si>
  <si>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</si>
  <si>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</si>
  <si>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</si>
  <si>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</si>
  <si>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</si>
  <si>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</si>
  <si>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</si>
  <si>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</si>
  <si>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</si>
  <si>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</si>
  <si>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</si>
  <si>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</si>
  <si>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</si>
  <si>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</si>
  <si>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</si>
  <si>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</si>
  <si>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</si>
  <si>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</si>
  <si>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</si>
  <si>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</si>
  <si>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</si>
  <si>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</si>
  <si>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</si>
  <si>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</si>
  <si>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</si>
  <si>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</si>
  <si>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</si>
  <si>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</si>
  <si>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</si>
  <si>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</si>
  <si>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</si>
  <si>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</si>
  <si>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</si>
  <si>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</si>
  <si>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</si>
  <si>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</si>
  <si>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</si>
  <si>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</si>
  <si>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</si>
  <si>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</si>
  <si>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</si>
  <si>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</si>
  <si>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</si>
  <si>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</si>
  <si>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</si>
  <si>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</si>
  <si>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</si>
  <si>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</si>
  <si>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</si>
  <si>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</si>
  <si>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</si>
  <si>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</si>
  <si>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</si>
  <si>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</si>
  <si>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</si>
  <si>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</si>
  <si>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</si>
  <si>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</si>
  <si>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</si>
  <si>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</si>
  <si>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</si>
  <si>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</si>
  <si>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</si>
  <si>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</si>
  <si>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</si>
  <si>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</si>
  <si>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</si>
  <si>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</si>
  <si>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</si>
  <si>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</si>
  <si>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</si>
  <si>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</si>
  <si>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</si>
  <si>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</si>
  <si>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</si>
  <si>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</si>
  <si>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</si>
  <si>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</si>
  <si>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</si>
  <si>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</si>
  <si>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</si>
  <si>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</si>
  <si>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</si>
  <si>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</si>
  <si>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</si>
  <si>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</si>
  <si>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</si>
  <si>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</si>
  <si>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</si>
  <si>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</si>
  <si>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</si>
  <si>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</si>
  <si>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</si>
  <si>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</si>
  <si>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</si>
  <si>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</si>
  <si>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</si>
  <si>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</si>
  <si>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</si>
  <si>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</si>
  <si>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</si>
  <si>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</si>
  <si>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</si>
  <si>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</si>
  <si>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</si>
  <si>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</si>
  <si>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</si>
  <si>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</si>
  <si>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</si>
  <si>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</si>
  <si>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</si>
  <si>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</si>
  <si>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</si>
  <si>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</si>
  <si>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</si>
  <si>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</si>
  <si>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</si>
  <si>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</si>
  <si>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</si>
  <si>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</si>
  <si>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</si>
  <si>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</si>
  <si>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</si>
  <si>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</si>
  <si>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</si>
  <si>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</si>
  <si>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</si>
  <si>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</si>
  <si>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</si>
  <si>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</si>
  <si>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</si>
  <si>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</si>
  <si>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</si>
  <si>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</si>
  <si>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</si>
  <si>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</si>
  <si>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</si>
  <si>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</si>
  <si>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</si>
  <si>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</si>
  <si>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</si>
  <si>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</si>
  <si>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</si>
  <si>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</si>
  <si>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</si>
  <si>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</si>
  <si>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</si>
  <si>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</si>
  <si>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</si>
  <si>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</si>
  <si>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</si>
  <si>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</si>
  <si>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</si>
  <si>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</si>
  <si>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</si>
  <si>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</si>
  <si>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</si>
  <si>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</si>
  <si>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</si>
  <si>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</si>
  <si>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</si>
  <si>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</si>
  <si>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</si>
  <si>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</si>
  <si>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</si>
  <si>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</si>
  <si>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</si>
  <si>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</si>
  <si>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</si>
  <si>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</si>
  <si>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</si>
  <si>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</si>
  <si>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</si>
  <si>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</si>
  <si>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</si>
  <si>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</si>
  <si>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</si>
  <si>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</si>
  <si>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</si>
  <si>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</si>
  <si>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</si>
  <si>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</si>
  <si>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</si>
  <si>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</si>
  <si>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</si>
  <si>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</si>
  <si>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</si>
  <si>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</si>
  <si>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</si>
  <si>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</si>
  <si>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</si>
  <si>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</si>
  <si>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</si>
  <si>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</si>
  <si>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</si>
  <si>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</si>
  <si>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</si>
  <si>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</si>
  <si>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</si>
  <si>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</si>
  <si>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</si>
  <si>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</si>
  <si>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</si>
  <si>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</si>
  <si>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</si>
  <si>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</si>
  <si>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</si>
  <si>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</si>
  <si>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</si>
  <si>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</si>
  <si>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</si>
  <si>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</si>
  <si>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</si>
  <si>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</si>
  <si>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</si>
  <si>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</si>
  <si>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</si>
  <si>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</si>
  <si>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</si>
  <si>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</si>
  <si>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</si>
  <si>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</si>
  <si>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</si>
  <si>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</si>
  <si>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</si>
  <si>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</si>
  <si>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</si>
  <si>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</si>
  <si>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</si>
  <si>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</si>
  <si>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</si>
  <si>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</si>
  <si>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</si>
  <si>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</si>
  <si>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</si>
  <si>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</si>
  <si>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</si>
  <si>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</si>
  <si>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</si>
  <si>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</si>
  <si>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</si>
  <si>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</si>
  <si>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</si>
  <si>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</si>
  <si>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</si>
  <si>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</si>
  <si>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</si>
  <si>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</si>
  <si>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</si>
  <si>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</si>
  <si>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</si>
  <si>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</si>
  <si>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</si>
  <si>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</si>
  <si>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</si>
  <si>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</si>
  <si>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</si>
  <si>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</si>
  <si>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</si>
  <si>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</si>
  <si>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</si>
  <si>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</si>
  <si>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</si>
  <si>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</si>
  <si>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</si>
  <si>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</si>
  <si>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</si>
  <si>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</si>
  <si>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</si>
  <si>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</si>
  <si>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</si>
  <si>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</si>
  <si>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</si>
  <si>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</si>
  <si>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</si>
  <si>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</si>
  <si>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</si>
  <si>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</si>
  <si>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</si>
  <si>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</si>
  <si>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</si>
  <si>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</si>
  <si>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</si>
  <si>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</si>
  <si>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</si>
  <si>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</si>
  <si>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</si>
  <si>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</si>
  <si>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</si>
  <si>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</si>
  <si>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</si>
  <si>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</si>
  <si>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</si>
  <si>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</si>
  <si>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</si>
  <si>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</si>
  <si>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</si>
  <si>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</si>
  <si>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</si>
  <si>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</si>
  <si>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</si>
  <si>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</si>
  <si>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</si>
  <si>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</si>
  <si>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</si>
  <si>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</si>
  <si>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</si>
  <si>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</si>
  <si>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</si>
  <si>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</si>
  <si>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</si>
  <si>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</si>
  <si>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</si>
  <si>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</si>
  <si>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</si>
  <si>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</si>
  <si>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</si>
  <si>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</si>
  <si>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</si>
  <si>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</si>
  <si>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</si>
  <si>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</si>
  <si>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</si>
  <si>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</si>
  <si>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</si>
  <si>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</si>
  <si>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</si>
  <si>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</si>
  <si>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</si>
  <si>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</si>
  <si>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</si>
  <si>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</si>
  <si>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</si>
  <si>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</si>
  <si>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</si>
  <si>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</si>
  <si>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</si>
  <si>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</si>
  <si>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</si>
  <si>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</si>
  <si>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</si>
  <si>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</si>
  <si>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</si>
  <si>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</si>
  <si>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</si>
  <si>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</si>
  <si>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</si>
  <si>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</si>
  <si>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</si>
  <si>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</si>
  <si>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</si>
  <si>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</si>
  <si>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</si>
  <si>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</si>
  <si>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</si>
  <si>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</si>
  <si>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</si>
  <si>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</si>
  <si>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</si>
  <si>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</si>
  <si>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</si>
  <si>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</si>
  <si>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</si>
  <si>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</si>
  <si>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</si>
  <si>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</si>
  <si>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</si>
  <si>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</si>
  <si>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</si>
  <si>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</si>
  <si>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</si>
  <si>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</si>
  <si>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</si>
  <si>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</si>
  <si>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</si>
  <si>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</si>
  <si>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</si>
  <si>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</si>
  <si>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</si>
  <si>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</si>
  <si>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</si>
  <si>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</si>
  <si>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</si>
  <si>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</si>
  <si>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</si>
  <si>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</si>
  <si>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</si>
  <si>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</si>
  <si>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</si>
  <si>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</si>
  <si>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</si>
  <si>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</si>
  <si>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</si>
  <si>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</si>
  <si>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</si>
  <si>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</si>
  <si>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</si>
  <si>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</si>
  <si>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</si>
  <si>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</si>
  <si>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</si>
  <si>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</si>
  <si>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</si>
  <si>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</si>
  <si>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</si>
  <si>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</si>
  <si>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</si>
  <si>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</si>
  <si>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</si>
  <si>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</si>
  <si>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</si>
  <si>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</si>
  <si>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</si>
  <si>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</si>
  <si>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</si>
  <si>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</si>
  <si>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</si>
  <si>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</si>
  <si>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</si>
  <si>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</si>
  <si>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</si>
  <si>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</si>
  <si>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</si>
  <si>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</si>
  <si>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</si>
  <si>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</si>
  <si>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</si>
  <si>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</si>
  <si>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</si>
  <si>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</si>
  <si>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</si>
  <si>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</si>
  <si>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</si>
  <si>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</si>
  <si>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</si>
  <si>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</si>
  <si>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</si>
  <si>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</si>
  <si>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</si>
  <si>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</si>
  <si>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</si>
  <si>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</si>
  <si>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</si>
  <si>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</si>
  <si>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</si>
  <si>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</si>
  <si>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</si>
  <si>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</si>
  <si>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</si>
  <si>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</si>
  <si>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</si>
  <si>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</si>
  <si>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</si>
  <si>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</si>
  <si>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</si>
  <si>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</si>
  <si>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</si>
  <si>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</si>
  <si>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</si>
  <si>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</si>
  <si>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</si>
  <si>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</si>
  <si>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</si>
  <si>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</si>
  <si>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</si>
  <si>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</si>
  <si>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</si>
  <si>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</si>
  <si>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</si>
  <si>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</si>
  <si>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</si>
  <si>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</si>
  <si>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</si>
  <si>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</si>
  <si>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</si>
  <si>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</si>
  <si>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</si>
  <si>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</si>
  <si>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</si>
  <si>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</si>
  <si>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</si>
  <si>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</si>
  <si>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</si>
  <si>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</si>
  <si>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</si>
  <si>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</si>
  <si>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</si>
  <si>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</si>
  <si>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</si>
  <si>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</si>
  <si>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</si>
  <si>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</si>
  <si>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</si>
  <si>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</si>
  <si>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</si>
  <si>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</si>
  <si>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</si>
  <si>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</si>
  <si>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</si>
  <si>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</si>
  <si>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</si>
  <si>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</si>
  <si>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</si>
  <si>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</si>
  <si>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</si>
  <si>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</si>
  <si>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</si>
  <si>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</si>
  <si>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</si>
  <si>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</si>
  <si>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</si>
  <si>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</si>
  <si>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</si>
  <si>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</si>
  <si>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</si>
  <si>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</si>
  <si>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</si>
  <si>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</si>
  <si>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</si>
  <si>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</si>
  <si>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</si>
  <si>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</si>
  <si>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</si>
  <si>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</si>
  <si>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</si>
  <si>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</si>
  <si>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</si>
  <si>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</si>
  <si>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</si>
  <si>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</si>
  <si>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</si>
  <si>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</si>
  <si>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</si>
  <si>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</si>
  <si>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</si>
  <si>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</si>
  <si>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</si>
  <si>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</si>
  <si>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</si>
  <si>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</si>
  <si>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</si>
  <si>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</si>
  <si>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</si>
  <si>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</si>
  <si>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</si>
  <si>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</si>
  <si>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</si>
  <si>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</si>
  <si>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</si>
  <si>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</si>
  <si>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</si>
  <si>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</si>
  <si>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</si>
  <si>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</si>
  <si>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</si>
  <si>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</si>
  <si>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</si>
  <si>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</si>
  <si>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</si>
  <si>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</si>
  <si>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</si>
  <si>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</si>
  <si>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</si>
  <si>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</si>
  <si>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</si>
  <si>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</si>
  <si>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</si>
  <si>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</si>
  <si>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</si>
  <si>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</si>
  <si>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</si>
  <si>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</si>
  <si>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</si>
  <si>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</si>
  <si>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</si>
  <si>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</si>
  <si>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</si>
  <si>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</si>
  <si>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</si>
  <si>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</si>
  <si>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</si>
  <si>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</si>
  <si>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</si>
  <si>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</si>
  <si>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</si>
  <si>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</si>
  <si>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</si>
  <si>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</si>
  <si>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</si>
  <si>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</si>
  <si>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</si>
  <si>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</si>
  <si>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</si>
  <si>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</si>
  <si>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</si>
  <si>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</si>
  <si>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</si>
  <si>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</si>
  <si>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</si>
  <si>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</si>
  <si>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</si>
  <si>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</si>
  <si>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</si>
  <si>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</si>
  <si>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</si>
  <si>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</si>
  <si>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</si>
  <si>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</si>
  <si>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</si>
  <si>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</si>
  <si>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</si>
  <si>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</si>
  <si>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</si>
  <si>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</si>
  <si>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</si>
  <si>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</si>
  <si>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</si>
  <si>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</si>
  <si>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</si>
  <si>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</si>
  <si>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</si>
  <si>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</si>
  <si>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</si>
  <si>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</si>
  <si>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</si>
  <si>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</si>
  <si>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</si>
  <si>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</si>
  <si>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</si>
  <si>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</si>
  <si>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</si>
  <si>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</si>
  <si>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</si>
  <si>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</si>
  <si>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</si>
  <si>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</si>
  <si>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</si>
  <si>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</si>
  <si>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</si>
  <si>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</si>
  <si>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</si>
  <si>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</si>
  <si>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</si>
  <si>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</si>
  <si>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</si>
  <si>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</si>
  <si>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</si>
  <si>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</si>
  <si>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</si>
  <si>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</si>
  <si>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</si>
  <si>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</si>
  <si>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</si>
  <si>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</si>
  <si>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</si>
  <si>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</si>
  <si>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</si>
  <si>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</si>
  <si>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</si>
  <si>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</si>
  <si>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</si>
  <si>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</si>
  <si>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</si>
  <si>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</si>
  <si>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</si>
  <si>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</si>
  <si>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</si>
  <si>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</si>
  <si>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</si>
  <si>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</si>
  <si>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</si>
  <si>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</si>
  <si>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</si>
  <si>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</si>
  <si>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</si>
  <si>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</si>
  <si>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</si>
  <si>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</si>
  <si>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</si>
  <si>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</si>
  <si>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</si>
  <si>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</si>
  <si>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</si>
  <si>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</si>
  <si>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</si>
  <si>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</si>
  <si>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</si>
  <si>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</si>
  <si>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</si>
  <si>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</si>
  <si>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</si>
  <si>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</si>
  <si>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</si>
  <si>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</si>
  <si>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</si>
  <si>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</si>
  <si>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</si>
  <si>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</si>
  <si>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</si>
  <si>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</si>
  <si>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</si>
  <si>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</si>
  <si>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</si>
  <si>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</si>
  <si>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</si>
  <si>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</si>
  <si>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</si>
  <si>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</si>
  <si>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</si>
  <si>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</si>
  <si>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</si>
  <si>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</si>
  <si>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</si>
  <si>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</si>
  <si>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</si>
  <si>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</si>
  <si>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</si>
  <si>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</si>
  <si>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</si>
  <si>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</si>
  <si>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</si>
  <si>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</si>
  <si>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</si>
  <si>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</si>
  <si>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</si>
  <si>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</si>
  <si>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</si>
  <si>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</si>
  <si>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</si>
  <si>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</si>
  <si>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</si>
  <si>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</si>
  <si>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</si>
  <si>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</si>
  <si>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</si>
  <si>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</si>
  <si>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</si>
  <si>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</si>
  <si>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</si>
  <si>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</si>
  <si>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</si>
  <si>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</si>
  <si>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</si>
  <si>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</si>
  <si>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</si>
  <si>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</si>
  <si>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</si>
  <si>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</si>
  <si>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</si>
  <si>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</si>
  <si>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</si>
  <si>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</si>
  <si>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</si>
  <si>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</si>
  <si>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</si>
  <si>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</si>
  <si>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</si>
  <si>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</si>
  <si>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</si>
  <si>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</si>
  <si>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</si>
  <si>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</si>
  <si>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</si>
  <si>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</si>
  <si>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</si>
  <si>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</si>
  <si>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</si>
  <si>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</si>
  <si>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</si>
  <si>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</si>
  <si>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</si>
  <si>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</si>
  <si>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</si>
  <si>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</si>
  <si>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</si>
  <si>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</si>
  <si>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</si>
  <si>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</si>
  <si>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</si>
  <si>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</si>
  <si>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</si>
  <si>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</si>
  <si>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</si>
  <si>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</si>
  <si>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</si>
  <si>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</si>
  <si>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</si>
  <si>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</si>
  <si>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</si>
  <si>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</si>
  <si>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</si>
  <si>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</si>
  <si>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</si>
  <si>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</si>
  <si>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</si>
  <si>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</si>
  <si>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</si>
  <si>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</si>
  <si>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</si>
  <si>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</si>
  <si>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</si>
  <si>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</si>
  <si>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</si>
  <si>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</si>
  <si>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</si>
  <si>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</si>
  <si>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</si>
  <si>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</si>
  <si>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</si>
  <si>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</si>
  <si>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</si>
  <si>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</si>
  <si>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</si>
  <si>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</si>
  <si>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</si>
  <si>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</si>
  <si>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</si>
  <si>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</si>
  <si>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</si>
  <si>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</si>
  <si>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</si>
  <si>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</si>
  <si>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</si>
  <si>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</si>
  <si>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</si>
  <si>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</si>
  <si>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</si>
  <si>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</si>
  <si>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</si>
  <si>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</si>
  <si>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</si>
  <si>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</si>
  <si>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</si>
  <si>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</si>
  <si>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</si>
  <si>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</si>
  <si>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</si>
  <si>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</si>
  <si>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</si>
  <si>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</si>
  <si>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</si>
  <si>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</si>
  <si>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</si>
  <si>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</si>
  <si>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</si>
  <si>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</si>
  <si>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</si>
  <si>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</si>
  <si>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</si>
  <si>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</si>
  <si>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</si>
  <si>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</si>
  <si>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</si>
  <si>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</si>
  <si>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</si>
  <si>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</si>
  <si>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</si>
  <si>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</si>
  <si>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</si>
  <si>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</si>
  <si>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</si>
  <si>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</si>
  <si>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</si>
  <si>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</si>
  <si>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</si>
  <si>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</si>
  <si>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</si>
  <si>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</si>
  <si>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</si>
  <si>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</si>
  <si>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</si>
  <si>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</si>
  <si>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</si>
  <si>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</si>
  <si>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</si>
  <si>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</si>
  <si>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</si>
  <si>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</si>
  <si>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</si>
  <si>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</si>
  <si>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</si>
  <si>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</si>
  <si>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</si>
  <si>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</si>
  <si>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</si>
  <si>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</si>
  <si>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</si>
  <si>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</si>
  <si>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</si>
  <si>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</si>
  <si>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</si>
  <si>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</si>
  <si>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</si>
  <si>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</si>
  <si>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</si>
  <si>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</si>
  <si>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</si>
  <si>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</si>
  <si>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</si>
  <si>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</si>
  <si>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</si>
  <si>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</si>
  <si>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</si>
  <si>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</si>
  <si>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</si>
  <si>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</si>
  <si>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</si>
  <si>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</si>
  <si>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</si>
  <si>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</si>
  <si>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</si>
  <si>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</si>
  <si>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</si>
  <si>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</si>
  <si>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</si>
  <si>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</si>
  <si>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</si>
  <si>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</si>
  <si>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</si>
  <si>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</si>
  <si>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</si>
  <si>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</si>
  <si>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</si>
  <si>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</si>
  <si>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</si>
  <si>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</si>
  <si>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</si>
  <si>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</si>
  <si>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</si>
  <si>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</si>
  <si>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</si>
  <si>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</si>
  <si>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</si>
  <si>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</si>
  <si>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</si>
  <si>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</si>
  <si>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</si>
  <si>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</si>
  <si>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</si>
  <si>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</si>
  <si>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</si>
  <si>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</si>
  <si>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</si>
  <si>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</si>
  <si>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</si>
  <si>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</si>
  <si>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</si>
  <si>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</si>
  <si>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</si>
  <si>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</si>
  <si>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</si>
  <si>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</si>
  <si>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</si>
  <si>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</si>
  <si>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</si>
  <si>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</si>
  <si>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</si>
  <si>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</si>
  <si>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</si>
  <si>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</si>
  <si>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</si>
  <si>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</si>
  <si>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</si>
  <si>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</si>
  <si>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</si>
  <si>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</si>
  <si>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</si>
  <si>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</si>
  <si>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</si>
  <si>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</si>
  <si>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</si>
  <si>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</si>
  <si>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</si>
  <si>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</si>
  <si>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</si>
  <si>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</si>
  <si>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</si>
  <si>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</si>
  <si>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</si>
  <si>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</si>
  <si>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</si>
  <si>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</si>
  <si>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</si>
  <si>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</si>
  <si>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</si>
  <si>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</si>
  <si>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</si>
  <si>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</si>
  <si>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</si>
  <si>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</si>
  <si>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</si>
  <si>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</si>
  <si>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</si>
  <si>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</si>
  <si>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</si>
  <si>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</si>
  <si>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</si>
  <si>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</si>
  <si>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</si>
  <si>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</si>
  <si>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</si>
  <si>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</si>
  <si>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</si>
  <si>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</si>
  <si>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</si>
  <si>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</si>
  <si>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</si>
  <si>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</si>
  <si>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</si>
  <si>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</si>
  <si>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</si>
  <si>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</si>
  <si>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</si>
  <si>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</si>
  <si>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</si>
  <si>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</si>
  <si>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</si>
  <si>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</si>
  <si>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</si>
  <si>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</si>
  <si>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</si>
  <si>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</si>
  <si>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</si>
  <si>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</si>
  <si>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</si>
  <si>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</si>
  <si>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</si>
  <si>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</si>
  <si>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</si>
  <si>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</si>
  <si>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</si>
  <si>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</si>
  <si>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</si>
  <si>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</si>
  <si>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</si>
  <si>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</si>
  <si>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</si>
  <si>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</si>
  <si>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</si>
  <si>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</si>
  <si>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</si>
  <si>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</si>
  <si>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</si>
  <si>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</si>
  <si>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</si>
  <si>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</si>
  <si>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</si>
  <si>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</si>
  <si>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</si>
  <si>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</si>
  <si>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</si>
  <si>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</si>
  <si>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</si>
  <si>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</si>
  <si>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</si>
  <si>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</si>
  <si>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</si>
  <si>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</si>
  <si>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</si>
  <si>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</si>
  <si>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</si>
  <si>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</si>
  <si>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</si>
  <si>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</si>
  <si>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</si>
  <si>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</si>
  <si>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</si>
  <si>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</si>
  <si>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</si>
  <si>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</si>
  <si>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</si>
  <si>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</si>
  <si>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</si>
  <si>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</si>
  <si>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</si>
  <si>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</si>
  <si>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</si>
  <si>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</si>
  <si>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</si>
  <si>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</si>
  <si>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</si>
  <si>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</si>
  <si>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</si>
  <si>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</si>
  <si>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</si>
  <si>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</si>
  <si>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</si>
  <si>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</si>
  <si>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</si>
  <si>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</si>
  <si>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</si>
  <si>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</si>
  <si>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</si>
  <si>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</si>
  <si>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</si>
  <si>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</si>
  <si>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</si>
  <si>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</si>
  <si>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</si>
  <si>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</si>
  <si>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</si>
  <si>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</si>
  <si>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</si>
  <si>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</si>
  <si>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</si>
  <si>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</si>
  <si>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</si>
  <si>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</si>
  <si>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</si>
  <si>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</si>
  <si>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</si>
  <si>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</si>
  <si>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</si>
  <si>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</si>
  <si>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</si>
  <si>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</si>
  <si>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</si>
  <si>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</si>
  <si>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</si>
  <si>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</si>
  <si>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</si>
  <si>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</si>
  <si>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</si>
  <si>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</si>
  <si>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</si>
  <si>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</si>
  <si>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</si>
  <si>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</si>
  <si>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</si>
  <si>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</si>
  <si>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</si>
  <si>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</si>
  <si>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</si>
  <si>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</si>
  <si>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</si>
  <si>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</si>
  <si>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</si>
  <si>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</si>
  <si>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</si>
  <si>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</si>
  <si>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</si>
  <si>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</si>
  <si>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</si>
  <si>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</si>
  <si>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</si>
  <si>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</si>
  <si>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</si>
  <si>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</si>
  <si>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</si>
  <si>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</si>
  <si>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</si>
  <si>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</si>
  <si>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</si>
  <si>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</si>
  <si>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</si>
  <si>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</si>
  <si>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</si>
  <si>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</si>
  <si>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</si>
  <si>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</si>
  <si>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</si>
  <si>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</si>
  <si>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</si>
  <si>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</si>
  <si>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</si>
  <si>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</si>
  <si>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</si>
  <si>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</si>
  <si>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</si>
  <si>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</si>
  <si>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</si>
  <si>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</si>
  <si>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</si>
  <si>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</si>
  <si>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628/5/2025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</si>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</sst>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0.11150442477876106</c:v>
                </c:pt>
                <c:pt idx="1">
                  <c:v>0</c:v>
                </c:pt>
                <c:pt idx="2">
                  <c:v>0</c:v>
                </c:pt>
                <c:pt idx="3">
                  <c:v>0.10265486725663717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0.11150442477876106</c:v>
                </c:pt>
                <c:pt idx="1">
                  <c:v>0</c:v>
                </c:pt>
                <c:pt idx="2">
                  <c:v>0</c:v>
                </c:pt>
                <c:pt idx="3">
                  <c:v>0.10265486725663717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28</c:v>
                </c:pt>
                <c:pt idx="2">
                  <c:v>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24</c:v>
                </c:pt>
                <c:pt idx="2">
                  <c:v>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</c:v>
                      </c:pt>
                      <c:pt idx="2">
                        <c:v>0.13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0.11</c:v>
                      </c:pt>
                      <c:pt idx="2">
                        <c:v>0.11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0.13</c:v>
                </c:pt>
                <c:pt idx="2">
                  <c:v>0.13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0.11</c:v>
                </c:pt>
                <c:pt idx="2">
                  <c:v>0.11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24</c:v>
                      </c:pt>
                      <c:pt idx="2">
                        <c:v>25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91"/>
  <sheetViews>
    <sheetView zoomScale="50" zoomScaleNormal="50" workbookViewId="0">
      <pane xSplit="11" ySplit="4" topLeftCell="O5" activePane="bottomRight" state="frozen"/>
      <selection pane="topRight" activeCell="M1" sqref="M1"/>
      <selection pane="bottomLeft" activeCell="A5" sqref="A5"/>
      <selection pane="bottomRight" activeCell="C4" sqref="C4"/>
    </sheetView>
  </sheetViews>
  <sheetFormatPr baseColWidth="10" defaultColWidth="11.5703125" defaultRowHeight="15" x14ac:dyDescent="0.25"/>
  <cols>
    <col min="1" max="1" width="26.7109375" customWidth="1"/>
    <col min="2" max="2" width="46.28515625" style="33" customWidth="1"/>
    <col min="3" max="3" width="15.5703125" style="33" customWidth="1"/>
    <col min="4" max="4" width="49.28515625" customWidth="1"/>
    <col min="5" max="5" width="16.7109375" style="77" customWidth="1"/>
    <col min="6" max="6" width="24.42578125" style="81" customWidth="1"/>
    <col min="7" max="7" width="23.5703125" style="81" customWidth="1"/>
    <col min="8" max="8" width="15.140625" style="81" customWidth="1"/>
    <col min="9" max="9" width="31.85546875" customWidth="1"/>
    <col min="10" max="10" width="22" customWidth="1"/>
    <col min="11" max="11" width="19.7109375" style="5" customWidth="1"/>
    <col min="12" max="12" width="17.28515625" style="16" bestFit="1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0.20827178729689808</v>
      </c>
      <c r="M1" s="4">
        <f t="shared" si="0"/>
        <v>0.19519519519519518</v>
      </c>
      <c r="N1" s="4">
        <f t="shared" si="0"/>
        <v>0.19398496240601504</v>
      </c>
      <c r="O1" s="4">
        <f t="shared" si="0"/>
        <v>0.20119225037257824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141</v>
      </c>
      <c r="M3" s="12">
        <f t="shared" si="3"/>
        <v>130</v>
      </c>
      <c r="N3" s="12">
        <f t="shared" si="3"/>
        <v>129</v>
      </c>
      <c r="O3" s="12">
        <f t="shared" si="3"/>
        <v>135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45809</v>
      </c>
      <c r="M4" s="13">
        <v>45810</v>
      </c>
      <c r="N4" s="13">
        <v>45811</v>
      </c>
      <c r="O4" s="13">
        <v>45812</v>
      </c>
      <c r="P4" s="13">
        <v>45813</v>
      </c>
      <c r="Q4" s="13">
        <v>45814</v>
      </c>
      <c r="R4" s="13">
        <v>45815</v>
      </c>
      <c r="S4" s="13">
        <v>45816</v>
      </c>
      <c r="T4" s="13">
        <v>45817</v>
      </c>
      <c r="U4" s="13">
        <v>45818</v>
      </c>
      <c r="V4" s="13">
        <v>45819</v>
      </c>
      <c r="W4" s="13">
        <v>45820</v>
      </c>
      <c r="X4" s="13">
        <v>45821</v>
      </c>
      <c r="Y4" s="13">
        <v>45822</v>
      </c>
      <c r="Z4" s="13">
        <v>45823</v>
      </c>
      <c r="AA4" s="13">
        <v>45824</v>
      </c>
      <c r="AB4" s="13">
        <v>45825</v>
      </c>
      <c r="AC4" s="13">
        <v>45826</v>
      </c>
      <c r="AD4" s="13">
        <v>45827</v>
      </c>
      <c r="AE4" s="13">
        <v>45828</v>
      </c>
      <c r="AF4" s="13">
        <v>45829</v>
      </c>
      <c r="AG4" s="13">
        <v>45830</v>
      </c>
      <c r="AH4" s="13">
        <v>45831</v>
      </c>
      <c r="AI4" s="13">
        <v>45832</v>
      </c>
      <c r="AJ4" s="13">
        <v>45833</v>
      </c>
      <c r="AK4" s="13">
        <v>45834</v>
      </c>
      <c r="AL4" s="13">
        <v>45835</v>
      </c>
      <c r="AM4" s="13">
        <v>45836</v>
      </c>
      <c r="AN4" s="13">
        <v>45837</v>
      </c>
      <c r="AO4" s="13">
        <v>45838</v>
      </c>
    </row>
    <row r="5" spans="1:41" ht="15.75" hidden="1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24</v>
      </c>
      <c r="J7" s="34">
        <f t="shared" ref="J7:J16" si="6">COUNTIF(L7:AM7,"APAGADO")</f>
        <v>4</v>
      </c>
      <c r="K7" s="35">
        <f t="shared" ref="K7:K16" si="7">(I7)/(J7+I7)</f>
        <v>0.8571428571428571</v>
      </c>
      <c r="L7" s="86" t="s">
        <v>1681</v>
      </c>
      <c r="M7" s="86" t="s">
        <v>1681</v>
      </c>
      <c r="N7" s="86" t="s">
        <v>1681</v>
      </c>
      <c r="O7" s="86" t="s">
        <v>1681</v>
      </c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24</v>
      </c>
      <c r="J8" s="34">
        <f t="shared" si="6"/>
        <v>4</v>
      </c>
      <c r="K8" s="35">
        <f t="shared" si="7"/>
        <v>0.8571428571428571</v>
      </c>
      <c r="L8" s="86" t="s">
        <v>1681</v>
      </c>
      <c r="M8" s="86" t="s">
        <v>1681</v>
      </c>
      <c r="N8" s="86" t="s">
        <v>1681</v>
      </c>
      <c r="O8" s="86" t="s">
        <v>1681</v>
      </c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24</v>
      </c>
      <c r="J9" s="34">
        <f>COUNTIF(L9:AM9,"APAGADO")</f>
        <v>4</v>
      </c>
      <c r="K9" s="35">
        <f>(I9)/(J9+I9)</f>
        <v>0.8571428571428571</v>
      </c>
      <c r="L9" s="86" t="s">
        <v>1681</v>
      </c>
      <c r="M9" s="86" t="s">
        <v>1681</v>
      </c>
      <c r="N9" s="86" t="s">
        <v>1681</v>
      </c>
      <c r="O9" s="86" t="s">
        <v>1681</v>
      </c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24</v>
      </c>
      <c r="J10" s="34">
        <f t="shared" si="6"/>
        <v>4</v>
      </c>
      <c r="K10" s="35">
        <f t="shared" si="7"/>
        <v>0.8571428571428571</v>
      </c>
      <c r="L10" s="86" t="s">
        <v>1681</v>
      </c>
      <c r="M10" s="86" t="s">
        <v>1681</v>
      </c>
      <c r="N10" s="86" t="s">
        <v>1681</v>
      </c>
      <c r="O10" s="86" t="s">
        <v>1681</v>
      </c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24</v>
      </c>
      <c r="J14" s="34">
        <f t="shared" si="6"/>
        <v>4</v>
      </c>
      <c r="K14" s="35">
        <f t="shared" si="7"/>
        <v>0.8571428571428571</v>
      </c>
      <c r="L14" s="86" t="s">
        <v>1681</v>
      </c>
      <c r="M14" s="86" t="s">
        <v>1681</v>
      </c>
      <c r="N14" s="86" t="s">
        <v>1681</v>
      </c>
      <c r="O14" s="86" t="s">
        <v>1681</v>
      </c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27</v>
      </c>
      <c r="J25" s="34">
        <f t="shared" si="11"/>
        <v>1</v>
      </c>
      <c r="K25" s="35">
        <f t="shared" si="12"/>
        <v>0.9642857142857143</v>
      </c>
      <c r="L25" s="86"/>
      <c r="M25" s="86"/>
      <c r="N25" s="86"/>
      <c r="O25" s="86" t="s">
        <v>1681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24</v>
      </c>
      <c r="J26" s="34">
        <f t="shared" si="11"/>
        <v>4</v>
      </c>
      <c r="K26" s="35">
        <f t="shared" si="12"/>
        <v>0.8571428571428571</v>
      </c>
      <c r="L26" s="86" t="s">
        <v>1681</v>
      </c>
      <c r="M26" s="86" t="s">
        <v>1681</v>
      </c>
      <c r="N26" s="86" t="s">
        <v>1681</v>
      </c>
      <c r="O26" s="86" t="s">
        <v>1681</v>
      </c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25</v>
      </c>
      <c r="J27" s="34">
        <f t="shared" si="11"/>
        <v>3</v>
      </c>
      <c r="K27" s="35">
        <f t="shared" si="12"/>
        <v>0.8928571428571429</v>
      </c>
      <c r="L27" s="86" t="s">
        <v>1681</v>
      </c>
      <c r="M27" s="86" t="s">
        <v>1681</v>
      </c>
      <c r="N27" s="86" t="s">
        <v>1681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25</v>
      </c>
      <c r="J28" s="34">
        <f t="shared" si="11"/>
        <v>3</v>
      </c>
      <c r="K28" s="35">
        <f t="shared" si="12"/>
        <v>0.8928571428571429</v>
      </c>
      <c r="L28" s="86" t="s">
        <v>1681</v>
      </c>
      <c r="M28" s="86" t="s">
        <v>1681</v>
      </c>
      <c r="N28" s="86" t="s">
        <v>1681</v>
      </c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27</v>
      </c>
      <c r="J29" s="34">
        <f t="shared" ref="J29:J60" si="14">COUNTIF(L29:AM29,"APAGADO")</f>
        <v>1</v>
      </c>
      <c r="K29" s="35">
        <f t="shared" ref="K29:K60" si="15">(I29)/(J29+I29)</f>
        <v>0.9642857142857143</v>
      </c>
      <c r="L29" s="86"/>
      <c r="M29" s="86"/>
      <c r="N29" s="86"/>
      <c r="O29" s="86" t="s">
        <v>1681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27</v>
      </c>
      <c r="J30" s="34">
        <f t="shared" si="14"/>
        <v>1</v>
      </c>
      <c r="K30" s="35">
        <f t="shared" si="15"/>
        <v>0.9642857142857143</v>
      </c>
      <c r="L30" s="86"/>
      <c r="M30" s="86"/>
      <c r="N30" s="86"/>
      <c r="O30" s="86" t="s">
        <v>1681</v>
      </c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24</v>
      </c>
      <c r="J34" s="34">
        <f t="shared" si="14"/>
        <v>4</v>
      </c>
      <c r="K34" s="35">
        <f t="shared" si="15"/>
        <v>0.8571428571428571</v>
      </c>
      <c r="L34" s="86" t="s">
        <v>1681</v>
      </c>
      <c r="M34" s="86" t="s">
        <v>1681</v>
      </c>
      <c r="N34" s="86" t="s">
        <v>1681</v>
      </c>
      <c r="O34" s="86" t="s">
        <v>1681</v>
      </c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28</v>
      </c>
      <c r="J42" s="34">
        <f t="shared" si="14"/>
        <v>0</v>
      </c>
      <c r="K42" s="35">
        <f t="shared" si="15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0" customFormat="1" ht="15.75" thickBot="1" x14ac:dyDescent="0.3">
      <c r="A49" s="150" t="s">
        <v>52</v>
      </c>
      <c r="B49" s="150" t="s">
        <v>104</v>
      </c>
      <c r="C49" s="150" t="s">
        <v>1084</v>
      </c>
      <c r="D49" s="150" t="s">
        <v>105</v>
      </c>
      <c r="E49" s="151" t="s">
        <v>73</v>
      </c>
      <c r="F49" s="151" t="s">
        <v>20</v>
      </c>
      <c r="G49" s="151"/>
      <c r="H49" s="151" t="s">
        <v>650</v>
      </c>
      <c r="I49" s="34">
        <f t="shared" si="13"/>
        <v>24</v>
      </c>
      <c r="J49" s="34">
        <f t="shared" si="14"/>
        <v>4</v>
      </c>
      <c r="K49" s="35">
        <f t="shared" si="15"/>
        <v>0.8571428571428571</v>
      </c>
      <c r="L49" s="86" t="s">
        <v>1681</v>
      </c>
      <c r="M49" s="86" t="s">
        <v>1681</v>
      </c>
      <c r="N49" s="86" t="s">
        <v>1681</v>
      </c>
      <c r="O49" s="86" t="s">
        <v>1681</v>
      </c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</row>
    <row r="50" spans="1:41" ht="15.75" hidden="1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24</v>
      </c>
      <c r="J53" s="34">
        <f t="shared" si="14"/>
        <v>4</v>
      </c>
      <c r="K53" s="35">
        <f t="shared" si="15"/>
        <v>0.8571428571428571</v>
      </c>
      <c r="L53" s="86" t="s">
        <v>1681</v>
      </c>
      <c r="M53" s="86" t="s">
        <v>1681</v>
      </c>
      <c r="N53" s="86" t="s">
        <v>1681</v>
      </c>
      <c r="O53" s="86" t="s">
        <v>1681</v>
      </c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28</v>
      </c>
      <c r="J61" s="34">
        <f t="shared" ref="J61:J82" si="16">COUNTIF(L61:AM61,"APAGADO")</f>
        <v>0</v>
      </c>
      <c r="K61" s="35">
        <f t="shared" ref="K61:K82" si="17"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26</v>
      </c>
      <c r="J64" s="34">
        <f t="shared" si="16"/>
        <v>2</v>
      </c>
      <c r="K64" s="35">
        <f t="shared" si="17"/>
        <v>0.9285714285714286</v>
      </c>
      <c r="L64" s="86" t="s">
        <v>1681</v>
      </c>
      <c r="M64" s="86" t="s">
        <v>1681</v>
      </c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27</v>
      </c>
      <c r="J71" s="34">
        <f t="shared" si="16"/>
        <v>1</v>
      </c>
      <c r="K71" s="35">
        <f t="shared" si="17"/>
        <v>0.9642857142857143</v>
      </c>
      <c r="L71" s="86"/>
      <c r="M71" s="86"/>
      <c r="N71" s="86"/>
      <c r="O71" s="86" t="s">
        <v>1681</v>
      </c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27</v>
      </c>
      <c r="J75" s="34">
        <f t="shared" si="16"/>
        <v>1</v>
      </c>
      <c r="K75" s="35">
        <f t="shared" si="17"/>
        <v>0.9642857142857143</v>
      </c>
      <c r="L75" s="86"/>
      <c r="M75" s="86"/>
      <c r="N75" s="86"/>
      <c r="O75" s="86" t="s">
        <v>1681</v>
      </c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 t="s">
        <v>1681</v>
      </c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28</v>
      </c>
      <c r="J95" s="34">
        <f t="shared" si="19"/>
        <v>0</v>
      </c>
      <c r="K95" s="35">
        <f t="shared" si="20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hidden="1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28</v>
      </c>
      <c r="J96" s="34">
        <f t="shared" si="19"/>
        <v>0</v>
      </c>
      <c r="K96" s="35">
        <f t="shared" si="20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hidden="1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26</v>
      </c>
      <c r="J103" s="34">
        <f>COUNTIF(L103:AM103,"APAGADO")</f>
        <v>2</v>
      </c>
      <c r="K103" s="35">
        <f>(I103)/(J103+I103)</f>
        <v>0.9285714285714286</v>
      </c>
      <c r="L103" s="86"/>
      <c r="M103" s="86"/>
      <c r="N103" s="86" t="s">
        <v>1681</v>
      </c>
      <c r="O103" s="86" t="s">
        <v>1681</v>
      </c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24</v>
      </c>
      <c r="J110" s="34">
        <f t="shared" ref="J110" si="21">COUNTIF(L110:AM110,"APAGADO")</f>
        <v>4</v>
      </c>
      <c r="K110" s="35">
        <f t="shared" ref="K110" si="22">(I110)/(J110+I110)</f>
        <v>0.8571428571428571</v>
      </c>
      <c r="L110" s="86" t="s">
        <v>1681</v>
      </c>
      <c r="M110" s="86" t="s">
        <v>1681</v>
      </c>
      <c r="N110" s="86" t="s">
        <v>1681</v>
      </c>
      <c r="O110" s="86" t="s">
        <v>1681</v>
      </c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28</v>
      </c>
      <c r="J113" s="34">
        <f t="shared" si="23"/>
        <v>0</v>
      </c>
      <c r="K113" s="35">
        <f t="shared" si="24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hidden="1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24</v>
      </c>
      <c r="J118" s="34">
        <f t="shared" si="26"/>
        <v>4</v>
      </c>
      <c r="K118" s="35">
        <f t="shared" si="27"/>
        <v>0.8571428571428571</v>
      </c>
      <c r="L118" s="86" t="s">
        <v>1681</v>
      </c>
      <c r="M118" s="86" t="s">
        <v>1681</v>
      </c>
      <c r="N118" s="86" t="s">
        <v>1681</v>
      </c>
      <c r="O118" s="86" t="s">
        <v>1681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27</v>
      </c>
      <c r="J119" s="34">
        <f t="shared" si="26"/>
        <v>1</v>
      </c>
      <c r="K119" s="35">
        <f t="shared" si="27"/>
        <v>0.9642857142857143</v>
      </c>
      <c r="L119" s="86"/>
      <c r="M119" s="86"/>
      <c r="N119" s="86"/>
      <c r="O119" s="86" t="s">
        <v>1681</v>
      </c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25</v>
      </c>
      <c r="J123" s="34">
        <f t="shared" si="26"/>
        <v>3</v>
      </c>
      <c r="K123" s="35">
        <f t="shared" si="27"/>
        <v>0.8928571428571429</v>
      </c>
      <c r="L123" s="86" t="s">
        <v>1681</v>
      </c>
      <c r="M123" s="86" t="s">
        <v>1681</v>
      </c>
      <c r="N123" s="86" t="s">
        <v>1681</v>
      </c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hidden="1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0" customFormat="1" ht="15.75" thickBot="1" x14ac:dyDescent="0.3">
      <c r="A125" s="150" t="s">
        <v>187</v>
      </c>
      <c r="B125" s="150" t="s">
        <v>185</v>
      </c>
      <c r="C125" s="150" t="s">
        <v>1084</v>
      </c>
      <c r="D125" s="150" t="s">
        <v>186</v>
      </c>
      <c r="E125" s="151" t="s">
        <v>19</v>
      </c>
      <c r="F125" s="151" t="s">
        <v>20</v>
      </c>
      <c r="G125" s="151"/>
      <c r="H125" s="151" t="s">
        <v>696</v>
      </c>
      <c r="I125" s="34">
        <f t="shared" si="25"/>
        <v>24</v>
      </c>
      <c r="J125" s="34">
        <f t="shared" si="26"/>
        <v>4</v>
      </c>
      <c r="K125" s="35">
        <f t="shared" si="27"/>
        <v>0.8571428571428571</v>
      </c>
      <c r="L125" s="86" t="s">
        <v>1681</v>
      </c>
      <c r="M125" s="86" t="s">
        <v>1681</v>
      </c>
      <c r="N125" s="86" t="s">
        <v>1681</v>
      </c>
      <c r="O125" s="86" t="s">
        <v>1681</v>
      </c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</row>
    <row r="126" spans="1:41" ht="15.75" hidden="1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0" customFormat="1" ht="15.75" thickBot="1" x14ac:dyDescent="0.3">
      <c r="A128" s="150" t="s">
        <v>187</v>
      </c>
      <c r="B128" s="150" t="s">
        <v>961</v>
      </c>
      <c r="C128" s="150" t="s">
        <v>1084</v>
      </c>
      <c r="D128" s="150" t="s">
        <v>962</v>
      </c>
      <c r="E128" s="151" t="s">
        <v>73</v>
      </c>
      <c r="F128" s="151" t="s">
        <v>1078</v>
      </c>
      <c r="G128" s="151" t="s">
        <v>1275</v>
      </c>
      <c r="H128" s="151" t="s">
        <v>1239</v>
      </c>
      <c r="I128" s="34">
        <f t="shared" si="25"/>
        <v>24</v>
      </c>
      <c r="J128" s="34">
        <f t="shared" si="26"/>
        <v>4</v>
      </c>
      <c r="K128" s="35">
        <f t="shared" si="27"/>
        <v>0.8571428571428571</v>
      </c>
      <c r="L128" s="86" t="s">
        <v>1681</v>
      </c>
      <c r="M128" s="86" t="s">
        <v>1681</v>
      </c>
      <c r="N128" s="86" t="s">
        <v>1681</v>
      </c>
      <c r="O128" s="86" t="s">
        <v>1681</v>
      </c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</row>
    <row r="129" spans="1:41" s="150" customFormat="1" ht="16.149999999999999" customHeight="1" thickBot="1" x14ac:dyDescent="0.3">
      <c r="A129" s="150" t="s">
        <v>187</v>
      </c>
      <c r="B129" s="150" t="s">
        <v>963</v>
      </c>
      <c r="C129" s="150" t="s">
        <v>1084</v>
      </c>
      <c r="D129" s="150" t="s">
        <v>962</v>
      </c>
      <c r="E129" s="151" t="s">
        <v>73</v>
      </c>
      <c r="F129" s="151" t="s">
        <v>1078</v>
      </c>
      <c r="G129" s="151" t="s">
        <v>1275</v>
      </c>
      <c r="H129" s="151" t="s">
        <v>1240</v>
      </c>
      <c r="I129" s="34">
        <f t="shared" si="25"/>
        <v>24</v>
      </c>
      <c r="J129" s="34">
        <f t="shared" si="26"/>
        <v>4</v>
      </c>
      <c r="K129" s="35">
        <f t="shared" si="27"/>
        <v>0.8571428571428571</v>
      </c>
      <c r="L129" s="86" t="s">
        <v>1681</v>
      </c>
      <c r="M129" s="86" t="s">
        <v>1681</v>
      </c>
      <c r="N129" s="86" t="s">
        <v>1681</v>
      </c>
      <c r="O129" s="86" t="s">
        <v>1681</v>
      </c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</row>
    <row r="130" spans="1:41" ht="15.75" hidden="1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28</v>
      </c>
      <c r="J136" s="34">
        <f t="shared" si="26"/>
        <v>0</v>
      </c>
      <c r="K136" s="35">
        <f t="shared" si="2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27</v>
      </c>
      <c r="J139" s="34">
        <f t="shared" si="26"/>
        <v>1</v>
      </c>
      <c r="K139" s="35">
        <f t="shared" si="27"/>
        <v>0.9642857142857143</v>
      </c>
      <c r="L139" s="86" t="s">
        <v>1681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27</v>
      </c>
      <c r="J140" s="34">
        <f t="shared" si="26"/>
        <v>1</v>
      </c>
      <c r="K140" s="35">
        <f t="shared" si="27"/>
        <v>0.9642857142857143</v>
      </c>
      <c r="L140" s="86" t="s">
        <v>1681</v>
      </c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27</v>
      </c>
      <c r="J144" s="34">
        <f t="shared" si="26"/>
        <v>1</v>
      </c>
      <c r="K144" s="35">
        <f t="shared" si="27"/>
        <v>0.9642857142857143</v>
      </c>
      <c r="L144" s="86" t="s">
        <v>1681</v>
      </c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27</v>
      </c>
      <c r="J148" s="34">
        <f t="shared" si="26"/>
        <v>1</v>
      </c>
      <c r="K148" s="35">
        <f t="shared" si="27"/>
        <v>0.9642857142857143</v>
      </c>
      <c r="L148" s="86" t="s">
        <v>1681</v>
      </c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27</v>
      </c>
      <c r="J149" s="34">
        <f t="shared" si="26"/>
        <v>1</v>
      </c>
      <c r="K149" s="35">
        <f t="shared" si="27"/>
        <v>0.9642857142857143</v>
      </c>
      <c r="L149" s="86" t="s">
        <v>1681</v>
      </c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27</v>
      </c>
      <c r="J150" s="34">
        <f t="shared" si="26"/>
        <v>1</v>
      </c>
      <c r="K150" s="35">
        <f t="shared" si="27"/>
        <v>0.9642857142857143</v>
      </c>
      <c r="L150" s="86" t="s">
        <v>1681</v>
      </c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27</v>
      </c>
      <c r="J151" s="34">
        <f t="shared" si="26"/>
        <v>1</v>
      </c>
      <c r="K151" s="35">
        <f t="shared" si="27"/>
        <v>0.9642857142857143</v>
      </c>
      <c r="L151" s="86" t="s">
        <v>1681</v>
      </c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25</v>
      </c>
      <c r="J152" s="34">
        <f t="shared" si="26"/>
        <v>3</v>
      </c>
      <c r="K152" s="35">
        <f t="shared" si="27"/>
        <v>0.8928571428571429</v>
      </c>
      <c r="L152" s="86" t="s">
        <v>1681</v>
      </c>
      <c r="M152" s="86" t="s">
        <v>1681</v>
      </c>
      <c r="N152" s="86" t="s">
        <v>1681</v>
      </c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25</v>
      </c>
      <c r="J153" s="34">
        <f t="shared" si="26"/>
        <v>3</v>
      </c>
      <c r="K153" s="35">
        <f t="shared" si="27"/>
        <v>0.8928571428571429</v>
      </c>
      <c r="L153" s="86" t="s">
        <v>1681</v>
      </c>
      <c r="M153" s="86" t="s">
        <v>1681</v>
      </c>
      <c r="N153" s="86" t="s">
        <v>1681</v>
      </c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0" customFormat="1" ht="15.75" thickBot="1" x14ac:dyDescent="0.3">
      <c r="A156" s="150" t="s">
        <v>220</v>
      </c>
      <c r="B156" s="150" t="s">
        <v>972</v>
      </c>
      <c r="C156" s="150" t="s">
        <v>1085</v>
      </c>
      <c r="D156" s="150" t="s">
        <v>221</v>
      </c>
      <c r="E156" s="151"/>
      <c r="F156" s="151" t="s">
        <v>28</v>
      </c>
      <c r="G156" s="151"/>
      <c r="H156" s="151" t="s">
        <v>713</v>
      </c>
      <c r="I156" s="34">
        <f t="shared" si="28"/>
        <v>23</v>
      </c>
      <c r="J156" s="34">
        <f t="shared" si="26"/>
        <v>4</v>
      </c>
      <c r="K156" s="35">
        <f t="shared" si="27"/>
        <v>0.85185185185185186</v>
      </c>
      <c r="L156" s="86" t="s">
        <v>1681</v>
      </c>
      <c r="M156" s="86" t="s">
        <v>1681</v>
      </c>
      <c r="N156" s="86" t="s">
        <v>1681</v>
      </c>
      <c r="O156" s="86" t="s">
        <v>1681</v>
      </c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>
        <v>0</v>
      </c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</row>
    <row r="157" spans="1:41" ht="15.75" hidden="1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 t="s">
        <v>1681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24</v>
      </c>
      <c r="J160" s="34">
        <f t="shared" si="29"/>
        <v>4</v>
      </c>
      <c r="K160" s="35">
        <f t="shared" si="30"/>
        <v>0.8571428571428571</v>
      </c>
      <c r="L160" s="86" t="s">
        <v>1681</v>
      </c>
      <c r="M160" s="86" t="s">
        <v>1681</v>
      </c>
      <c r="N160" s="86" t="s">
        <v>1681</v>
      </c>
      <c r="O160" s="86" t="s">
        <v>1681</v>
      </c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 t="s">
        <v>1681</v>
      </c>
      <c r="M161" s="86" t="s">
        <v>1681</v>
      </c>
      <c r="N161" s="86" t="s">
        <v>1681</v>
      </c>
      <c r="O161" s="86" t="s">
        <v>1681</v>
      </c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0" customFormat="1" ht="15.75" hidden="1" thickBot="1" x14ac:dyDescent="0.3">
      <c r="A162" s="150" t="s">
        <v>222</v>
      </c>
      <c r="B162" s="150" t="s">
        <v>243</v>
      </c>
      <c r="C162" s="150" t="s">
        <v>1084</v>
      </c>
      <c r="D162" s="150" t="s">
        <v>244</v>
      </c>
      <c r="E162" s="151" t="s">
        <v>15</v>
      </c>
      <c r="F162" s="151" t="s">
        <v>20</v>
      </c>
      <c r="G162" s="151"/>
      <c r="H162" s="151" t="s">
        <v>714</v>
      </c>
      <c r="I162" s="34">
        <f t="shared" si="28"/>
        <v>25</v>
      </c>
      <c r="J162" s="34">
        <f t="shared" si="29"/>
        <v>3</v>
      </c>
      <c r="K162" s="35">
        <f t="shared" si="30"/>
        <v>0.8928571428571429</v>
      </c>
      <c r="L162" s="86" t="s">
        <v>1681</v>
      </c>
      <c r="M162" s="86" t="s">
        <v>1681</v>
      </c>
      <c r="N162" s="86" t="s">
        <v>1681</v>
      </c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</row>
    <row r="163" spans="1:41" ht="15.75" hidden="1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27</v>
      </c>
      <c r="J174" s="34">
        <f t="shared" si="31"/>
        <v>1</v>
      </c>
      <c r="K174" s="35">
        <f t="shared" si="32"/>
        <v>0.9642857142857143</v>
      </c>
      <c r="L174" s="86"/>
      <c r="M174" s="86"/>
      <c r="N174" s="86"/>
      <c r="O174" s="86" t="s">
        <v>1681</v>
      </c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hidden="1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27</v>
      </c>
      <c r="J180" s="34">
        <f t="shared" si="29"/>
        <v>1</v>
      </c>
      <c r="K180" s="35">
        <f t="shared" si="30"/>
        <v>0.9642857142857143</v>
      </c>
      <c r="L180" s="86"/>
      <c r="M180" s="86"/>
      <c r="N180" s="86"/>
      <c r="O180" s="86" t="s">
        <v>1681</v>
      </c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hidden="1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27</v>
      </c>
      <c r="J182" s="34">
        <f t="shared" si="29"/>
        <v>1</v>
      </c>
      <c r="K182" s="35">
        <f t="shared" si="30"/>
        <v>0.9642857142857143</v>
      </c>
      <c r="L182" s="86"/>
      <c r="M182" s="86"/>
      <c r="N182" s="86"/>
      <c r="O182" s="86" t="s">
        <v>1681</v>
      </c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27</v>
      </c>
      <c r="J183" s="34">
        <f t="shared" si="29"/>
        <v>1</v>
      </c>
      <c r="K183" s="35">
        <f t="shared" si="30"/>
        <v>0.9642857142857143</v>
      </c>
      <c r="L183" s="86"/>
      <c r="M183" s="86"/>
      <c r="N183" s="86"/>
      <c r="O183" s="86" t="s">
        <v>1681</v>
      </c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 t="s">
        <v>1681</v>
      </c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 t="s">
        <v>1681</v>
      </c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 t="s">
        <v>1681</v>
      </c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28</v>
      </c>
      <c r="J189" s="34">
        <f t="shared" si="37"/>
        <v>0</v>
      </c>
      <c r="K189" s="35">
        <f t="shared" si="38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hidden="1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hidden="1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0" customFormat="1" ht="15.75" hidden="1" thickBot="1" x14ac:dyDescent="0.3">
      <c r="A204" s="150" t="s">
        <v>290</v>
      </c>
      <c r="B204" s="150" t="s">
        <v>987</v>
      </c>
      <c r="C204" s="150" t="s">
        <v>1084</v>
      </c>
      <c r="D204" s="150" t="s">
        <v>1111</v>
      </c>
      <c r="E204" s="151" t="s">
        <v>19</v>
      </c>
      <c r="F204" s="151" t="s">
        <v>20</v>
      </c>
      <c r="G204" s="151"/>
      <c r="H204" s="151" t="s">
        <v>741</v>
      </c>
      <c r="I204" s="34">
        <f t="shared" si="36"/>
        <v>25</v>
      </c>
      <c r="J204" s="34">
        <f t="shared" ref="J204:J221" si="41">COUNTIF(L204:AM204,"APAGADO")</f>
        <v>3</v>
      </c>
      <c r="K204" s="35">
        <f t="shared" ref="K204:K221" si="42">(I204)/(J204+I204)</f>
        <v>0.8928571428571429</v>
      </c>
      <c r="L204" s="86" t="s">
        <v>1681</v>
      </c>
      <c r="M204" s="86" t="s">
        <v>1681</v>
      </c>
      <c r="N204" s="86" t="s">
        <v>1681</v>
      </c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24</v>
      </c>
      <c r="J205" s="34">
        <f t="shared" si="41"/>
        <v>4</v>
      </c>
      <c r="K205" s="35">
        <f t="shared" si="42"/>
        <v>0.8571428571428571</v>
      </c>
      <c r="L205" s="86" t="s">
        <v>1681</v>
      </c>
      <c r="M205" s="86" t="s">
        <v>1681</v>
      </c>
      <c r="N205" s="86" t="s">
        <v>1681</v>
      </c>
      <c r="O205" s="86" t="s">
        <v>1681</v>
      </c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27</v>
      </c>
      <c r="J206" s="34">
        <f t="shared" si="41"/>
        <v>1</v>
      </c>
      <c r="K206" s="35">
        <f t="shared" si="42"/>
        <v>0.9642857142857143</v>
      </c>
      <c r="L206" s="86"/>
      <c r="M206" s="86"/>
      <c r="N206" s="86"/>
      <c r="O206" s="86" t="s">
        <v>1681</v>
      </c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24</v>
      </c>
      <c r="J207" s="34">
        <f t="shared" si="41"/>
        <v>4</v>
      </c>
      <c r="K207" s="35">
        <f t="shared" si="42"/>
        <v>0.8571428571428571</v>
      </c>
      <c r="L207" s="86" t="s">
        <v>1681</v>
      </c>
      <c r="M207" s="86" t="s">
        <v>1681</v>
      </c>
      <c r="N207" s="86" t="s">
        <v>1681</v>
      </c>
      <c r="O207" s="86" t="s">
        <v>1681</v>
      </c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24</v>
      </c>
      <c r="J210" s="34">
        <f t="shared" si="41"/>
        <v>4</v>
      </c>
      <c r="K210" s="35">
        <f t="shared" si="42"/>
        <v>0.8571428571428571</v>
      </c>
      <c r="L210" s="86" t="s">
        <v>1681</v>
      </c>
      <c r="M210" s="86" t="s">
        <v>1681</v>
      </c>
      <c r="N210" s="86" t="s">
        <v>1681</v>
      </c>
      <c r="O210" s="86" t="s">
        <v>1681</v>
      </c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26</v>
      </c>
      <c r="J212" s="34">
        <f t="shared" si="41"/>
        <v>2</v>
      </c>
      <c r="K212" s="35">
        <f t="shared" si="42"/>
        <v>0.9285714285714286</v>
      </c>
      <c r="L212" s="86" t="s">
        <v>1681</v>
      </c>
      <c r="M212" s="86" t="s">
        <v>1681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hidden="1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27</v>
      </c>
      <c r="J214" s="34">
        <f t="shared" si="41"/>
        <v>1</v>
      </c>
      <c r="K214" s="35">
        <f t="shared" si="42"/>
        <v>0.9642857142857143</v>
      </c>
      <c r="L214" s="86" t="s">
        <v>1681</v>
      </c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24</v>
      </c>
      <c r="J215" s="34">
        <f t="shared" si="41"/>
        <v>4</v>
      </c>
      <c r="K215" s="35">
        <f t="shared" si="42"/>
        <v>0.8571428571428571</v>
      </c>
      <c r="L215" s="86" t="s">
        <v>1681</v>
      </c>
      <c r="M215" s="86" t="s">
        <v>1681</v>
      </c>
      <c r="N215" s="86" t="s">
        <v>1681</v>
      </c>
      <c r="O215" s="86" t="s">
        <v>1681</v>
      </c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27</v>
      </c>
      <c r="J226" s="34">
        <f t="shared" si="50"/>
        <v>1</v>
      </c>
      <c r="K226" s="35">
        <f t="shared" si="51"/>
        <v>0.9642857142857143</v>
      </c>
      <c r="L226" s="86" t="s">
        <v>1681</v>
      </c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28</v>
      </c>
      <c r="J234" s="34">
        <f t="shared" si="50"/>
        <v>0</v>
      </c>
      <c r="K234" s="35">
        <f t="shared" si="51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27</v>
      </c>
      <c r="J244" s="34">
        <f t="shared" si="50"/>
        <v>1</v>
      </c>
      <c r="K244" s="35">
        <f t="shared" si="51"/>
        <v>0.9642857142857143</v>
      </c>
      <c r="L244" s="86"/>
      <c r="M244" s="86"/>
      <c r="N244" s="86" t="s">
        <v>1681</v>
      </c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24</v>
      </c>
      <c r="J246" s="34">
        <f t="shared" si="50"/>
        <v>4</v>
      </c>
      <c r="K246" s="35">
        <f t="shared" si="51"/>
        <v>0.8571428571428571</v>
      </c>
      <c r="L246" s="86" t="s">
        <v>1681</v>
      </c>
      <c r="M246" s="86" t="s">
        <v>1681</v>
      </c>
      <c r="N246" s="86" t="s">
        <v>1681</v>
      </c>
      <c r="O246" s="86" t="s">
        <v>1681</v>
      </c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28</v>
      </c>
      <c r="J247" s="34">
        <f t="shared" si="50"/>
        <v>0</v>
      </c>
      <c r="K247" s="35">
        <f t="shared" si="51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28</v>
      </c>
      <c r="J250" s="34">
        <f t="shared" si="50"/>
        <v>0</v>
      </c>
      <c r="K250" s="35">
        <f t="shared" si="51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26</v>
      </c>
      <c r="J259" s="34">
        <f t="shared" si="50"/>
        <v>2</v>
      </c>
      <c r="K259" s="35">
        <f t="shared" si="51"/>
        <v>0.9285714285714286</v>
      </c>
      <c r="L259" s="86"/>
      <c r="M259" s="86" t="s">
        <v>1681</v>
      </c>
      <c r="N259" s="86" t="s">
        <v>1681</v>
      </c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0" customFormat="1" ht="15.75" thickBot="1" x14ac:dyDescent="0.3">
      <c r="A260" s="150" t="s">
        <v>199</v>
      </c>
      <c r="B260" s="150" t="s">
        <v>361</v>
      </c>
      <c r="C260" s="150" t="s">
        <v>1085</v>
      </c>
      <c r="D260" s="150" t="s">
        <v>360</v>
      </c>
      <c r="E260" s="151" t="s">
        <v>73</v>
      </c>
      <c r="F260" s="151" t="s">
        <v>28</v>
      </c>
      <c r="G260" s="151"/>
      <c r="H260" s="151" t="s">
        <v>777</v>
      </c>
      <c r="I260" s="34">
        <f t="shared" si="43"/>
        <v>24</v>
      </c>
      <c r="J260" s="34">
        <f t="shared" si="50"/>
        <v>4</v>
      </c>
      <c r="K260" s="35">
        <f t="shared" si="51"/>
        <v>0.8571428571428571</v>
      </c>
      <c r="L260" s="86" t="s">
        <v>1681</v>
      </c>
      <c r="M260" s="86" t="s">
        <v>1681</v>
      </c>
      <c r="N260" s="86" t="s">
        <v>1681</v>
      </c>
      <c r="O260" s="86" t="s">
        <v>1681</v>
      </c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</row>
    <row r="261" spans="1:41" ht="15.75" hidden="1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26</v>
      </c>
      <c r="J261" s="34">
        <f t="shared" si="50"/>
        <v>2</v>
      </c>
      <c r="K261" s="35">
        <f t="shared" si="51"/>
        <v>0.9285714285714286</v>
      </c>
      <c r="L261" s="86"/>
      <c r="M261" s="86" t="s">
        <v>1681</v>
      </c>
      <c r="N261" s="86" t="s">
        <v>1681</v>
      </c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28</v>
      </c>
      <c r="J263" s="34">
        <f t="shared" si="50"/>
        <v>0</v>
      </c>
      <c r="K263" s="35">
        <f t="shared" si="51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28</v>
      </c>
      <c r="J264" s="34">
        <f t="shared" si="50"/>
        <v>0</v>
      </c>
      <c r="K264" s="35">
        <f t="shared" si="51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26</v>
      </c>
      <c r="J265" s="34">
        <f t="shared" si="50"/>
        <v>2</v>
      </c>
      <c r="K265" s="35">
        <f t="shared" si="51"/>
        <v>0.9285714285714286</v>
      </c>
      <c r="L265" s="86"/>
      <c r="M265" s="86"/>
      <c r="N265" s="86" t="s">
        <v>1681</v>
      </c>
      <c r="O265" s="86" t="s">
        <v>1681</v>
      </c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hidden="1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hidden="1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hidden="1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24</v>
      </c>
      <c r="J294" s="34">
        <f t="shared" ref="J294:J296" si="62">COUNTIF(L294:AM294,"APAGADO")</f>
        <v>4</v>
      </c>
      <c r="K294" s="35">
        <f t="shared" ref="K294:K296" si="63">(I294)/(J294+I294)</f>
        <v>0.8571428571428571</v>
      </c>
      <c r="L294" s="86" t="s">
        <v>1681</v>
      </c>
      <c r="M294" s="86" t="s">
        <v>1681</v>
      </c>
      <c r="N294" s="86" t="s">
        <v>1681</v>
      </c>
      <c r="O294" s="86" t="s">
        <v>1681</v>
      </c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24</v>
      </c>
      <c r="J295" s="34">
        <f t="shared" si="62"/>
        <v>4</v>
      </c>
      <c r="K295" s="35">
        <f t="shared" si="63"/>
        <v>0.8571428571428571</v>
      </c>
      <c r="L295" s="86" t="s">
        <v>1681</v>
      </c>
      <c r="M295" s="86" t="s">
        <v>1681</v>
      </c>
      <c r="N295" s="86" t="s">
        <v>1681</v>
      </c>
      <c r="O295" s="86" t="s">
        <v>1681</v>
      </c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24</v>
      </c>
      <c r="J296" s="34">
        <f t="shared" si="62"/>
        <v>4</v>
      </c>
      <c r="K296" s="35">
        <f t="shared" si="63"/>
        <v>0.8571428571428571</v>
      </c>
      <c r="L296" s="86" t="s">
        <v>1681</v>
      </c>
      <c r="M296" s="86" t="s">
        <v>1681</v>
      </c>
      <c r="N296" s="86" t="s">
        <v>1681</v>
      </c>
      <c r="O296" s="86" t="s">
        <v>1681</v>
      </c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24</v>
      </c>
      <c r="J297" s="34">
        <f t="shared" si="52"/>
        <v>4</v>
      </c>
      <c r="K297" s="35">
        <f t="shared" si="53"/>
        <v>0.8571428571428571</v>
      </c>
      <c r="L297" s="86" t="s">
        <v>1681</v>
      </c>
      <c r="M297" s="86" t="s">
        <v>1681</v>
      </c>
      <c r="N297" s="86" t="s">
        <v>1681</v>
      </c>
      <c r="O297" s="86" t="s">
        <v>1681</v>
      </c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24</v>
      </c>
      <c r="J298" s="34">
        <f t="shared" si="52"/>
        <v>4</v>
      </c>
      <c r="K298" s="35">
        <f t="shared" si="53"/>
        <v>0.8571428571428571</v>
      </c>
      <c r="L298" s="86" t="s">
        <v>1681</v>
      </c>
      <c r="M298" s="86" t="s">
        <v>1681</v>
      </c>
      <c r="N298" s="86" t="s">
        <v>1681</v>
      </c>
      <c r="O298" s="86" t="s">
        <v>1681</v>
      </c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 t="s">
        <v>1681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 t="s">
        <v>1681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26</v>
      </c>
      <c r="J303" s="34">
        <f t="shared" si="52"/>
        <v>2</v>
      </c>
      <c r="K303" s="35">
        <f t="shared" si="53"/>
        <v>0.9285714285714286</v>
      </c>
      <c r="L303" s="86" t="s">
        <v>1681</v>
      </c>
      <c r="M303" s="86" t="s">
        <v>1681</v>
      </c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0" customFormat="1" ht="15.75" hidden="1" thickBot="1" x14ac:dyDescent="0.3">
      <c r="A312" s="150" t="s">
        <v>392</v>
      </c>
      <c r="B312" s="150" t="s">
        <v>393</v>
      </c>
      <c r="C312" s="150" t="s">
        <v>1084</v>
      </c>
      <c r="D312" s="150" t="s">
        <v>394</v>
      </c>
      <c r="E312" s="151" t="s">
        <v>19</v>
      </c>
      <c r="F312" s="151" t="s">
        <v>20</v>
      </c>
      <c r="G312" s="151"/>
      <c r="H312" s="151" t="s">
        <v>798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</row>
    <row r="313" spans="1:41" ht="15.75" hidden="1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24</v>
      </c>
      <c r="J314" s="34">
        <f>COUNTIF(L314:AM314,"APAGADO")</f>
        <v>4</v>
      </c>
      <c r="K314" s="35">
        <f>(I314)/(J314+I314)</f>
        <v>0.8571428571428571</v>
      </c>
      <c r="L314" s="86" t="s">
        <v>1681</v>
      </c>
      <c r="M314" s="86" t="s">
        <v>1681</v>
      </c>
      <c r="N314" s="86" t="s">
        <v>1681</v>
      </c>
      <c r="O314" s="86" t="s">
        <v>1681</v>
      </c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0" customFormat="1" ht="15.75" thickBot="1" x14ac:dyDescent="0.3">
      <c r="A319" s="150" t="s">
        <v>405</v>
      </c>
      <c r="B319" s="150" t="s">
        <v>410</v>
      </c>
      <c r="C319" s="150" t="s">
        <v>1084</v>
      </c>
      <c r="D319" s="150" t="s">
        <v>411</v>
      </c>
      <c r="E319" s="151" t="s">
        <v>15</v>
      </c>
      <c r="F319" s="151" t="s">
        <v>20</v>
      </c>
      <c r="G319" s="151"/>
      <c r="H319" s="151" t="s">
        <v>803</v>
      </c>
      <c r="I319" s="34">
        <f t="shared" si="60"/>
        <v>24</v>
      </c>
      <c r="J319" s="34">
        <f t="shared" si="52"/>
        <v>4</v>
      </c>
      <c r="K319" s="35">
        <f t="shared" si="53"/>
        <v>0.8571428571428571</v>
      </c>
      <c r="L319" s="86" t="s">
        <v>1681</v>
      </c>
      <c r="M319" s="86" t="s">
        <v>1681</v>
      </c>
      <c r="N319" s="86" t="s">
        <v>1681</v>
      </c>
      <c r="O319" s="86" t="s">
        <v>1681</v>
      </c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</row>
    <row r="320" spans="1:41" s="150" customFormat="1" ht="15.75" thickBot="1" x14ac:dyDescent="0.3">
      <c r="A320" s="150" t="s">
        <v>387</v>
      </c>
      <c r="B320" s="150" t="s">
        <v>401</v>
      </c>
      <c r="C320" s="150" t="s">
        <v>1084</v>
      </c>
      <c r="D320" s="150" t="s">
        <v>402</v>
      </c>
      <c r="E320" s="151" t="s">
        <v>19</v>
      </c>
      <c r="F320" s="151" t="s">
        <v>20</v>
      </c>
      <c r="G320" s="151"/>
      <c r="H320" s="151" t="s">
        <v>804</v>
      </c>
      <c r="I320" s="34">
        <f t="shared" si="60"/>
        <v>24</v>
      </c>
      <c r="J320" s="34">
        <f>COUNTIF(L320:AM320,"APAGADO")</f>
        <v>4</v>
      </c>
      <c r="K320" s="35">
        <f>(I320)/(J320+I320)</f>
        <v>0.8571428571428571</v>
      </c>
      <c r="L320" s="86" t="s">
        <v>1681</v>
      </c>
      <c r="M320" s="86" t="s">
        <v>1681</v>
      </c>
      <c r="N320" s="86" t="s">
        <v>1681</v>
      </c>
      <c r="O320" s="86" t="s">
        <v>1681</v>
      </c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</row>
    <row r="321" spans="1:41" s="150" customFormat="1" ht="15.75" thickBot="1" x14ac:dyDescent="0.3">
      <c r="A321" s="150" t="s">
        <v>387</v>
      </c>
      <c r="B321" s="150" t="s">
        <v>403</v>
      </c>
      <c r="C321" s="150" t="s">
        <v>1084</v>
      </c>
      <c r="D321" s="150" t="s">
        <v>404</v>
      </c>
      <c r="E321" s="151" t="s">
        <v>15</v>
      </c>
      <c r="F321" s="151" t="s">
        <v>20</v>
      </c>
      <c r="G321" s="151"/>
      <c r="H321" s="151" t="s">
        <v>805</v>
      </c>
      <c r="I321" s="34">
        <f t="shared" si="60"/>
        <v>24</v>
      </c>
      <c r="J321" s="34">
        <f>COUNTIF(L321:AM321,"APAGADO")</f>
        <v>4</v>
      </c>
      <c r="K321" s="35">
        <f>(I321)/(J321+I321)</f>
        <v>0.8571428571428571</v>
      </c>
      <c r="L321" s="86" t="s">
        <v>1681</v>
      </c>
      <c r="M321" s="86" t="s">
        <v>1681</v>
      </c>
      <c r="N321" s="86" t="s">
        <v>1681</v>
      </c>
      <c r="O321" s="86" t="s">
        <v>1681</v>
      </c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</row>
    <row r="322" spans="1:41" ht="15.75" hidden="1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hidden="1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hidden="1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hidden="1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hidden="1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hidden="1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25</v>
      </c>
      <c r="J343" s="34">
        <f t="shared" si="69"/>
        <v>3</v>
      </c>
      <c r="K343" s="35">
        <f t="shared" si="70"/>
        <v>0.8928571428571429</v>
      </c>
      <c r="L343" s="86" t="s">
        <v>1681</v>
      </c>
      <c r="M343" s="86" t="s">
        <v>1681</v>
      </c>
      <c r="N343" s="86" t="s">
        <v>1681</v>
      </c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25</v>
      </c>
      <c r="J344" s="34">
        <f t="shared" si="69"/>
        <v>3</v>
      </c>
      <c r="K344" s="35">
        <f t="shared" si="70"/>
        <v>0.8928571428571429</v>
      </c>
      <c r="L344" s="86" t="s">
        <v>1681</v>
      </c>
      <c r="M344" s="86" t="s">
        <v>1681</v>
      </c>
      <c r="N344" s="86" t="s">
        <v>1681</v>
      </c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0" customFormat="1" ht="15.75" thickBot="1" x14ac:dyDescent="0.3">
      <c r="A347" s="150" t="s">
        <v>436</v>
      </c>
      <c r="B347" s="150" t="s">
        <v>437</v>
      </c>
      <c r="C347" s="150" t="s">
        <v>1085</v>
      </c>
      <c r="D347" s="150" t="s">
        <v>438</v>
      </c>
      <c r="E347" s="151" t="s">
        <v>19</v>
      </c>
      <c r="F347" s="151" t="s">
        <v>20</v>
      </c>
      <c r="G347" s="151"/>
      <c r="H347" s="151" t="s">
        <v>822</v>
      </c>
      <c r="I347" s="34">
        <f t="shared" si="68"/>
        <v>24</v>
      </c>
      <c r="J347" s="34">
        <f>COUNTIF(L347:AM347,"APAGADO")</f>
        <v>4</v>
      </c>
      <c r="K347" s="35">
        <f>(I347)/(J347+I347)</f>
        <v>0.8571428571428571</v>
      </c>
      <c r="L347" s="86" t="s">
        <v>1681</v>
      </c>
      <c r="M347" s="86" t="s">
        <v>1681</v>
      </c>
      <c r="N347" s="86" t="s">
        <v>1681</v>
      </c>
      <c r="O347" s="86" t="s">
        <v>1681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</row>
    <row r="348" spans="1:41" ht="15.75" hidden="1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hidden="1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0" customFormat="1" ht="15.75" thickBot="1" x14ac:dyDescent="0.3">
      <c r="A352" s="150" t="s">
        <v>441</v>
      </c>
      <c r="B352" s="150" t="s">
        <v>439</v>
      </c>
      <c r="C352" s="150" t="s">
        <v>1085</v>
      </c>
      <c r="D352" s="150" t="s">
        <v>440</v>
      </c>
      <c r="E352" s="151" t="s">
        <v>19</v>
      </c>
      <c r="F352" s="151" t="s">
        <v>20</v>
      </c>
      <c r="G352" s="151"/>
      <c r="H352" s="151" t="s">
        <v>823</v>
      </c>
      <c r="I352" s="34">
        <f t="shared" si="71"/>
        <v>24</v>
      </c>
      <c r="J352" s="34">
        <f t="shared" si="72"/>
        <v>4</v>
      </c>
      <c r="K352" s="35">
        <f t="shared" si="73"/>
        <v>0.8571428571428571</v>
      </c>
      <c r="L352" s="86" t="s">
        <v>1681</v>
      </c>
      <c r="M352" s="86" t="s">
        <v>1681</v>
      </c>
      <c r="N352" s="86" t="s">
        <v>1681</v>
      </c>
      <c r="O352" s="86" t="s">
        <v>1681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</row>
    <row r="353" spans="1:41" ht="15.75" hidden="1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 t="s">
        <v>1683</v>
      </c>
    </row>
    <row r="354" spans="1:41" ht="15.75" hidden="1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24</v>
      </c>
      <c r="J355" s="34">
        <f t="shared" si="72"/>
        <v>4</v>
      </c>
      <c r="K355" s="35">
        <f t="shared" si="73"/>
        <v>0.8571428571428571</v>
      </c>
      <c r="L355" s="86" t="s">
        <v>1681</v>
      </c>
      <c r="M355" s="86" t="s">
        <v>1681</v>
      </c>
      <c r="N355" s="86" t="s">
        <v>1681</v>
      </c>
      <c r="O355" s="86" t="s">
        <v>1681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24</v>
      </c>
      <c r="J356" s="34">
        <f t="shared" si="72"/>
        <v>4</v>
      </c>
      <c r="K356" s="35">
        <f t="shared" si="73"/>
        <v>0.8571428571428571</v>
      </c>
      <c r="L356" s="86" t="s">
        <v>1681</v>
      </c>
      <c r="M356" s="86" t="s">
        <v>1681</v>
      </c>
      <c r="N356" s="86" t="s">
        <v>1681</v>
      </c>
      <c r="O356" s="86" t="s">
        <v>1681</v>
      </c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hidden="1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27</v>
      </c>
      <c r="J366" s="34">
        <f t="shared" si="72"/>
        <v>1</v>
      </c>
      <c r="K366" s="35">
        <f t="shared" si="73"/>
        <v>0.9642857142857143</v>
      </c>
      <c r="L366" s="86" t="s">
        <v>1681</v>
      </c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26</v>
      </c>
      <c r="J368" s="34">
        <f t="shared" si="72"/>
        <v>2</v>
      </c>
      <c r="K368" s="35">
        <f t="shared" si="73"/>
        <v>0.9285714285714286</v>
      </c>
      <c r="L368" s="86" t="s">
        <v>1681</v>
      </c>
      <c r="M368" s="86"/>
      <c r="N368" s="86"/>
      <c r="O368" s="86" t="s">
        <v>1681</v>
      </c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27</v>
      </c>
      <c r="J369" s="34">
        <f t="shared" si="72"/>
        <v>1</v>
      </c>
      <c r="K369" s="35">
        <f t="shared" si="73"/>
        <v>0.9642857142857143</v>
      </c>
      <c r="L369" s="86" t="s">
        <v>1681</v>
      </c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26</v>
      </c>
      <c r="J370" s="34">
        <f t="shared" si="72"/>
        <v>2</v>
      </c>
      <c r="K370" s="35">
        <f t="shared" si="73"/>
        <v>0.9285714285714286</v>
      </c>
      <c r="L370" s="86" t="s">
        <v>1681</v>
      </c>
      <c r="M370" s="86"/>
      <c r="N370" s="86"/>
      <c r="O370" s="86" t="s">
        <v>1681</v>
      </c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26</v>
      </c>
      <c r="J382" s="34">
        <f t="shared" si="72"/>
        <v>2</v>
      </c>
      <c r="K382" s="35">
        <f t="shared" si="73"/>
        <v>0.9285714285714286</v>
      </c>
      <c r="L382" s="86" t="s">
        <v>1681</v>
      </c>
      <c r="M382" s="86"/>
      <c r="N382" s="86"/>
      <c r="O382" s="86" t="s">
        <v>1681</v>
      </c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26</v>
      </c>
      <c r="J383" s="34">
        <f t="shared" ref="J383" si="76">COUNTIF(L383:AM383,"APAGADO")</f>
        <v>2</v>
      </c>
      <c r="K383" s="35">
        <f t="shared" ref="K383" si="77">(I383)/(J383+I383)</f>
        <v>0.9285714285714286</v>
      </c>
      <c r="L383" s="86" t="s">
        <v>1681</v>
      </c>
      <c r="M383" s="86"/>
      <c r="N383" s="86"/>
      <c r="O383" s="86" t="s">
        <v>1681</v>
      </c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24</v>
      </c>
      <c r="J386" s="34">
        <f t="shared" si="78"/>
        <v>4</v>
      </c>
      <c r="K386" s="35">
        <f t="shared" si="79"/>
        <v>0.8571428571428571</v>
      </c>
      <c r="L386" s="86" t="s">
        <v>1681</v>
      </c>
      <c r="M386" s="86" t="s">
        <v>1681</v>
      </c>
      <c r="N386" s="86" t="s">
        <v>1681</v>
      </c>
      <c r="O386" s="86" t="s">
        <v>1681</v>
      </c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24</v>
      </c>
      <c r="J408" s="34">
        <f t="shared" si="78"/>
        <v>4</v>
      </c>
      <c r="K408" s="35">
        <f t="shared" si="79"/>
        <v>0.8571428571428571</v>
      </c>
      <c r="L408" s="86" t="s">
        <v>1681</v>
      </c>
      <c r="M408" s="86" t="s">
        <v>1681</v>
      </c>
      <c r="N408" s="86" t="s">
        <v>1681</v>
      </c>
      <c r="O408" s="86" t="s">
        <v>1681</v>
      </c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28</v>
      </c>
      <c r="J427" s="34">
        <f t="shared" si="84"/>
        <v>0</v>
      </c>
      <c r="K427" s="35">
        <f t="shared" si="8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0" customFormat="1" ht="15.75" thickBot="1" x14ac:dyDescent="0.3">
      <c r="A449" s="150" t="s">
        <v>412</v>
      </c>
      <c r="B449" s="150" t="s">
        <v>552</v>
      </c>
      <c r="C449" s="150" t="s">
        <v>1084</v>
      </c>
      <c r="D449" s="150" t="s">
        <v>553</v>
      </c>
      <c r="E449" s="151" t="s">
        <v>19</v>
      </c>
      <c r="F449" s="151" t="s">
        <v>28</v>
      </c>
      <c r="G449" s="151"/>
      <c r="H449" s="151" t="s">
        <v>892</v>
      </c>
      <c r="I449" s="34">
        <f t="shared" si="86"/>
        <v>24</v>
      </c>
      <c r="J449" s="34">
        <f>COUNTIF(L449:AM449,"APAGADO")</f>
        <v>4</v>
      </c>
      <c r="K449" s="35">
        <f>(I449)/(J449+I449)</f>
        <v>0.8571428571428571</v>
      </c>
      <c r="L449" s="86" t="s">
        <v>1681</v>
      </c>
      <c r="M449" s="86" t="s">
        <v>1681</v>
      </c>
      <c r="N449" s="86" t="s">
        <v>1681</v>
      </c>
      <c r="O449" s="86" t="s">
        <v>1681</v>
      </c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</row>
    <row r="450" spans="1:41" s="150" customFormat="1" ht="15.75" thickBot="1" x14ac:dyDescent="0.3">
      <c r="A450" s="150" t="s">
        <v>412</v>
      </c>
      <c r="B450" s="150" t="s">
        <v>562</v>
      </c>
      <c r="C450" s="150" t="s">
        <v>1084</v>
      </c>
      <c r="D450" s="150" t="s">
        <v>563</v>
      </c>
      <c r="E450" s="151" t="s">
        <v>15</v>
      </c>
      <c r="F450" s="151" t="s">
        <v>28</v>
      </c>
      <c r="G450" s="151"/>
      <c r="H450" s="151" t="s">
        <v>1679</v>
      </c>
      <c r="I450" s="34">
        <f t="shared" si="86"/>
        <v>24</v>
      </c>
      <c r="J450" s="34">
        <f t="shared" si="84"/>
        <v>4</v>
      </c>
      <c r="K450" s="35">
        <f t="shared" si="85"/>
        <v>0.8571428571428571</v>
      </c>
      <c r="L450" s="86" t="s">
        <v>1681</v>
      </c>
      <c r="M450" s="86" t="s">
        <v>1681</v>
      </c>
      <c r="N450" s="86" t="s">
        <v>1681</v>
      </c>
      <c r="O450" s="86" t="s">
        <v>1681</v>
      </c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</row>
    <row r="451" spans="1:41" ht="15.75" hidden="1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hidden="1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hidden="1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574</v>
      </c>
      <c r="B459" t="s">
        <v>1682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24</v>
      </c>
      <c r="J462" s="34">
        <f t="shared" si="84"/>
        <v>4</v>
      </c>
      <c r="K462" s="35">
        <f t="shared" si="85"/>
        <v>0.8571428571428571</v>
      </c>
      <c r="L462" s="86" t="s">
        <v>1681</v>
      </c>
      <c r="M462" s="86" t="s">
        <v>1681</v>
      </c>
      <c r="N462" s="86" t="s">
        <v>1681</v>
      </c>
      <c r="O462" s="86" t="s">
        <v>1681</v>
      </c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24</v>
      </c>
      <c r="J463" s="34">
        <f t="shared" si="84"/>
        <v>4</v>
      </c>
      <c r="K463" s="35">
        <f t="shared" si="85"/>
        <v>0.8571428571428571</v>
      </c>
      <c r="L463" s="86" t="s">
        <v>1681</v>
      </c>
      <c r="M463" s="86" t="s">
        <v>1681</v>
      </c>
      <c r="N463" s="86" t="s">
        <v>1681</v>
      </c>
      <c r="O463" s="86" t="s">
        <v>1681</v>
      </c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24</v>
      </c>
      <c r="J464" s="34">
        <f t="shared" si="84"/>
        <v>4</v>
      </c>
      <c r="K464" s="35">
        <f t="shared" si="85"/>
        <v>0.8571428571428571</v>
      </c>
      <c r="L464" s="86" t="s">
        <v>1681</v>
      </c>
      <c r="M464" s="86" t="s">
        <v>1681</v>
      </c>
      <c r="N464" s="86" t="s">
        <v>1681</v>
      </c>
      <c r="O464" s="86" t="s">
        <v>1681</v>
      </c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28</v>
      </c>
      <c r="J483" s="34">
        <f t="shared" si="84"/>
        <v>0</v>
      </c>
      <c r="K483" s="35">
        <f t="shared" si="85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24</v>
      </c>
      <c r="J492" s="34">
        <f t="shared" si="94"/>
        <v>4</v>
      </c>
      <c r="K492" s="35">
        <f t="shared" si="95"/>
        <v>0.8571428571428571</v>
      </c>
      <c r="L492" s="86" t="s">
        <v>1681</v>
      </c>
      <c r="M492" s="86" t="s">
        <v>1681</v>
      </c>
      <c r="N492" s="86" t="s">
        <v>1681</v>
      </c>
      <c r="O492" s="86" t="s">
        <v>1681</v>
      </c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24</v>
      </c>
      <c r="J493" s="34">
        <f t="shared" si="94"/>
        <v>4</v>
      </c>
      <c r="K493" s="35">
        <f t="shared" si="95"/>
        <v>0.8571428571428571</v>
      </c>
      <c r="L493" s="86" t="s">
        <v>1681</v>
      </c>
      <c r="M493" s="86" t="s">
        <v>1681</v>
      </c>
      <c r="N493" s="86" t="s">
        <v>1681</v>
      </c>
      <c r="O493" s="86" t="s">
        <v>1681</v>
      </c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24</v>
      </c>
      <c r="J494" s="34">
        <f t="shared" si="94"/>
        <v>4</v>
      </c>
      <c r="K494" s="35">
        <f t="shared" si="95"/>
        <v>0.8571428571428571</v>
      </c>
      <c r="L494" s="86" t="s">
        <v>1681</v>
      </c>
      <c r="M494" s="86" t="s">
        <v>1681</v>
      </c>
      <c r="N494" s="86" t="s">
        <v>1681</v>
      </c>
      <c r="O494" s="86" t="s">
        <v>1681</v>
      </c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24</v>
      </c>
      <c r="J496" s="34">
        <f>COUNTIF(L496:AM496,"APAGADO")</f>
        <v>4</v>
      </c>
      <c r="K496" s="35">
        <f>(I496)/(J496+I496)</f>
        <v>0.8571428571428571</v>
      </c>
      <c r="L496" s="86" t="s">
        <v>1681</v>
      </c>
      <c r="M496" s="86" t="s">
        <v>1681</v>
      </c>
      <c r="N496" s="86" t="s">
        <v>1681</v>
      </c>
      <c r="O496" s="86" t="s">
        <v>1681</v>
      </c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24</v>
      </c>
      <c r="J497" s="34">
        <f t="shared" ref="J497:J509" si="96">COUNTIF(L497:AM497,"APAGADO")</f>
        <v>4</v>
      </c>
      <c r="K497" s="35">
        <f>(I497)/(J497+I497)</f>
        <v>0.8571428571428571</v>
      </c>
      <c r="L497" s="86" t="s">
        <v>1681</v>
      </c>
      <c r="M497" s="86" t="s">
        <v>1681</v>
      </c>
      <c r="N497" s="86" t="s">
        <v>1681</v>
      </c>
      <c r="O497" s="86" t="s">
        <v>1681</v>
      </c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24</v>
      </c>
      <c r="J500" s="34">
        <f t="shared" si="96"/>
        <v>4</v>
      </c>
      <c r="K500" s="35">
        <f t="shared" si="97"/>
        <v>0.8571428571428571</v>
      </c>
      <c r="L500" s="86" t="s">
        <v>1681</v>
      </c>
      <c r="M500" s="86" t="s">
        <v>1681</v>
      </c>
      <c r="N500" s="86" t="s">
        <v>1681</v>
      </c>
      <c r="O500" s="86" t="s">
        <v>1681</v>
      </c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24</v>
      </c>
      <c r="J501" s="34">
        <f t="shared" si="96"/>
        <v>4</v>
      </c>
      <c r="K501" s="35">
        <f t="shared" si="97"/>
        <v>0.8571428571428571</v>
      </c>
      <c r="L501" s="86" t="s">
        <v>1681</v>
      </c>
      <c r="M501" s="86" t="s">
        <v>1681</v>
      </c>
      <c r="N501" s="86" t="s">
        <v>1681</v>
      </c>
      <c r="O501" s="86" t="s">
        <v>1681</v>
      </c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24</v>
      </c>
      <c r="J502" s="34">
        <f t="shared" si="96"/>
        <v>4</v>
      </c>
      <c r="K502" s="35">
        <f t="shared" si="97"/>
        <v>0.8571428571428571</v>
      </c>
      <c r="L502" s="86" t="s">
        <v>1681</v>
      </c>
      <c r="M502" s="86" t="s">
        <v>1681</v>
      </c>
      <c r="N502" s="86" t="s">
        <v>1681</v>
      </c>
      <c r="O502" s="86" t="s">
        <v>1681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24</v>
      </c>
      <c r="J503" s="34">
        <f t="shared" si="96"/>
        <v>4</v>
      </c>
      <c r="K503" s="35">
        <f t="shared" si="97"/>
        <v>0.8571428571428571</v>
      </c>
      <c r="L503" s="86" t="s">
        <v>1681</v>
      </c>
      <c r="M503" s="86" t="s">
        <v>1681</v>
      </c>
      <c r="N503" s="86" t="s">
        <v>1681</v>
      </c>
      <c r="O503" s="86" t="s">
        <v>1681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24</v>
      </c>
      <c r="J504" s="34">
        <f t="shared" si="96"/>
        <v>4</v>
      </c>
      <c r="K504" s="35">
        <f t="shared" si="97"/>
        <v>0.8571428571428571</v>
      </c>
      <c r="L504" s="86" t="s">
        <v>1681</v>
      </c>
      <c r="M504" s="86" t="s">
        <v>1681</v>
      </c>
      <c r="N504" s="86" t="s">
        <v>1681</v>
      </c>
      <c r="O504" s="86" t="s">
        <v>1681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24</v>
      </c>
      <c r="J505" s="34">
        <f t="shared" si="96"/>
        <v>4</v>
      </c>
      <c r="K505" s="35">
        <f t="shared" si="97"/>
        <v>0.8571428571428571</v>
      </c>
      <c r="L505" s="86" t="s">
        <v>1681</v>
      </c>
      <c r="M505" s="86" t="s">
        <v>1681</v>
      </c>
      <c r="N505" s="86" t="s">
        <v>1681</v>
      </c>
      <c r="O505" s="86" t="s">
        <v>1681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24</v>
      </c>
      <c r="J506" s="34">
        <f t="shared" si="96"/>
        <v>4</v>
      </c>
      <c r="K506" s="35">
        <f t="shared" si="97"/>
        <v>0.8571428571428571</v>
      </c>
      <c r="L506" s="86" t="s">
        <v>1681</v>
      </c>
      <c r="M506" s="86" t="s">
        <v>1681</v>
      </c>
      <c r="N506" s="86" t="s">
        <v>1681</v>
      </c>
      <c r="O506" s="86" t="s">
        <v>1681</v>
      </c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24</v>
      </c>
      <c r="J507" s="34">
        <f t="shared" si="96"/>
        <v>4</v>
      </c>
      <c r="K507" s="35">
        <f t="shared" si="97"/>
        <v>0.8571428571428571</v>
      </c>
      <c r="L507" s="86" t="s">
        <v>1681</v>
      </c>
      <c r="M507" s="86" t="s">
        <v>1681</v>
      </c>
      <c r="N507" s="86" t="s">
        <v>1681</v>
      </c>
      <c r="O507" s="86" t="s">
        <v>1681</v>
      </c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24</v>
      </c>
      <c r="J508" s="34">
        <f t="shared" si="96"/>
        <v>4</v>
      </c>
      <c r="K508" s="35">
        <f t="shared" si="97"/>
        <v>0.8571428571428571</v>
      </c>
      <c r="L508" s="86" t="s">
        <v>1681</v>
      </c>
      <c r="M508" s="86" t="s">
        <v>1681</v>
      </c>
      <c r="N508" s="86" t="s">
        <v>1681</v>
      </c>
      <c r="O508" s="86" t="s">
        <v>1681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24</v>
      </c>
      <c r="J509" s="34">
        <f t="shared" si="96"/>
        <v>4</v>
      </c>
      <c r="K509" s="35">
        <f t="shared" si="97"/>
        <v>0.8571428571428571</v>
      </c>
      <c r="L509" s="86" t="s">
        <v>1681</v>
      </c>
      <c r="M509" s="86" t="s">
        <v>1681</v>
      </c>
      <c r="N509" s="86" t="s">
        <v>1681</v>
      </c>
      <c r="O509" s="86" t="s">
        <v>1681</v>
      </c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24</v>
      </c>
      <c r="J510" s="34">
        <f t="shared" ref="J510:J519" si="99">COUNTIF(L510:AM510,"APAGADO")</f>
        <v>4</v>
      </c>
      <c r="K510" s="35">
        <f t="shared" ref="K510:K519" si="100">(I510)/(J510+I510)</f>
        <v>0.8571428571428571</v>
      </c>
      <c r="L510" s="86" t="s">
        <v>1681</v>
      </c>
      <c r="M510" s="86" t="s">
        <v>1681</v>
      </c>
      <c r="N510" s="86" t="s">
        <v>1681</v>
      </c>
      <c r="O510" s="86" t="s">
        <v>1681</v>
      </c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24</v>
      </c>
      <c r="J511" s="34">
        <f t="shared" si="99"/>
        <v>4</v>
      </c>
      <c r="K511" s="35">
        <f t="shared" si="100"/>
        <v>0.8571428571428571</v>
      </c>
      <c r="L511" s="86" t="s">
        <v>1681</v>
      </c>
      <c r="M511" s="86" t="s">
        <v>1681</v>
      </c>
      <c r="N511" s="86" t="s">
        <v>1681</v>
      </c>
      <c r="O511" s="86" t="s">
        <v>1681</v>
      </c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24</v>
      </c>
      <c r="J514" s="34">
        <f t="shared" si="99"/>
        <v>4</v>
      </c>
      <c r="K514" s="35">
        <f t="shared" si="100"/>
        <v>0.8571428571428571</v>
      </c>
      <c r="L514" s="86" t="s">
        <v>1681</v>
      </c>
      <c r="M514" s="86" t="s">
        <v>1681</v>
      </c>
      <c r="N514" s="86" t="s">
        <v>1681</v>
      </c>
      <c r="O514" s="86" t="s">
        <v>1681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24</v>
      </c>
      <c r="J515" s="34">
        <f t="shared" si="99"/>
        <v>4</v>
      </c>
      <c r="K515" s="35">
        <f t="shared" si="100"/>
        <v>0.8571428571428571</v>
      </c>
      <c r="L515" s="86" t="s">
        <v>1681</v>
      </c>
      <c r="M515" s="86" t="s">
        <v>1681</v>
      </c>
      <c r="N515" s="86" t="s">
        <v>1681</v>
      </c>
      <c r="O515" s="86" t="s">
        <v>1681</v>
      </c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24</v>
      </c>
      <c r="J516" s="34">
        <f t="shared" si="99"/>
        <v>4</v>
      </c>
      <c r="K516" s="35">
        <f t="shared" si="100"/>
        <v>0.8571428571428571</v>
      </c>
      <c r="L516" s="86" t="s">
        <v>1681</v>
      </c>
      <c r="M516" s="86" t="s">
        <v>1681</v>
      </c>
      <c r="N516" s="86" t="s">
        <v>1681</v>
      </c>
      <c r="O516" s="86" t="s">
        <v>1681</v>
      </c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24</v>
      </c>
      <c r="J517" s="34">
        <f t="shared" si="99"/>
        <v>4</v>
      </c>
      <c r="K517" s="35">
        <f t="shared" si="100"/>
        <v>0.8571428571428571</v>
      </c>
      <c r="L517" s="86" t="s">
        <v>1681</v>
      </c>
      <c r="M517" s="86" t="s">
        <v>1681</v>
      </c>
      <c r="N517" s="86" t="s">
        <v>1681</v>
      </c>
      <c r="O517" s="86" t="s">
        <v>1681</v>
      </c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24</v>
      </c>
      <c r="J518" s="34">
        <f t="shared" si="99"/>
        <v>4</v>
      </c>
      <c r="K518" s="35">
        <f t="shared" si="100"/>
        <v>0.8571428571428571</v>
      </c>
      <c r="L518" s="86" t="s">
        <v>1681</v>
      </c>
      <c r="M518" s="86" t="s">
        <v>1681</v>
      </c>
      <c r="N518" s="86" t="s">
        <v>1681</v>
      </c>
      <c r="O518" s="86" t="s">
        <v>1681</v>
      </c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24</v>
      </c>
      <c r="J519" s="34">
        <f t="shared" si="99"/>
        <v>4</v>
      </c>
      <c r="K519" s="35">
        <f t="shared" si="100"/>
        <v>0.8571428571428571</v>
      </c>
      <c r="L519" s="86" t="s">
        <v>1681</v>
      </c>
      <c r="M519" s="86" t="s">
        <v>1681</v>
      </c>
      <c r="N519" s="86" t="s">
        <v>1681</v>
      </c>
      <c r="O519" s="86" t="s">
        <v>1681</v>
      </c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24</v>
      </c>
      <c r="J520" s="34">
        <f t="shared" ref="J520:J541" si="102">COUNTIF(L520:AM520,"APAGADO")</f>
        <v>4</v>
      </c>
      <c r="K520" s="35">
        <f t="shared" ref="K520:K541" si="103">(I520)/(J520+I520)</f>
        <v>0.8571428571428571</v>
      </c>
      <c r="L520" s="86" t="s">
        <v>1681</v>
      </c>
      <c r="M520" s="86" t="s">
        <v>1681</v>
      </c>
      <c r="N520" s="86" t="s">
        <v>1681</v>
      </c>
      <c r="O520" s="86" t="s">
        <v>1681</v>
      </c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24</v>
      </c>
      <c r="J521" s="34">
        <f t="shared" si="102"/>
        <v>4</v>
      </c>
      <c r="K521" s="35">
        <f t="shared" si="103"/>
        <v>0.8571428571428571</v>
      </c>
      <c r="L521" s="86" t="s">
        <v>1681</v>
      </c>
      <c r="M521" s="86" t="s">
        <v>1681</v>
      </c>
      <c r="N521" s="86" t="s">
        <v>1681</v>
      </c>
      <c r="O521" s="86" t="s">
        <v>1681</v>
      </c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24</v>
      </c>
      <c r="J522" s="34">
        <f t="shared" si="102"/>
        <v>4</v>
      </c>
      <c r="K522" s="35">
        <f t="shared" si="103"/>
        <v>0.8571428571428571</v>
      </c>
      <c r="L522" s="86" t="s">
        <v>1681</v>
      </c>
      <c r="M522" s="86" t="s">
        <v>1681</v>
      </c>
      <c r="N522" s="86" t="s">
        <v>1681</v>
      </c>
      <c r="O522" s="86" t="s">
        <v>1681</v>
      </c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24</v>
      </c>
      <c r="J523" s="34">
        <f t="shared" si="102"/>
        <v>4</v>
      </c>
      <c r="K523" s="35">
        <f t="shared" si="103"/>
        <v>0.8571428571428571</v>
      </c>
      <c r="L523" s="86" t="s">
        <v>1681</v>
      </c>
      <c r="M523" s="86" t="s">
        <v>1681</v>
      </c>
      <c r="N523" s="86" t="s">
        <v>1681</v>
      </c>
      <c r="O523" s="86" t="s">
        <v>1681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24</v>
      </c>
      <c r="J524" s="34">
        <f t="shared" si="102"/>
        <v>4</v>
      </c>
      <c r="K524" s="35">
        <f t="shared" si="103"/>
        <v>0.8571428571428571</v>
      </c>
      <c r="L524" s="86" t="s">
        <v>1681</v>
      </c>
      <c r="M524" s="86" t="s">
        <v>1681</v>
      </c>
      <c r="N524" s="86" t="s">
        <v>1681</v>
      </c>
      <c r="O524" s="86" t="s">
        <v>1681</v>
      </c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24</v>
      </c>
      <c r="J525" s="34">
        <f t="shared" si="102"/>
        <v>4</v>
      </c>
      <c r="K525" s="35">
        <f t="shared" si="103"/>
        <v>0.8571428571428571</v>
      </c>
      <c r="L525" s="86" t="s">
        <v>1681</v>
      </c>
      <c r="M525" s="86" t="s">
        <v>1681</v>
      </c>
      <c r="N525" s="86" t="s">
        <v>1681</v>
      </c>
      <c r="O525" s="86" t="s">
        <v>1681</v>
      </c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24</v>
      </c>
      <c r="J526" s="34">
        <f t="shared" si="102"/>
        <v>4</v>
      </c>
      <c r="K526" s="35">
        <f t="shared" si="103"/>
        <v>0.8571428571428571</v>
      </c>
      <c r="L526" s="86" t="s">
        <v>1681</v>
      </c>
      <c r="M526" s="86" t="s">
        <v>1681</v>
      </c>
      <c r="N526" s="86" t="s">
        <v>1681</v>
      </c>
      <c r="O526" s="86" t="s">
        <v>1681</v>
      </c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24</v>
      </c>
      <c r="J527" s="34">
        <f t="shared" si="102"/>
        <v>4</v>
      </c>
      <c r="K527" s="35">
        <f t="shared" si="103"/>
        <v>0.8571428571428571</v>
      </c>
      <c r="L527" s="86" t="s">
        <v>1681</v>
      </c>
      <c r="M527" s="86" t="s">
        <v>1681</v>
      </c>
      <c r="N527" s="86" t="s">
        <v>1681</v>
      </c>
      <c r="O527" s="86" t="s">
        <v>1681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24</v>
      </c>
      <c r="J528" s="34">
        <f t="shared" si="102"/>
        <v>4</v>
      </c>
      <c r="K528" s="35">
        <f t="shared" si="103"/>
        <v>0.8571428571428571</v>
      </c>
      <c r="L528" s="86" t="s">
        <v>1681</v>
      </c>
      <c r="M528" s="86" t="s">
        <v>1681</v>
      </c>
      <c r="N528" s="86" t="s">
        <v>1681</v>
      </c>
      <c r="O528" s="86" t="s">
        <v>1681</v>
      </c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24</v>
      </c>
      <c r="J529" s="34">
        <f t="shared" si="102"/>
        <v>4</v>
      </c>
      <c r="K529" s="35">
        <f t="shared" si="103"/>
        <v>0.8571428571428571</v>
      </c>
      <c r="L529" s="86" t="s">
        <v>1681</v>
      </c>
      <c r="M529" s="86" t="s">
        <v>1681</v>
      </c>
      <c r="N529" s="86" t="s">
        <v>1681</v>
      </c>
      <c r="O529" s="86" t="s">
        <v>1681</v>
      </c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24</v>
      </c>
      <c r="J530" s="34">
        <f t="shared" si="102"/>
        <v>4</v>
      </c>
      <c r="K530" s="35">
        <f t="shared" si="103"/>
        <v>0.8571428571428571</v>
      </c>
      <c r="L530" s="86" t="s">
        <v>1681</v>
      </c>
      <c r="M530" s="86" t="s">
        <v>1681</v>
      </c>
      <c r="N530" s="86" t="s">
        <v>1681</v>
      </c>
      <c r="O530" s="86" t="s">
        <v>1681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24</v>
      </c>
      <c r="J531" s="34">
        <f t="shared" si="102"/>
        <v>4</v>
      </c>
      <c r="K531" s="35">
        <f t="shared" si="103"/>
        <v>0.8571428571428571</v>
      </c>
      <c r="L531" s="86" t="s">
        <v>1681</v>
      </c>
      <c r="M531" s="86" t="s">
        <v>1681</v>
      </c>
      <c r="N531" s="86" t="s">
        <v>1681</v>
      </c>
      <c r="O531" s="86" t="s">
        <v>1681</v>
      </c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24</v>
      </c>
      <c r="J532" s="34">
        <f t="shared" si="102"/>
        <v>4</v>
      </c>
      <c r="K532" s="35">
        <f t="shared" si="103"/>
        <v>0.8571428571428571</v>
      </c>
      <c r="L532" s="86" t="s">
        <v>1681</v>
      </c>
      <c r="M532" s="86" t="s">
        <v>1681</v>
      </c>
      <c r="N532" s="86" t="s">
        <v>1681</v>
      </c>
      <c r="O532" s="86" t="s">
        <v>1681</v>
      </c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24</v>
      </c>
      <c r="J533" s="34">
        <f t="shared" si="102"/>
        <v>4</v>
      </c>
      <c r="K533" s="35">
        <f t="shared" si="103"/>
        <v>0.8571428571428571</v>
      </c>
      <c r="L533" s="86" t="s">
        <v>1681</v>
      </c>
      <c r="M533" s="86" t="s">
        <v>1681</v>
      </c>
      <c r="N533" s="86" t="s">
        <v>1681</v>
      </c>
      <c r="O533" s="86" t="s">
        <v>1681</v>
      </c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24</v>
      </c>
      <c r="J534" s="34">
        <f t="shared" si="102"/>
        <v>4</v>
      </c>
      <c r="K534" s="35">
        <f t="shared" si="103"/>
        <v>0.8571428571428571</v>
      </c>
      <c r="L534" s="86" t="s">
        <v>1681</v>
      </c>
      <c r="M534" s="86" t="s">
        <v>1681</v>
      </c>
      <c r="N534" s="86" t="s">
        <v>1681</v>
      </c>
      <c r="O534" s="86" t="s">
        <v>1681</v>
      </c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24</v>
      </c>
      <c r="J535" s="34">
        <f t="shared" si="102"/>
        <v>4</v>
      </c>
      <c r="K535" s="35">
        <f t="shared" si="103"/>
        <v>0.8571428571428571</v>
      </c>
      <c r="L535" s="86" t="s">
        <v>1681</v>
      </c>
      <c r="M535" s="86" t="s">
        <v>1681</v>
      </c>
      <c r="N535" s="86" t="s">
        <v>1681</v>
      </c>
      <c r="O535" s="86" t="s">
        <v>1681</v>
      </c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24</v>
      </c>
      <c r="J536" s="34">
        <f t="shared" si="102"/>
        <v>4</v>
      </c>
      <c r="K536" s="35">
        <f t="shared" si="103"/>
        <v>0.8571428571428571</v>
      </c>
      <c r="L536" s="86" t="s">
        <v>1681</v>
      </c>
      <c r="M536" s="86" t="s">
        <v>1681</v>
      </c>
      <c r="N536" s="86" t="s">
        <v>1681</v>
      </c>
      <c r="O536" s="86" t="s">
        <v>1681</v>
      </c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24</v>
      </c>
      <c r="J537" s="34">
        <f t="shared" si="102"/>
        <v>4</v>
      </c>
      <c r="K537" s="35">
        <f t="shared" si="103"/>
        <v>0.8571428571428571</v>
      </c>
      <c r="L537" s="86" t="s">
        <v>1681</v>
      </c>
      <c r="M537" s="86" t="s">
        <v>1681</v>
      </c>
      <c r="N537" s="86" t="s">
        <v>1681</v>
      </c>
      <c r="O537" s="86" t="s">
        <v>1681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24</v>
      </c>
      <c r="J538" s="34">
        <f t="shared" si="102"/>
        <v>4</v>
      </c>
      <c r="K538" s="35">
        <f t="shared" si="103"/>
        <v>0.8571428571428571</v>
      </c>
      <c r="L538" s="86" t="s">
        <v>1681</v>
      </c>
      <c r="M538" s="86" t="s">
        <v>1681</v>
      </c>
      <c r="N538" s="86" t="s">
        <v>1681</v>
      </c>
      <c r="O538" s="86" t="s">
        <v>1681</v>
      </c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24</v>
      </c>
      <c r="J539" s="34">
        <f t="shared" si="102"/>
        <v>4</v>
      </c>
      <c r="K539" s="35">
        <f t="shared" si="103"/>
        <v>0.8571428571428571</v>
      </c>
      <c r="L539" s="86" t="s">
        <v>1681</v>
      </c>
      <c r="M539" s="86" t="s">
        <v>1681</v>
      </c>
      <c r="N539" s="86" t="s">
        <v>1681</v>
      </c>
      <c r="O539" s="86" t="s">
        <v>1681</v>
      </c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24</v>
      </c>
      <c r="J540" s="34">
        <f t="shared" si="102"/>
        <v>4</v>
      </c>
      <c r="K540" s="35">
        <f t="shared" si="103"/>
        <v>0.8571428571428571</v>
      </c>
      <c r="L540" s="86" t="s">
        <v>1681</v>
      </c>
      <c r="M540" s="88" t="s">
        <v>1681</v>
      </c>
      <c r="N540" s="86" t="s">
        <v>1681</v>
      </c>
      <c r="O540" s="86" t="s">
        <v>1681</v>
      </c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24</v>
      </c>
      <c r="J541" s="34">
        <f t="shared" si="102"/>
        <v>4</v>
      </c>
      <c r="K541" s="35">
        <f t="shared" si="103"/>
        <v>0.8571428571428571</v>
      </c>
      <c r="L541" s="86" t="s">
        <v>1681</v>
      </c>
      <c r="M541" s="88" t="s">
        <v>1681</v>
      </c>
      <c r="N541" s="86" t="s">
        <v>1681</v>
      </c>
      <c r="O541" s="86" t="s">
        <v>1681</v>
      </c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24</v>
      </c>
      <c r="J542" s="34">
        <f t="shared" ref="J542:J554" si="105">COUNTIF(L542:AM542,"APAGADO")</f>
        <v>4</v>
      </c>
      <c r="K542" s="35">
        <f t="shared" ref="K542:K554" si="106">(I542)/(J542+I542)</f>
        <v>0.8571428571428571</v>
      </c>
      <c r="L542" s="86" t="s">
        <v>1681</v>
      </c>
      <c r="M542" s="88" t="s">
        <v>1681</v>
      </c>
      <c r="N542" s="86" t="s">
        <v>1681</v>
      </c>
      <c r="O542" s="86" t="s">
        <v>1681</v>
      </c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24</v>
      </c>
      <c r="J543" s="34">
        <f t="shared" si="105"/>
        <v>4</v>
      </c>
      <c r="K543" s="35">
        <f t="shared" si="106"/>
        <v>0.8571428571428571</v>
      </c>
      <c r="L543" s="86" t="s">
        <v>1681</v>
      </c>
      <c r="M543" s="88" t="s">
        <v>1681</v>
      </c>
      <c r="N543" s="86" t="s">
        <v>1681</v>
      </c>
      <c r="O543" s="86" t="s">
        <v>1681</v>
      </c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24</v>
      </c>
      <c r="J544" s="34">
        <f t="shared" si="105"/>
        <v>4</v>
      </c>
      <c r="K544" s="35">
        <f t="shared" si="106"/>
        <v>0.8571428571428571</v>
      </c>
      <c r="L544" s="86" t="s">
        <v>1681</v>
      </c>
      <c r="M544" s="88" t="s">
        <v>1681</v>
      </c>
      <c r="N544" s="86" t="s">
        <v>1681</v>
      </c>
      <c r="O544" s="86" t="s">
        <v>1681</v>
      </c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24</v>
      </c>
      <c r="J545" s="34">
        <f t="shared" si="105"/>
        <v>4</v>
      </c>
      <c r="K545" s="35">
        <f t="shared" si="106"/>
        <v>0.8571428571428571</v>
      </c>
      <c r="L545" s="86" t="s">
        <v>1681</v>
      </c>
      <c r="M545" s="88" t="s">
        <v>1681</v>
      </c>
      <c r="N545" s="86" t="s">
        <v>1681</v>
      </c>
      <c r="O545" s="86" t="s">
        <v>1681</v>
      </c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24</v>
      </c>
      <c r="J546" s="34">
        <f t="shared" si="105"/>
        <v>4</v>
      </c>
      <c r="K546" s="35">
        <f t="shared" si="106"/>
        <v>0.8571428571428571</v>
      </c>
      <c r="L546" s="86" t="s">
        <v>1681</v>
      </c>
      <c r="M546" s="88" t="s">
        <v>1681</v>
      </c>
      <c r="N546" s="86" t="s">
        <v>1681</v>
      </c>
      <c r="O546" s="86" t="s">
        <v>1681</v>
      </c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24</v>
      </c>
      <c r="J547" s="34">
        <f t="shared" si="105"/>
        <v>4</v>
      </c>
      <c r="K547" s="35">
        <f t="shared" si="106"/>
        <v>0.8571428571428571</v>
      </c>
      <c r="L547" s="86" t="s">
        <v>1681</v>
      </c>
      <c r="M547" s="88" t="s">
        <v>1681</v>
      </c>
      <c r="N547" s="86" t="s">
        <v>1681</v>
      </c>
      <c r="O547" s="86" t="s">
        <v>1681</v>
      </c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24</v>
      </c>
      <c r="J548" s="34">
        <f t="shared" si="105"/>
        <v>4</v>
      </c>
      <c r="K548" s="35">
        <f t="shared" si="106"/>
        <v>0.8571428571428571</v>
      </c>
      <c r="L548" s="86" t="s">
        <v>1681</v>
      </c>
      <c r="M548" s="88" t="s">
        <v>1681</v>
      </c>
      <c r="N548" s="86" t="s">
        <v>1681</v>
      </c>
      <c r="O548" s="86" t="s">
        <v>1681</v>
      </c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24</v>
      </c>
      <c r="J549" s="34">
        <f t="shared" si="105"/>
        <v>4</v>
      </c>
      <c r="K549" s="35">
        <f t="shared" si="106"/>
        <v>0.8571428571428571</v>
      </c>
      <c r="L549" s="86" t="s">
        <v>1681</v>
      </c>
      <c r="M549" s="88" t="s">
        <v>1681</v>
      </c>
      <c r="N549" s="86" t="s">
        <v>1681</v>
      </c>
      <c r="O549" s="86" t="s">
        <v>1681</v>
      </c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24</v>
      </c>
      <c r="J550" s="34">
        <f t="shared" si="105"/>
        <v>4</v>
      </c>
      <c r="K550" s="35">
        <f t="shared" si="106"/>
        <v>0.8571428571428571</v>
      </c>
      <c r="L550" s="86" t="s">
        <v>1681</v>
      </c>
      <c r="M550" s="88" t="s">
        <v>1681</v>
      </c>
      <c r="N550" s="86" t="s">
        <v>1681</v>
      </c>
      <c r="O550" s="86" t="s">
        <v>1681</v>
      </c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24</v>
      </c>
      <c r="J551" s="34">
        <f t="shared" si="105"/>
        <v>4</v>
      </c>
      <c r="K551" s="35">
        <f t="shared" si="106"/>
        <v>0.8571428571428571</v>
      </c>
      <c r="L551" s="86" t="s">
        <v>1681</v>
      </c>
      <c r="M551" s="88" t="s">
        <v>1681</v>
      </c>
      <c r="N551" s="86" t="s">
        <v>1681</v>
      </c>
      <c r="O551" s="86" t="s">
        <v>1681</v>
      </c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hidden="1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hidden="1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24</v>
      </c>
      <c r="J554" s="34">
        <f t="shared" si="105"/>
        <v>4</v>
      </c>
      <c r="K554" s="35">
        <f t="shared" si="106"/>
        <v>0.8571428571428571</v>
      </c>
      <c r="L554" s="86" t="s">
        <v>1681</v>
      </c>
      <c r="M554" s="88" t="s">
        <v>1681</v>
      </c>
      <c r="N554" s="86" t="s">
        <v>1681</v>
      </c>
      <c r="O554" s="86" t="s">
        <v>1681</v>
      </c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24</v>
      </c>
      <c r="J555" s="34">
        <f t="shared" ref="J555:J561" si="108">COUNTIF(L555:AM555,"APAGADO")</f>
        <v>4</v>
      </c>
      <c r="K555" s="35">
        <f t="shared" ref="K555:K561" si="109">(I555)/(J555+I555)</f>
        <v>0.8571428571428571</v>
      </c>
      <c r="L555" s="86" t="s">
        <v>1681</v>
      </c>
      <c r="M555" s="88" t="s">
        <v>1681</v>
      </c>
      <c r="N555" s="86" t="s">
        <v>1681</v>
      </c>
      <c r="O555" s="86" t="s">
        <v>1681</v>
      </c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24</v>
      </c>
      <c r="J556" s="34">
        <f t="shared" si="108"/>
        <v>4</v>
      </c>
      <c r="K556" s="35">
        <f t="shared" si="109"/>
        <v>0.8571428571428571</v>
      </c>
      <c r="L556" s="86" t="s">
        <v>1681</v>
      </c>
      <c r="M556" s="88" t="s">
        <v>1681</v>
      </c>
      <c r="N556" s="86" t="s">
        <v>1681</v>
      </c>
      <c r="O556" s="86" t="s">
        <v>1681</v>
      </c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24</v>
      </c>
      <c r="J557" s="34">
        <f t="shared" si="108"/>
        <v>4</v>
      </c>
      <c r="K557" s="35">
        <f t="shared" si="109"/>
        <v>0.8571428571428571</v>
      </c>
      <c r="L557" s="86" t="s">
        <v>1681</v>
      </c>
      <c r="M557" s="88" t="s">
        <v>1681</v>
      </c>
      <c r="N557" s="86" t="s">
        <v>1681</v>
      </c>
      <c r="O557" s="86" t="s">
        <v>1681</v>
      </c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24</v>
      </c>
      <c r="J558" s="34">
        <f t="shared" si="108"/>
        <v>4</v>
      </c>
      <c r="K558" s="35">
        <f t="shared" si="109"/>
        <v>0.8571428571428571</v>
      </c>
      <c r="L558" s="86" t="s">
        <v>1681</v>
      </c>
      <c r="M558" s="88" t="s">
        <v>1681</v>
      </c>
      <c r="N558" s="86" t="s">
        <v>1681</v>
      </c>
      <c r="O558" s="86" t="s">
        <v>1681</v>
      </c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24</v>
      </c>
      <c r="J559" s="34">
        <f t="shared" si="108"/>
        <v>4</v>
      </c>
      <c r="K559" s="35">
        <f t="shared" si="109"/>
        <v>0.8571428571428571</v>
      </c>
      <c r="L559" s="86" t="s">
        <v>1681</v>
      </c>
      <c r="M559" s="88" t="s">
        <v>1681</v>
      </c>
      <c r="N559" s="86" t="s">
        <v>1681</v>
      </c>
      <c r="O559" s="86" t="s">
        <v>1681</v>
      </c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24</v>
      </c>
      <c r="J560" s="34">
        <f t="shared" si="108"/>
        <v>4</v>
      </c>
      <c r="K560" s="35">
        <f t="shared" si="109"/>
        <v>0.8571428571428571</v>
      </c>
      <c r="L560" s="86" t="s">
        <v>1681</v>
      </c>
      <c r="M560" s="88" t="s">
        <v>1681</v>
      </c>
      <c r="N560" s="86" t="s">
        <v>1681</v>
      </c>
      <c r="O560" s="86" t="s">
        <v>1681</v>
      </c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24</v>
      </c>
      <c r="J561" s="34">
        <f t="shared" si="108"/>
        <v>4</v>
      </c>
      <c r="K561" s="35">
        <f t="shared" si="109"/>
        <v>0.8571428571428571</v>
      </c>
      <c r="L561" s="86" t="s">
        <v>1681</v>
      </c>
      <c r="M561" s="88" t="s">
        <v>1681</v>
      </c>
      <c r="N561" s="86" t="s">
        <v>1681</v>
      </c>
      <c r="O561" s="86" t="s">
        <v>1681</v>
      </c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24</v>
      </c>
      <c r="J562" s="34">
        <f t="shared" ref="J562:J569" si="111">COUNTIF(L562:AM562,"APAGADO")</f>
        <v>4</v>
      </c>
      <c r="K562" s="35">
        <f t="shared" ref="K562:K569" si="112">(I562)/(J562+I562)</f>
        <v>0.8571428571428571</v>
      </c>
      <c r="L562" s="86" t="s">
        <v>1681</v>
      </c>
      <c r="M562" s="88" t="s">
        <v>1681</v>
      </c>
      <c r="N562" s="86" t="s">
        <v>1681</v>
      </c>
      <c r="O562" s="86" t="s">
        <v>1681</v>
      </c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24</v>
      </c>
      <c r="J563" s="34">
        <f t="shared" si="111"/>
        <v>4</v>
      </c>
      <c r="K563" s="35">
        <f t="shared" si="112"/>
        <v>0.8571428571428571</v>
      </c>
      <c r="L563" s="86" t="s">
        <v>1681</v>
      </c>
      <c r="M563" s="88" t="s">
        <v>1681</v>
      </c>
      <c r="N563" s="86" t="s">
        <v>1681</v>
      </c>
      <c r="O563" s="86" t="s">
        <v>1681</v>
      </c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24</v>
      </c>
      <c r="J564" s="34">
        <f t="shared" si="111"/>
        <v>4</v>
      </c>
      <c r="K564" s="35">
        <f t="shared" si="112"/>
        <v>0.8571428571428571</v>
      </c>
      <c r="L564" s="86" t="s">
        <v>1681</v>
      </c>
      <c r="M564" s="88" t="s">
        <v>1681</v>
      </c>
      <c r="N564" s="86" t="s">
        <v>1681</v>
      </c>
      <c r="O564" s="86" t="s">
        <v>1681</v>
      </c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24</v>
      </c>
      <c r="J565" s="34">
        <f t="shared" si="111"/>
        <v>4</v>
      </c>
      <c r="K565" s="35">
        <f t="shared" si="112"/>
        <v>0.8571428571428571</v>
      </c>
      <c r="L565" s="86" t="s">
        <v>1681</v>
      </c>
      <c r="M565" s="88" t="s">
        <v>1681</v>
      </c>
      <c r="N565" s="86" t="s">
        <v>1681</v>
      </c>
      <c r="O565" s="86" t="s">
        <v>1681</v>
      </c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24</v>
      </c>
      <c r="J566" s="34">
        <f t="shared" si="111"/>
        <v>4</v>
      </c>
      <c r="K566" s="35">
        <f t="shared" si="112"/>
        <v>0.8571428571428571</v>
      </c>
      <c r="L566" s="86" t="s">
        <v>1681</v>
      </c>
      <c r="M566" s="88" t="s">
        <v>1681</v>
      </c>
      <c r="N566" s="86" t="s">
        <v>1681</v>
      </c>
      <c r="O566" s="86" t="s">
        <v>1681</v>
      </c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24</v>
      </c>
      <c r="J567" s="34">
        <f t="shared" si="111"/>
        <v>4</v>
      </c>
      <c r="K567" s="35">
        <f t="shared" si="112"/>
        <v>0.8571428571428571</v>
      </c>
      <c r="L567" s="88" t="s">
        <v>1681</v>
      </c>
      <c r="M567" s="88" t="s">
        <v>1681</v>
      </c>
      <c r="N567" s="86" t="s">
        <v>1681</v>
      </c>
      <c r="O567" s="86" t="s">
        <v>1681</v>
      </c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24</v>
      </c>
      <c r="J568" s="34">
        <f t="shared" si="111"/>
        <v>4</v>
      </c>
      <c r="K568" s="35">
        <f t="shared" si="112"/>
        <v>0.8571428571428571</v>
      </c>
      <c r="L568" s="88" t="s">
        <v>1681</v>
      </c>
      <c r="M568" s="88" t="s">
        <v>1681</v>
      </c>
      <c r="N568" s="86" t="s">
        <v>1681</v>
      </c>
      <c r="O568" s="86" t="s">
        <v>1681</v>
      </c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24</v>
      </c>
      <c r="J569" s="34">
        <f t="shared" si="111"/>
        <v>4</v>
      </c>
      <c r="K569" s="35">
        <f t="shared" si="112"/>
        <v>0.8571428571428571</v>
      </c>
      <c r="L569" s="88" t="s">
        <v>1681</v>
      </c>
      <c r="M569" s="88" t="s">
        <v>1681</v>
      </c>
      <c r="N569" s="86" t="s">
        <v>1681</v>
      </c>
      <c r="O569" s="86" t="s">
        <v>1681</v>
      </c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>
    <filterColumn colId="14">
      <customFilters>
        <customFilter operator="notEqual" val=" "/>
      </customFilters>
    </filterColumn>
  </autoFilter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45809</v>
      </c>
      <c r="G1" s="14">
        <f>'RESUMEN TOTAL'!M4</f>
        <v>45810</v>
      </c>
      <c r="H1" s="14">
        <f>'RESUMEN TOTAL'!N4</f>
        <v>45811</v>
      </c>
      <c r="I1" s="14">
        <f>'RESUMEN TOTAL'!O4</f>
        <v>45812</v>
      </c>
      <c r="J1" s="14">
        <f>'RESUMEN TOTAL'!P4</f>
        <v>45813</v>
      </c>
      <c r="K1" s="14">
        <f>'RESUMEN TOTAL'!Q4</f>
        <v>45814</v>
      </c>
      <c r="L1" s="14">
        <f>'RESUMEN TOTAL'!R4</f>
        <v>45815</v>
      </c>
      <c r="M1" s="14">
        <f>'RESUMEN TOTAL'!S4</f>
        <v>45816</v>
      </c>
      <c r="N1" s="14">
        <f>'RESUMEN TOTAL'!T4</f>
        <v>45817</v>
      </c>
      <c r="O1" s="14">
        <f>'RESUMEN TOTAL'!U4</f>
        <v>45818</v>
      </c>
      <c r="P1" s="14">
        <f>'RESUMEN TOTAL'!V4</f>
        <v>45819</v>
      </c>
      <c r="Q1" s="14">
        <f>'RESUMEN TOTAL'!W4</f>
        <v>45820</v>
      </c>
      <c r="R1" s="14">
        <f>'RESUMEN TOTAL'!X4</f>
        <v>45821</v>
      </c>
      <c r="S1" s="14">
        <f>'RESUMEN TOTAL'!Y4</f>
        <v>45822</v>
      </c>
      <c r="T1" s="14">
        <f>'RESUMEN TOTAL'!Z4</f>
        <v>45823</v>
      </c>
      <c r="U1" s="14">
        <f>'RESUMEN TOTAL'!AA4</f>
        <v>45824</v>
      </c>
      <c r="V1" s="14">
        <f>'RESUMEN TOTAL'!AB4</f>
        <v>45825</v>
      </c>
      <c r="W1" s="14">
        <f>'RESUMEN TOTAL'!AC4</f>
        <v>45826</v>
      </c>
      <c r="X1" s="14">
        <f>'RESUMEN TOTAL'!AD4</f>
        <v>45827</v>
      </c>
      <c r="Y1" s="14">
        <f>'RESUMEN TOTAL'!AE4</f>
        <v>45828</v>
      </c>
      <c r="Z1" s="14">
        <f>'RESUMEN TOTAL'!AF4</f>
        <v>45829</v>
      </c>
      <c r="AA1" s="14">
        <f>'RESUMEN TOTAL'!AG4</f>
        <v>45830</v>
      </c>
      <c r="AB1" s="14">
        <f>'RESUMEN TOTAL'!AH4</f>
        <v>45831</v>
      </c>
      <c r="AC1" s="14">
        <f>'RESUMEN TOTAL'!AI4</f>
        <v>45832</v>
      </c>
      <c r="AD1" s="14">
        <f>'RESUMEN TOTAL'!AJ4</f>
        <v>45833</v>
      </c>
      <c r="AE1" s="14">
        <f>'RESUMEN TOTAL'!AK4</f>
        <v>45834</v>
      </c>
      <c r="AF1" s="14">
        <f>'RESUMEN TOTAL'!AL4</f>
        <v>45835</v>
      </c>
      <c r="AG1" s="14">
        <f>'RESUMEN TOTAL'!AM4</f>
        <v>45836</v>
      </c>
      <c r="AH1" s="14">
        <f>'RESUMEN TOTAL'!AN4</f>
        <v>45837</v>
      </c>
      <c r="AI1" s="14">
        <f>'RESUMEN TOTAL'!AO4</f>
        <v>45838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 t="str">
        <f>'RESUMEN TOTAL'!N10</f>
        <v>APAGADO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 t="str">
        <f>'RESUMEN TOTAL'!O29</f>
        <v>APAGADO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 t="str">
        <f>'RESUMEN TOTAL'!O30</f>
        <v>APAGADO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 t="str">
        <f>'RESUMEN TOTAL'!N34</f>
        <v>APAGADO</v>
      </c>
      <c r="I26" t="str">
        <f>'RESUMEN TOTAL'!O34</f>
        <v>APAGADO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 t="str">
        <f>'RESUMEN TOTAL'!N53</f>
        <v>APAGADO</v>
      </c>
      <c r="I45" t="str">
        <f>'RESUMEN TOTAL'!O53</f>
        <v>APAGADO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 t="str">
        <f>'RESUMEN TOTAL'!O71</f>
        <v>APAGADO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 t="str">
        <f>'RESUMEN TOTAL'!O75</f>
        <v>APAGADO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 t="str">
        <f>'RESUMEN TOTAL'!O78</f>
        <v>APAGADO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 t="str">
        <f>'RESUMEN TOTAL'!N103</f>
        <v>APAGADO</v>
      </c>
      <c r="I95" t="str">
        <f>'RESUMEN TOTAL'!O103</f>
        <v>APAGADO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 t="str">
        <f>'RESUMEN TOTAL'!O119</f>
        <v>APAGADO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 t="str">
        <f>'RESUMEN TOTAL'!L123</f>
        <v>APAGADO</v>
      </c>
      <c r="G114" t="str">
        <f>'RESUMEN TOTAL'!M123</f>
        <v>APAGADO</v>
      </c>
      <c r="H114" t="str">
        <f>'RESUMEN TOTAL'!N123</f>
        <v>APAGADO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 t="str">
        <f>'RESUMEN TOTAL'!L125</f>
        <v>APAGADO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 t="str">
        <f>'RESUMEN TOTAL'!L139</f>
        <v>APAGADO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 t="str">
        <f>'RESUMEN TOTAL'!L140</f>
        <v>APAGADO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 t="str">
        <f>'RESUMEN TOTAL'!L144</f>
        <v>APAGADO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 t="str">
        <f>'RESUMEN TOTAL'!L148</f>
        <v>APAGADO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 t="str">
        <f>'RESUMEN TOTAL'!L149</f>
        <v>APAGADO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 t="str">
        <f>'RESUMEN TOTAL'!L150</f>
        <v>APAGADO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 t="str">
        <f>'RESUMEN TOTAL'!L151</f>
        <v>APAGADO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 t="str">
        <f>'RESUMEN TOTAL'!L152</f>
        <v>APAGADO</v>
      </c>
      <c r="G142" t="str">
        <f>'RESUMEN TOTAL'!M152</f>
        <v>APAGADO</v>
      </c>
      <c r="H142" t="str">
        <f>'RESUMEN TOTAL'!N152</f>
        <v>APAGADO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 t="str">
        <f>'RESUMEN TOTAL'!L153</f>
        <v>APAGADO</v>
      </c>
      <c r="G143" t="str">
        <f>'RESUMEN TOTAL'!M153</f>
        <v>APAGADO</v>
      </c>
      <c r="H143" t="str">
        <f>'RESUMEN TOTAL'!N153</f>
        <v>APAGADO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 t="str">
        <f>'RESUMEN TOTAL'!N157</f>
        <v>APAGADO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 t="str">
        <f>'RESUMEN TOTAL'!L160</f>
        <v>APAGADO</v>
      </c>
      <c r="G150" t="str">
        <f>'RESUMEN TOTAL'!M160</f>
        <v>APAGADO</v>
      </c>
      <c r="H150" t="str">
        <f>'RESUMEN TOTAL'!N160</f>
        <v>APAGADO</v>
      </c>
      <c r="I150" t="str">
        <f>'RESUMEN TOTAL'!O160</f>
        <v>APAGADO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 t="str">
        <f>'RESUMEN TOTAL'!L161</f>
        <v>APAGADO</v>
      </c>
      <c r="G151" t="str">
        <f>'RESUMEN TOTAL'!M161</f>
        <v>APAGADO</v>
      </c>
      <c r="H151" t="str">
        <f>'RESUMEN TOTAL'!N161</f>
        <v>APAGADO</v>
      </c>
      <c r="I151" t="str">
        <f>'RESUMEN TOTAL'!O161</f>
        <v>APAGADO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 t="str">
        <f>'RESUMEN TOTAL'!L162</f>
        <v>APAGADO</v>
      </c>
      <c r="G152" t="str">
        <f>'RESUMEN TOTAL'!M162</f>
        <v>APAGADO</v>
      </c>
      <c r="H152" t="str">
        <f>'RESUMEN TOTAL'!N162</f>
        <v>APAGADO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 t="str">
        <f>'RESUMEN TOTAL'!O180</f>
        <v>APAGADO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 t="str">
        <f>'RESUMEN TOTAL'!O182</f>
        <v>APAGADO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 t="str">
        <f>'RESUMEN TOTAL'!O183</f>
        <v>APAGADO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 t="str">
        <f>'RESUMEN TOTAL'!O186</f>
        <v>APAGADO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 t="str">
        <f>'RESUMEN TOTAL'!O187</f>
        <v>APAGADO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 t="str">
        <f>'RESUMEN TOTAL'!O188</f>
        <v>APAGADO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 t="str">
        <f>'RESUMEN TOTAL'!L204</f>
        <v>APAGADO</v>
      </c>
      <c r="G193" t="str">
        <f>'RESUMEN TOTAL'!M204</f>
        <v>APAGADO</v>
      </c>
      <c r="H193" t="str">
        <f>'RESUMEN TOTAL'!N204</f>
        <v>APAGADO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 t="str">
        <f>'RESUMEN TOTAL'!L205</f>
        <v>APAGADO</v>
      </c>
      <c r="G194" t="str">
        <f>'RESUMEN TOTAL'!M205</f>
        <v>APAGADO</v>
      </c>
      <c r="H194" t="str">
        <f>'RESUMEN TOTAL'!N205</f>
        <v>APAGADO</v>
      </c>
      <c r="I194" t="str">
        <f>'RESUMEN TOTAL'!O205</f>
        <v>APAGADO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 t="str">
        <f>'RESUMEN TOTAL'!O206</f>
        <v>APAGADO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 t="str">
        <f>'RESUMEN TOTAL'!L207</f>
        <v>APAGADO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 t="str">
        <f>'RESUMEN TOTAL'!L210</f>
        <v>APAGADO</v>
      </c>
      <c r="G199" t="str">
        <f>'RESUMEN TOTAL'!M210</f>
        <v>APAGADO</v>
      </c>
      <c r="H199" t="str">
        <f>'RESUMEN TOTAL'!N210</f>
        <v>APAGADO</v>
      </c>
      <c r="I199" t="str">
        <f>'RESUMEN TOTAL'!O210</f>
        <v>APAGADO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 t="str">
        <f>'RESUMEN TOTAL'!L214</f>
        <v>APAGADO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 t="str">
        <f>'RESUMEN TOTAL'!L215</f>
        <v>APAGADO</v>
      </c>
      <c r="G204" t="str">
        <f>'RESUMEN TOTAL'!M215</f>
        <v>APAGADO</v>
      </c>
      <c r="H204" t="str">
        <f>'RESUMEN TOTAL'!N215</f>
        <v>APAGADO</v>
      </c>
      <c r="I204" t="str">
        <f>'RESUMEN TOTAL'!O215</f>
        <v>APAGADO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 t="str">
        <f>'RESUMEN TOTAL'!L226</f>
        <v>APAGADO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 t="str">
        <f>'RESUMEN TOTAL'!N244</f>
        <v>APAGADO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>
        <f>'RESUMEN TOTAL'!N250</f>
        <v>0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 t="str">
        <f>'RESUMEN TOTAL'!M259</f>
        <v>APAGADO</v>
      </c>
      <c r="H247" t="str">
        <f>'RESUMEN TOTAL'!N259</f>
        <v>APAGADO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 t="str">
        <f>'RESUMEN TOTAL'!M261</f>
        <v>APAGADO</v>
      </c>
      <c r="H249" t="str">
        <f>'RESUMEN TOTAL'!N261</f>
        <v>APAGADO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>
        <f>'RESUMEN TOTAL'!M265</f>
        <v>0</v>
      </c>
      <c r="H253" t="str">
        <f>'RESUMEN TOTAL'!N265</f>
        <v>APAGADO</v>
      </c>
      <c r="I253" t="str">
        <f>'RESUMEN TOTAL'!O265</f>
        <v>APAGADO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 t="str">
        <f>'RESUMEN TOTAL'!L297</f>
        <v>APAGADO</v>
      </c>
      <c r="G282" t="str">
        <f>'RESUMEN TOTAL'!M297</f>
        <v>APAGADO</v>
      </c>
      <c r="H282" t="str">
        <f>'RESUMEN TOTAL'!N297</f>
        <v>APAGADO</v>
      </c>
      <c r="I282" t="str">
        <f>'RESUMEN TOTAL'!O297</f>
        <v>APAGADO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 t="str">
        <f>'RESUMEN TOTAL'!L298</f>
        <v>APAGADO</v>
      </c>
      <c r="G283" t="str">
        <f>'RESUMEN TOTAL'!M298</f>
        <v>APAGADO</v>
      </c>
      <c r="H283" t="str">
        <f>'RESUMEN TOTAL'!N298</f>
        <v>APAGADO</v>
      </c>
      <c r="I283" t="str">
        <f>'RESUMEN TOTAL'!O298</f>
        <v>APAGADO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 t="str">
        <f>'RESUMEN TOTAL'!M300</f>
        <v>APAGADO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 t="str">
        <f>'RESUMEN TOTAL'!M301</f>
        <v>APAGADO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 t="str">
        <f>'RESUMEN TOTAL'!L303</f>
        <v>APAGADO</v>
      </c>
      <c r="G288" t="str">
        <f>'RESUMEN TOTAL'!M303</f>
        <v>APAGADO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>
        <f>'RESUMEN TOTAL'!P314</f>
        <v>0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 t="str">
        <f>'RESUMEN TOTAL'!L319</f>
        <v>APAGADO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 t="str">
        <f>'RESUMEN TOTAL'!L320</f>
        <v>APAGADO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 t="str">
        <f>'RESUMEN TOTAL'!L321</f>
        <v>APAGADO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 t="str">
        <f>'RESUMEN TOTAL'!L343</f>
        <v>APAGADO</v>
      </c>
      <c r="G325" t="str">
        <f>'RESUMEN TOTAL'!M343</f>
        <v>APAGADO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 t="str">
        <f>'RESUMEN TOTAL'!L344</f>
        <v>APAGADO</v>
      </c>
      <c r="G326" t="str">
        <f>'RESUMEN TOTAL'!M344</f>
        <v>APAGADO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 t="str">
        <f>'RESUMEN TOTAL'!L347</f>
        <v>APAGADO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 t="str">
        <f>'RESUMEN TOTAL'!L352</f>
        <v>APAGADO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 t="str">
        <f>'RESUMEN TOTAL'!AO353</f>
        <v>}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 t="str">
        <f>'RESUMEN TOTAL'!L355</f>
        <v>APAGADO</v>
      </c>
      <c r="G335" t="str">
        <f>'RESUMEN TOTAL'!M355</f>
        <v>APAGADO</v>
      </c>
      <c r="H335" t="str">
        <f>'RESUMEN TOTAL'!N355</f>
        <v>APAGADO</v>
      </c>
      <c r="I335" t="str">
        <f>'RESUMEN TOTAL'!O355</f>
        <v>APAGADO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 t="str">
        <f>'RESUMEN TOTAL'!L356</f>
        <v>APAGADO</v>
      </c>
      <c r="G336" t="str">
        <f>'RESUMEN TOTAL'!M356</f>
        <v>APAGADO</v>
      </c>
      <c r="H336" t="str">
        <f>'RESUMEN TOTAL'!N356</f>
        <v>APAGADO</v>
      </c>
      <c r="I336" t="str">
        <f>'RESUMEN TOTAL'!O356</f>
        <v>APAGADO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 t="str">
        <f>'RESUMEN TOTAL'!L366</f>
        <v>APAGADO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 t="str">
        <f>'RESUMEN TOTAL'!L368</f>
        <v>APAGADO</v>
      </c>
      <c r="G348">
        <f>'RESUMEN TOTAL'!M368</f>
        <v>0</v>
      </c>
      <c r="H348">
        <f>'RESUMEN TOTAL'!N368</f>
        <v>0</v>
      </c>
      <c r="I348" t="str">
        <f>'RESUMEN TOTAL'!O368</f>
        <v>APAGADO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 t="str">
        <f>'RESUMEN TOTAL'!L369</f>
        <v>APAGADO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 t="str">
        <f>'RESUMEN TOTAL'!L370</f>
        <v>APAGADO</v>
      </c>
      <c r="G350">
        <f>'RESUMEN TOTAL'!M370</f>
        <v>0</v>
      </c>
      <c r="H350">
        <f>'RESUMEN TOTAL'!N370</f>
        <v>0</v>
      </c>
      <c r="I350" t="str">
        <f>'RESUMEN TOTAL'!O370</f>
        <v>APAGADO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 t="str">
        <f>'RESUMEN TOTAL'!L382</f>
        <v>APAGADO</v>
      </c>
      <c r="G362">
        <f>'RESUMEN TOTAL'!M382</f>
        <v>0</v>
      </c>
      <c r="H362">
        <f>'RESUMEN TOTAL'!N382</f>
        <v>0</v>
      </c>
      <c r="I362" t="str">
        <f>'RESUMEN TOTAL'!O382</f>
        <v>APAGADO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 t="str">
        <f>'RESUMEN TOTAL'!L383</f>
        <v>APAGADO</v>
      </c>
      <c r="G363">
        <f>'RESUMEN TOTAL'!M383</f>
        <v>0</v>
      </c>
      <c r="H363">
        <f>'RESUMEN TOTAL'!N383</f>
        <v>0</v>
      </c>
      <c r="I363" t="str">
        <f>'RESUMEN TOTAL'!O383</f>
        <v>APAGADO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 t="str">
        <f>'RESUMEN TOTAL'!L408</f>
        <v>APAGADO</v>
      </c>
      <c r="G386" t="str">
        <f>'RESUMEN TOTAL'!M408</f>
        <v>APAGADO</v>
      </c>
      <c r="H386" t="str">
        <f>'RESUMEN TOTAL'!N408</f>
        <v>APAGADO</v>
      </c>
      <c r="I386" t="str">
        <f>'RESUMEN TOTAL'!O408</f>
        <v>APAGADO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>
        <f>'RESUMEN TOTAL'!O427</f>
        <v>0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>
        <f>'RESUMEN TOTAL'!P449</f>
        <v>0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>
        <f>'RESUMEN TOTAL'!P450</f>
        <v>0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 t="str">
        <f>'RESUMEN TOTAL'!L462</f>
        <v>APAGADO</v>
      </c>
      <c r="G439" t="str">
        <f>'RESUMEN TOTAL'!M462</f>
        <v>APAGADO</v>
      </c>
      <c r="H439" t="str">
        <f>'RESUMEN TOTAL'!N462</f>
        <v>APAGADO</v>
      </c>
      <c r="I439" t="str">
        <f>'RESUMEN TOTAL'!O462</f>
        <v>APAGADO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 t="str">
        <f>'RESUMEN TOTAL'!L463</f>
        <v>APAGADO</v>
      </c>
      <c r="G440" t="str">
        <f>'RESUMEN TOTAL'!M463</f>
        <v>APAGADO</v>
      </c>
      <c r="H440" t="str">
        <f>'RESUMEN TOTAL'!N463</f>
        <v>APAGADO</v>
      </c>
      <c r="I440" t="str">
        <f>'RESUMEN TOTAL'!O463</f>
        <v>APAGADO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 t="str">
        <f>'RESUMEN TOTAL'!L464</f>
        <v>APAGADO</v>
      </c>
      <c r="G441" t="str">
        <f>'RESUMEN TOTAL'!M464</f>
        <v>APAGADO</v>
      </c>
      <c r="H441" t="str">
        <f>'RESUMEN TOTAL'!N464</f>
        <v>APAGADO</v>
      </c>
      <c r="I441" t="str">
        <f>'RESUMEN TOTAL'!O464</f>
        <v>APAGADO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>
        <f>'RESUMEN TOTAL'!P511</f>
        <v>0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>
        <f>'RESUMEN TOTAL'!P527</f>
        <v>0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>
        <f>'RESUMEN TOTAL'!P528</f>
        <v>0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 t="str">
        <f>'RESUMEN TOTAL'!L535</f>
        <v>APAGADO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 t="str">
        <f>'RESUMEN TOTAL'!L536</f>
        <v>APAGADO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>
        <f>'RESUMEN TOTAL'!P537</f>
        <v>0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>
        <f>'RESUMEN TOTAL'!P538</f>
        <v>0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 t="str">
        <f>'RESUMEN TOTAL'!L542</f>
        <v>APAGADO</v>
      </c>
      <c r="G516" t="str">
        <f>'RESUMEN TOTAL'!M542</f>
        <v>APAGADO</v>
      </c>
      <c r="H516" t="str">
        <f>'RESUMEN TOTAL'!N542</f>
        <v>APAGADO</v>
      </c>
      <c r="I516" t="str">
        <f>'RESUMEN TOTAL'!O542</f>
        <v>APAGADO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 t="str">
        <f>'RESUMEN TOTAL'!L543</f>
        <v>APAGADO</v>
      </c>
      <c r="G517" t="str">
        <f>'RESUMEN TOTAL'!M543</f>
        <v>APAGADO</v>
      </c>
      <c r="H517" t="str">
        <f>'RESUMEN TOTAL'!N543</f>
        <v>APAGADO</v>
      </c>
      <c r="I517" t="str">
        <f>'RESUMEN TOTAL'!O543</f>
        <v>APAGADO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 t="str">
        <f>'RESUMEN TOTAL'!L544</f>
        <v>APAGADO</v>
      </c>
      <c r="G518" t="str">
        <f>'RESUMEN TOTAL'!M544</f>
        <v>APAGADO</v>
      </c>
      <c r="H518" t="str">
        <f>'RESUMEN TOTAL'!N544</f>
        <v>APAGADO</v>
      </c>
      <c r="I518" t="str">
        <f>'RESUMEN TOTAL'!O544</f>
        <v>APAGADO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 t="str">
        <f>'RESUMEN TOTAL'!L545</f>
        <v>APAGADO</v>
      </c>
      <c r="G519" t="str">
        <f>'RESUMEN TOTAL'!M545</f>
        <v>APAGADO</v>
      </c>
      <c r="H519" t="str">
        <f>'RESUMEN TOTAL'!N545</f>
        <v>APAGADO</v>
      </c>
      <c r="I519" t="str">
        <f>'RESUMEN TOTAL'!O545</f>
        <v>APAGADO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 t="str">
        <f>'RESUMEN TOTAL'!L548</f>
        <v>APAGADO</v>
      </c>
      <c r="G522" t="str">
        <f>'RESUMEN TOTAL'!M548</f>
        <v>APAGADO</v>
      </c>
      <c r="H522" t="str">
        <f>'RESUMEN TOTAL'!N548</f>
        <v>APAGADO</v>
      </c>
      <c r="I522" t="str">
        <f>'RESUMEN TOTAL'!O548</f>
        <v>APAGADO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 t="str">
        <f>'RESUMEN TOTAL'!L549</f>
        <v>APAGADO</v>
      </c>
      <c r="G523" t="str">
        <f>'RESUMEN TOTAL'!M549</f>
        <v>APAGADO</v>
      </c>
      <c r="H523" t="str">
        <f>'RESUMEN TOTAL'!N549</f>
        <v>APAGADO</v>
      </c>
      <c r="I523" t="str">
        <f>'RESUMEN TOTAL'!O549</f>
        <v>APAGADO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 t="str">
        <f>'RESUMEN TOTAL'!L556</f>
        <v>APAGADO</v>
      </c>
      <c r="G530" t="str">
        <f>'RESUMEN TOTAL'!M556</f>
        <v>APAGADO</v>
      </c>
      <c r="H530" t="str">
        <f>'RESUMEN TOTAL'!N556</f>
        <v>APAGADO</v>
      </c>
      <c r="I530" t="str">
        <f>'RESUMEN TOTAL'!O556</f>
        <v>APAGADO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 t="str">
        <f>'RESUMEN TOTAL'!L557</f>
        <v>APAGADO</v>
      </c>
      <c r="G531" t="str">
        <f>'RESUMEN TOTAL'!M557</f>
        <v>APAGADO</v>
      </c>
      <c r="H531" t="str">
        <f>'RESUMEN TOTAL'!N557</f>
        <v>APAGADO</v>
      </c>
      <c r="I531" t="str">
        <f>'RESUMEN TOTAL'!O557</f>
        <v>APAGADO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 t="str">
        <f>'RESUMEN TOTAL'!L560</f>
        <v>APAGADO</v>
      </c>
      <c r="G534" t="str">
        <f>'RESUMEN TOTAL'!M560</f>
        <v>APAGADO</v>
      </c>
      <c r="H534" t="str">
        <f>'RESUMEN TOTAL'!N560</f>
        <v>APAGADO</v>
      </c>
      <c r="I534" t="str">
        <f>'RESUMEN TOTAL'!O560</f>
        <v>APAGADO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 t="str">
        <f>'RESUMEN TOTAL'!L561</f>
        <v>APAGADO</v>
      </c>
      <c r="G535" t="str">
        <f>'RESUMEN TOTAL'!M561</f>
        <v>APAGADO</v>
      </c>
      <c r="H535" t="str">
        <f>'RESUMEN TOTAL'!N561</f>
        <v>APAGADO</v>
      </c>
      <c r="I535" t="str">
        <f>'RESUMEN TOTAL'!O561</f>
        <v>APAGADO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H268" sqref="AH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59</v>
      </c>
      <c r="G1" s="18">
        <f t="shared" ref="G1:AG1" si="0">COUNTIF(G3:G408, "APAGADO")</f>
        <v>48</v>
      </c>
      <c r="H1" s="18">
        <f>COUNTIF(H3:H508, "APAGADO")</f>
        <v>87</v>
      </c>
      <c r="I1" s="18">
        <f t="shared" si="0"/>
        <v>54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45809</v>
      </c>
      <c r="G2" s="37">
        <f>ESTADISTICA!G1</f>
        <v>45810</v>
      </c>
      <c r="H2" s="37">
        <f>ESTADISTICA!H1</f>
        <v>45811</v>
      </c>
      <c r="I2" s="37">
        <f>ESTADISTICA!I1</f>
        <v>45812</v>
      </c>
      <c r="J2" s="37">
        <f>ESTADISTICA!J1</f>
        <v>45813</v>
      </c>
      <c r="K2" s="37">
        <f>ESTADISTICA!K1</f>
        <v>45814</v>
      </c>
      <c r="L2" s="37">
        <f>ESTADISTICA!L1</f>
        <v>45815</v>
      </c>
      <c r="M2" s="37">
        <f>ESTADISTICA!M1</f>
        <v>45816</v>
      </c>
      <c r="N2" s="37">
        <f>ESTADISTICA!N1</f>
        <v>45817</v>
      </c>
      <c r="O2" s="37">
        <f>ESTADISTICA!O1</f>
        <v>45818</v>
      </c>
      <c r="P2" s="37">
        <f>ESTADISTICA!P1</f>
        <v>45819</v>
      </c>
      <c r="Q2" s="37">
        <f>ESTADISTICA!Q1</f>
        <v>45820</v>
      </c>
      <c r="R2" s="37">
        <f>ESTADISTICA!R1</f>
        <v>45821</v>
      </c>
      <c r="S2" s="37">
        <f>ESTADISTICA!S1</f>
        <v>45822</v>
      </c>
      <c r="T2" s="37">
        <f>ESTADISTICA!T1</f>
        <v>45823</v>
      </c>
      <c r="U2" s="37">
        <f>ESTADISTICA!U1</f>
        <v>45824</v>
      </c>
      <c r="V2" s="37">
        <f>ESTADISTICA!V1</f>
        <v>45825</v>
      </c>
      <c r="W2" s="37">
        <f>ESTADISTICA!W1</f>
        <v>45826</v>
      </c>
      <c r="X2" s="37">
        <f>ESTADISTICA!X1</f>
        <v>45827</v>
      </c>
      <c r="Y2" s="37">
        <f>ESTADISTICA!Y1</f>
        <v>45828</v>
      </c>
      <c r="Z2" s="37">
        <f>ESTADISTICA!Z1</f>
        <v>45829</v>
      </c>
      <c r="AA2" s="37">
        <f>ESTADISTICA!AA1</f>
        <v>45830</v>
      </c>
      <c r="AB2" s="37">
        <f>ESTADISTICA!AB1</f>
        <v>45831</v>
      </c>
      <c r="AC2" s="37">
        <f>ESTADISTICA!AC1</f>
        <v>45832</v>
      </c>
      <c r="AD2" s="37">
        <f>ESTADISTICA!AD1</f>
        <v>45833</v>
      </c>
      <c r="AE2" s="37">
        <f>ESTADISTICA!AE1</f>
        <v>45834</v>
      </c>
      <c r="AF2" s="37">
        <f>ESTADISTICA!AF1</f>
        <v>45835</v>
      </c>
      <c r="AG2" s="37">
        <f>ESTADISTICA!AG1</f>
        <v>45836</v>
      </c>
      <c r="AH2" s="37">
        <f>ESTADISTICA!AH1</f>
        <v>45837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 t="str">
        <f>ESTADISTICA!I22</f>
        <v>APAGADO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 t="str">
        <f>ESTADISTICA!I70</f>
        <v>APAGADO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 t="str">
        <f>ESTADISTICA!F102</f>
        <v>APAGADO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 t="str">
        <f>ESTADISTICA!F129</f>
        <v>APAGADO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 t="str">
        <f>ESTADISTICA!F140</f>
        <v>APAGADO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 t="str">
        <f>ESTADISTICA!F141</f>
        <v>APAGADO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 t="str">
        <f>ESTADISTICA!G142</f>
        <v>APAGADO</v>
      </c>
      <c r="H144" t="str">
        <f>ESTADISTICA!H142</f>
        <v>APAGADO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 t="str">
        <f>ESTADISTICA!F152</f>
        <v>APAGADO</v>
      </c>
      <c r="G154" t="str">
        <f>ESTADISTICA!G152</f>
        <v>APAGADO</v>
      </c>
      <c r="H154" t="str">
        <f>ESTADISTICA!H152</f>
        <v>APAGADO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 t="str">
        <f>ESTADISTICA!I164</f>
        <v>APAGADO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 t="str">
        <f>ESTADISTICA!I175</f>
        <v>APAGADO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 t="str">
        <f>ESTADISTICA!F215</f>
        <v>APAGADO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 t="str">
        <f>ESTADISTICA!H232</f>
        <v>APAGADO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 t="str">
        <f>ESTADISTICA!G247</f>
        <v>APAGADO</v>
      </c>
      <c r="H248" t="str">
        <f>ESTADISTICA!H247</f>
        <v>APAGADO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 t="str">
        <f>ESTADISTICA!G249</f>
        <v>APAGADO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 t="str">
        <f>ESTADISTICA!H253</f>
        <v>APAGADO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 t="str">
        <f>ESTADISTICA!F304</f>
        <v>APAGADO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 t="str">
        <f>ESTADISTICA!F306</f>
        <v>APAGADO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 t="str">
        <f>ESTADISTICA!AI333</f>
        <v>}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>
        <f>ESTADISTICA!G348</f>
        <v>0</v>
      </c>
      <c r="H349">
        <f>ESTADISTICA!H348</f>
        <v>0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>
        <f>ESTADISTICA!H362</f>
        <v>0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 t="str">
        <f>ESTADISTICA!F363</f>
        <v>APAGADO</v>
      </c>
      <c r="G364">
        <f>ESTADISTICA!G363</f>
        <v>0</v>
      </c>
      <c r="H364">
        <f>ESTADISTICA!H363</f>
        <v>0</v>
      </c>
      <c r="I364" t="str">
        <f>ESTADISTICA!I363</f>
        <v>APAGADO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 t="str">
        <f>ESTADISTICA!F386</f>
        <v>APAGADO</v>
      </c>
      <c r="G387" t="str">
        <f>ESTADISTICA!G386</f>
        <v>APAGADO</v>
      </c>
      <c r="H387" t="str">
        <f>ESTADISTICA!H386</f>
        <v>APAGADO</v>
      </c>
      <c r="I387" t="str">
        <f>ESTADISTICA!I386</f>
        <v>APAGADO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 t="str">
        <f>ESTADISTICA!H439</f>
        <v>APAGADO</v>
      </c>
      <c r="I440" t="str">
        <f>ESTADISTICA!I439</f>
        <v>APAGADO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 t="str">
        <f>ESTADISTICA!F440</f>
        <v>APAGADO</v>
      </c>
      <c r="G441" t="str">
        <f>ESTADISTICA!G440</f>
        <v>APAGADO</v>
      </c>
      <c r="H441" t="str">
        <f>ESTADISTICA!H440</f>
        <v>APAGADO</v>
      </c>
      <c r="I441" t="str">
        <f>ESTADISTICA!I440</f>
        <v>APAGADO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 t="str">
        <f>ESTADISTICA!F441</f>
        <v>APAGADO</v>
      </c>
      <c r="G442" t="str">
        <f>ESTADISTICA!G441</f>
        <v>APAGADO</v>
      </c>
      <c r="H442" t="str">
        <f>ESTADISTICA!H441</f>
        <v>APAGADO</v>
      </c>
      <c r="I442" t="str">
        <f>ESTADISTICA!I441</f>
        <v>APAGADO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 t="str">
        <f>ESTADISTICA!F518</f>
        <v>APAGADO</v>
      </c>
      <c r="G519" t="str">
        <f>ESTADISTICA!G518</f>
        <v>APAGADO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 t="str">
        <f>ESTADISTICA!F519</f>
        <v>APAGADO</v>
      </c>
      <c r="G520" t="str">
        <f>ESTADISTICA!G519</f>
        <v>APAGADO</v>
      </c>
      <c r="H520" t="str">
        <f>ESTADISTICA!H519</f>
        <v>APAGADO</v>
      </c>
      <c r="I520" t="str">
        <f>ESTADISTICA!I519</f>
        <v>APAGADO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 t="str">
        <f>ESTADISTICA!F522</f>
        <v>APAGADO</v>
      </c>
      <c r="G523" t="str">
        <f>ESTADISTICA!G522</f>
        <v>APAGADO</v>
      </c>
      <c r="H523" t="str">
        <f>ESTADISTICA!H522</f>
        <v>APAGADO</v>
      </c>
      <c r="I523" t="str">
        <f>ESTADISTICA!I522</f>
        <v>APAGADO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 t="str">
        <f>ESTADISTICA!F523</f>
        <v>APAGADO</v>
      </c>
      <c r="G524" t="str">
        <f>ESTADISTICA!G523</f>
        <v>APAGADO</v>
      </c>
      <c r="H524" t="str">
        <f>ESTADISTICA!H523</f>
        <v>APAGADO</v>
      </c>
      <c r="I524" t="str">
        <f>ESTADISTICA!I523</f>
        <v>APAGADO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>
        <f>ESTADISTICA!J540</f>
        <v>0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>
        <f>ESTADISTICA!J541</f>
        <v>0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>
        <f>ESTADISTICA!J542</f>
        <v>0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>
        <f>ESTADISTICA!J543</f>
        <v>0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16" sqref="AH1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920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37</v>
      </c>
      <c r="G2" s="18">
        <f>COUNTIFS(G4:G501, "=APAGADO",E4:E501,"=Fibra Optica")</f>
        <v>31</v>
      </c>
      <c r="H2" s="18">
        <f>COUNTIFS(H4:H501, "=APAGADO",E4:E501,"=Fibra Optica")</f>
        <v>28</v>
      </c>
      <c r="I2" s="18">
        <f>COUNTIFS(I4:I501, "=APAGADO",E4:E501,"=Fibra Optica")</f>
        <v>40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 t="str">
        <f>'RESUMEN TOTAL'!N10</f>
        <v>APAGADO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 t="str">
        <f>'RESUMEN TOTAL'!O29</f>
        <v>APAGADO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 t="str">
        <f>'RESUMEN TOTAL'!O30</f>
        <v>APAGADO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 t="str">
        <f>'RESUMEN TOTAL'!N34</f>
        <v>APAGADO</v>
      </c>
      <c r="I26" t="str">
        <f>'RESUMEN TOTAL'!O34</f>
        <v>APAGADO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 t="str">
        <f>'RESUMEN TOTAL'!N53</f>
        <v>APAGADO</v>
      </c>
      <c r="I45" t="str">
        <f>'RESUMEN TOTAL'!O53</f>
        <v>APAGADO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 t="str">
        <f>'RESUMEN TOTAL'!O71</f>
        <v>APAGADO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 t="str">
        <f>'RESUMEN TOTAL'!O75</f>
        <v>APAGADO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 t="str">
        <f>'RESUMEN TOTAL'!O78</f>
        <v>APAGADO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 t="str">
        <f>'RESUMEN TOTAL'!N103</f>
        <v>APAGADO</v>
      </c>
      <c r="I95" t="str">
        <f>'RESUMEN TOTAL'!O103</f>
        <v>APAGADO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 t="str">
        <f>'RESUMEN TOTAL'!O119</f>
        <v>APAGADO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 t="str">
        <f>'RESUMEN TOTAL'!L123</f>
        <v>APAGADO</v>
      </c>
      <c r="G113" t="str">
        <f>'RESUMEN TOTAL'!M123</f>
        <v>APAGADO</v>
      </c>
      <c r="H113" t="str">
        <f>'RESUMEN TOTAL'!N123</f>
        <v>APAGADO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 t="str">
        <f>'RESUMEN TOTAL'!L125</f>
        <v>APAGADO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 t="str">
        <f>'RESUMEN TOTAL'!L139</f>
        <v>APAGADO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 t="str">
        <f>'RESUMEN TOTAL'!L140</f>
        <v>APAGADO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 t="str">
        <f>'RESUMEN TOTAL'!L144</f>
        <v>APAGADO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 t="str">
        <f>'RESUMEN TOTAL'!L148</f>
        <v>APAGADO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 t="str">
        <f>'RESUMEN TOTAL'!L149</f>
        <v>APAGADO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 t="str">
        <f>'RESUMEN TOTAL'!L150</f>
        <v>APAGADO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 t="str">
        <f>'RESUMEN TOTAL'!L151</f>
        <v>APAGADO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 t="str">
        <f>'RESUMEN TOTAL'!L152</f>
        <v>APAGADO</v>
      </c>
      <c r="G140" t="str">
        <f>'RESUMEN TOTAL'!M152</f>
        <v>APAGADO</v>
      </c>
      <c r="H140" t="str">
        <f>'RESUMEN TOTAL'!N152</f>
        <v>APAGADO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 t="str">
        <f>'RESUMEN TOTAL'!L153</f>
        <v>APAGADO</v>
      </c>
      <c r="G141" t="str">
        <f>'RESUMEN TOTAL'!M153</f>
        <v>APAGADO</v>
      </c>
      <c r="H141" t="str">
        <f>'RESUMEN TOTAL'!N153</f>
        <v>APAGADO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 t="str">
        <f>'RESUMEN TOTAL'!N157</f>
        <v>APAGADO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 t="str">
        <f>'RESUMEN TOTAL'!L160</f>
        <v>APAGADO</v>
      </c>
      <c r="G148" t="str">
        <f>'RESUMEN TOTAL'!M160</f>
        <v>APAGADO</v>
      </c>
      <c r="H148" t="str">
        <f>'RESUMEN TOTAL'!N160</f>
        <v>APAGADO</v>
      </c>
      <c r="I148" t="str">
        <f>'RESUMEN TOTAL'!O160</f>
        <v>APAGADO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 t="str">
        <f>'RESUMEN TOTAL'!L161</f>
        <v>APAGADO</v>
      </c>
      <c r="G149" t="str">
        <f>'RESUMEN TOTAL'!M161</f>
        <v>APAGADO</v>
      </c>
      <c r="H149" t="str">
        <f>'RESUMEN TOTAL'!N161</f>
        <v>APAGADO</v>
      </c>
      <c r="I149" t="str">
        <f>'RESUMEN TOTAL'!O161</f>
        <v>APAGADO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 t="str">
        <f>'RESUMEN TOTAL'!L162</f>
        <v>APAGADO</v>
      </c>
      <c r="G150" t="str">
        <f>'RESUMEN TOTAL'!M162</f>
        <v>APAGADO</v>
      </c>
      <c r="H150" t="str">
        <f>'RESUMEN TOTAL'!N162</f>
        <v>APAGADO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 t="str">
        <f>'RESUMEN TOTAL'!O174</f>
        <v>APAGADO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 t="str">
        <f>'RESUMEN TOTAL'!O180</f>
        <v>APAGADO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 t="str">
        <f>'RESUMEN TOTAL'!O182</f>
        <v>APAGADO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 t="str">
        <f>'RESUMEN TOTAL'!O183</f>
        <v>APAGADO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 t="str">
        <f>'RESUMEN TOTAL'!O186</f>
        <v>APAGADO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 t="str">
        <f>'RESUMEN TOTAL'!O187</f>
        <v>APAGADO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 t="str">
        <f>'RESUMEN TOTAL'!O188</f>
        <v>APAGADO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 t="str">
        <f>'RESUMEN TOTAL'!L204</f>
        <v>APAGADO</v>
      </c>
      <c r="G190" t="str">
        <f>'RESUMEN TOTAL'!M204</f>
        <v>APAGADO</v>
      </c>
      <c r="H190" t="str">
        <f>'RESUMEN TOTAL'!N204</f>
        <v>APAGADO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 t="str">
        <f>'RESUMEN TOTAL'!L205</f>
        <v>APAGADO</v>
      </c>
      <c r="G191" t="str">
        <f>'RESUMEN TOTAL'!M205</f>
        <v>APAGADO</v>
      </c>
      <c r="H191" t="str">
        <f>'RESUMEN TOTAL'!N205</f>
        <v>APAGADO</v>
      </c>
      <c r="I191" t="str">
        <f>'RESUMEN TOTAL'!O205</f>
        <v>APAGADO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 t="str">
        <f>'RESUMEN TOTAL'!O206</f>
        <v>APAGADO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 t="str">
        <f>'RESUMEN TOTAL'!L207</f>
        <v>APAGADO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 t="str">
        <f>'RESUMEN TOTAL'!L210</f>
        <v>APAGADO</v>
      </c>
      <c r="G196" t="str">
        <f>'RESUMEN TOTAL'!M210</f>
        <v>APAGADO</v>
      </c>
      <c r="H196" t="str">
        <f>'RESUMEN TOTAL'!N210</f>
        <v>APAGADO</v>
      </c>
      <c r="I196" t="str">
        <f>'RESUMEN TOTAL'!O210</f>
        <v>APAGADO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 t="str">
        <f>'RESUMEN TOTAL'!L214</f>
        <v>APAGADO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 t="str">
        <f>'RESUMEN TOTAL'!L226</f>
        <v>APAGADO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 t="str">
        <f>'RESUMEN TOTAL'!N244</f>
        <v>APAGADO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 t="str">
        <f>'RESUMEN TOTAL'!M259</f>
        <v>APAGADO</v>
      </c>
      <c r="H243" t="str">
        <f>'RESUMEN TOTAL'!N259</f>
        <v>APAGADO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 t="str">
        <f>'RESUMEN TOTAL'!M261</f>
        <v>APAGADO</v>
      </c>
      <c r="H245" t="str">
        <f>'RESUMEN TOTAL'!N261</f>
        <v>APAGADO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 t="str">
        <f>'RESUMEN TOTAL'!N265</f>
        <v>APAGADO</v>
      </c>
      <c r="I249" t="str">
        <f>'RESUMEN TOTAL'!O265</f>
        <v>APAGADO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 t="str">
        <f>'RESUMEN TOTAL'!L297</f>
        <v>APAGADO</v>
      </c>
      <c r="G274" t="str">
        <f>'RESUMEN TOTAL'!M297</f>
        <v>APAGADO</v>
      </c>
      <c r="H274" t="str">
        <f>'RESUMEN TOTAL'!N297</f>
        <v>APAGADO</v>
      </c>
      <c r="I274" t="str">
        <f>'RESUMEN TOTAL'!O297</f>
        <v>APAGADO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 t="str">
        <f>'RESUMEN TOTAL'!L298</f>
        <v>APAGADO</v>
      </c>
      <c r="G275" t="str">
        <f>'RESUMEN TOTAL'!M298</f>
        <v>APAGADO</v>
      </c>
      <c r="H275" t="str">
        <f>'RESUMEN TOTAL'!N298</f>
        <v>APAGADO</v>
      </c>
      <c r="I275" t="str">
        <f>'RESUMEN TOTAL'!O298</f>
        <v>APAGADO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 t="str">
        <f>'RESUMEN TOTAL'!M300</f>
        <v>APAGADO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 t="str">
        <f>'RESUMEN TOTAL'!M301</f>
        <v>APAGADO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 t="str">
        <f>'RESUMEN TOTAL'!L303</f>
        <v>APAGADO</v>
      </c>
      <c r="G280" t="str">
        <f>'RESUMEN TOTAL'!M303</f>
        <v>APAGADO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 t="str">
        <f>'RESUMEN TOTAL'!L319</f>
        <v>APAGADO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 t="str">
        <f>'RESUMEN TOTAL'!L320</f>
        <v>APAGADO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 t="str">
        <f>'RESUMEN TOTAL'!L321</f>
        <v>APAGADO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 t="str">
        <f>'RESUMEN TOTAL'!L343</f>
        <v>APAGADO</v>
      </c>
      <c r="G316" t="str">
        <f>'RESUMEN TOTAL'!M343</f>
        <v>APAGADO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 t="str">
        <f>'RESUMEN TOTAL'!L344</f>
        <v>APAGADO</v>
      </c>
      <c r="G317" t="str">
        <f>'RESUMEN TOTAL'!M344</f>
        <v>APAGADO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 t="str">
        <f>'RESUMEN TOTAL'!L347</f>
        <v>APAGADO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 t="str">
        <f>'RESUMEN TOTAL'!L352</f>
        <v>APAGADO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 t="str">
        <f>'RESUMEN TOTAL'!L355</f>
        <v>APAGADO</v>
      </c>
      <c r="G326" t="str">
        <f>'RESUMEN TOTAL'!M355</f>
        <v>APAGADO</v>
      </c>
      <c r="H326" t="str">
        <f>'RESUMEN TOTAL'!N355</f>
        <v>APAGADO</v>
      </c>
      <c r="I326" t="str">
        <f>'RESUMEN TOTAL'!O355</f>
        <v>APAGADO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 t="str">
        <f>'RESUMEN TOTAL'!L356</f>
        <v>APAGADO</v>
      </c>
      <c r="G327" t="str">
        <f>'RESUMEN TOTAL'!M356</f>
        <v>APAGADO</v>
      </c>
      <c r="H327" t="str">
        <f>'RESUMEN TOTAL'!N356</f>
        <v>APAGADO</v>
      </c>
      <c r="I327" t="str">
        <f>'RESUMEN TOTAL'!O356</f>
        <v>APAGADO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 t="str">
        <f>'RESUMEN TOTAL'!L366</f>
        <v>APAGADO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 t="str">
        <f>'RESUMEN TOTAL'!L368</f>
        <v>APAGADO</v>
      </c>
      <c r="G339">
        <f>'RESUMEN TOTAL'!M368</f>
        <v>0</v>
      </c>
      <c r="H339">
        <f>'RESUMEN TOTAL'!N368</f>
        <v>0</v>
      </c>
      <c r="I339" t="str">
        <f>'RESUMEN TOTAL'!O368</f>
        <v>APAGADO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 t="str">
        <f>'RESUMEN TOTAL'!L369</f>
        <v>APAGADO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 t="str">
        <f>'RESUMEN TOTAL'!L370</f>
        <v>APAGADO</v>
      </c>
      <c r="G341">
        <f>'RESUMEN TOTAL'!M370</f>
        <v>0</v>
      </c>
      <c r="H341">
        <f>'RESUMEN TOTAL'!N370</f>
        <v>0</v>
      </c>
      <c r="I341" t="str">
        <f>'RESUMEN TOTAL'!O370</f>
        <v>APAGADO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 t="str">
        <f>'RESUMEN TOTAL'!L382</f>
        <v>APAGADO</v>
      </c>
      <c r="G353">
        <f>'RESUMEN TOTAL'!M382</f>
        <v>0</v>
      </c>
      <c r="H353">
        <f>'RESUMEN TOTAL'!N382</f>
        <v>0</v>
      </c>
      <c r="I353" t="str">
        <f>'RESUMEN TOTAL'!O382</f>
        <v>APAGADO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 t="str">
        <f>'RESUMEN TOTAL'!L383</f>
        <v>APAGADO</v>
      </c>
      <c r="G354">
        <f>'RESUMEN TOTAL'!M383</f>
        <v>0</v>
      </c>
      <c r="H354">
        <f>'RESUMEN TOTAL'!N383</f>
        <v>0</v>
      </c>
      <c r="I354" t="str">
        <f>'RESUMEN TOTAL'!O383</f>
        <v>APAGADO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 t="str">
        <f>'RESUMEN TOTAL'!L408</f>
        <v>APAGADO</v>
      </c>
      <c r="G377" t="str">
        <f>'RESUMEN TOTAL'!M408</f>
        <v>APAGADO</v>
      </c>
      <c r="H377" t="str">
        <f>'RESUMEN TOTAL'!N408</f>
        <v>APAGADO</v>
      </c>
      <c r="I377" t="str">
        <f>'RESUMEN TOTAL'!O408</f>
        <v>APAGADO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 t="str">
        <f>'RESUMEN TOTAL'!L462</f>
        <v>APAGADO</v>
      </c>
      <c r="G429" t="str">
        <f>'RESUMEN TOTAL'!M462</f>
        <v>APAGADO</v>
      </c>
      <c r="H429" t="str">
        <f>'RESUMEN TOTAL'!N462</f>
        <v>APAGADO</v>
      </c>
      <c r="I429" t="str">
        <f>'RESUMEN TOTAL'!O462</f>
        <v>APAGADO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 t="str">
        <f>'RESUMEN TOTAL'!L463</f>
        <v>APAGADO</v>
      </c>
      <c r="G430" t="str">
        <f>'RESUMEN TOTAL'!M463</f>
        <v>APAGADO</v>
      </c>
      <c r="H430" t="str">
        <f>'RESUMEN TOTAL'!N463</f>
        <v>APAGADO</v>
      </c>
      <c r="I430" t="str">
        <f>'RESUMEN TOTAL'!O463</f>
        <v>APAGADO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 t="str">
        <f>'RESUMEN TOTAL'!L464</f>
        <v>APAGADO</v>
      </c>
      <c r="G431" t="str">
        <f>'RESUMEN TOTAL'!M464</f>
        <v>APAGADO</v>
      </c>
      <c r="H431" t="str">
        <f>'RESUMEN TOTAL'!N464</f>
        <v>APAGADO</v>
      </c>
      <c r="I431" t="str">
        <f>'RESUMEN TOTAL'!O464</f>
        <v>APAGADO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TOTAL'!N483</f>
        <v>0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 t="str">
        <f>'RESUMEN TOTAL'!L535</f>
        <v>APAGADO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 t="str">
        <f>'RESUMEN TOTAL'!L536</f>
        <v>APAGADO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 t="str">
        <f>'RESUMEN TOTAL'!L542</f>
        <v>APAGADO</v>
      </c>
      <c r="G486" t="str">
        <f>'RESUMEN TOTAL'!M542</f>
        <v>APAGADO</v>
      </c>
      <c r="H486" t="str">
        <f>'RESUMEN TOTAL'!N542</f>
        <v>APAGADO</v>
      </c>
      <c r="I486" t="str">
        <f>'RESUMEN TOTAL'!O542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 t="str">
        <f>'RESUMEN TOTAL'!L543</f>
        <v>APAGADO</v>
      </c>
      <c r="G487" t="str">
        <f>'RESUMEN TOTAL'!M543</f>
        <v>APAGADO</v>
      </c>
      <c r="H487" t="str">
        <f>'RESUMEN TOTAL'!N543</f>
        <v>APAGADO</v>
      </c>
      <c r="I487" t="str">
        <f>'RESUMEN TOTAL'!O543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 t="str">
        <f>'RESUMEN TOTAL'!L544</f>
        <v>APAGADO</v>
      </c>
      <c r="G488" t="str">
        <f>'RESUMEN TOTAL'!M544</f>
        <v>APAGADO</v>
      </c>
      <c r="H488" t="str">
        <f>'RESUMEN TOTAL'!N544</f>
        <v>APAGADO</v>
      </c>
      <c r="I488" t="str">
        <f>'RESUMEN TOTAL'!O544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 t="str">
        <f>'RESUMEN TOTAL'!L545</f>
        <v>APAGADO</v>
      </c>
      <c r="G489" t="str">
        <f>'RESUMEN TOTAL'!M545</f>
        <v>APAGADO</v>
      </c>
      <c r="H489" t="str">
        <f>'RESUMEN TOTAL'!N545</f>
        <v>APAGADO</v>
      </c>
      <c r="I489" t="str">
        <f>'RESUMEN TOTAL'!O545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 t="str">
        <f>'RESUMEN TOTAL'!L548</f>
        <v>APAGADO</v>
      </c>
      <c r="G492" t="str">
        <f>'RESUMEN TOTAL'!M548</f>
        <v>APAGADO</v>
      </c>
      <c r="H492" t="str">
        <f>'RESUMEN TOTAL'!N548</f>
        <v>APAGADO</v>
      </c>
      <c r="I492" t="str">
        <f>'RESUMEN TOTAL'!O548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 t="str">
        <f>'RESUMEN TOTAL'!L549</f>
        <v>APAGADO</v>
      </c>
      <c r="G493" t="str">
        <f>'RESUMEN TOTAL'!M549</f>
        <v>APAGADO</v>
      </c>
      <c r="H493" t="str">
        <f>'RESUMEN TOTAL'!N549</f>
        <v>APAGADO</v>
      </c>
      <c r="I493" t="str">
        <f>'RESUMEN TOTAL'!O549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 t="str">
        <f>'RESUMEN TOTAL'!L556</f>
        <v>APAGADO</v>
      </c>
      <c r="G502" t="str">
        <f>'RESUMEN TOTAL'!M556</f>
        <v>APAGADO</v>
      </c>
      <c r="H502" t="str">
        <f>'RESUMEN TOTAL'!N556</f>
        <v>APAGADO</v>
      </c>
      <c r="I502" t="str">
        <f>'RESUMEN TOTAL'!O556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 t="str">
        <f>'RESUMEN TOTAL'!L557</f>
        <v>APAGADO</v>
      </c>
      <c r="G503" t="str">
        <f>'RESUMEN TOTAL'!M557</f>
        <v>APAGADO</v>
      </c>
      <c r="H503" t="str">
        <f>'RESUMEN TOTAL'!N557</f>
        <v>APAGADO</v>
      </c>
      <c r="I503" t="str">
        <f>'RESUMEN TOTAL'!O557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 t="str">
        <f>'RESUMEN TOTAL'!L560</f>
        <v>APAGADO</v>
      </c>
      <c r="G506" t="str">
        <f>'RESUMEN TOTAL'!M560</f>
        <v>APAGADO</v>
      </c>
      <c r="H506" t="str">
        <f>'RESUMEN TOTAL'!N560</f>
        <v>APAGADO</v>
      </c>
      <c r="I506" t="str">
        <f>'RESUMEN TOTAL'!O560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 t="str">
        <f>'RESUMEN TOTAL'!L561</f>
        <v>APAGADO</v>
      </c>
      <c r="G507" t="str">
        <f>'RESUMEN TOTAL'!M561</f>
        <v>APAGADO</v>
      </c>
      <c r="H507" t="str">
        <f>'RESUMEN TOTAL'!N561</f>
        <v>APAGADO</v>
      </c>
      <c r="I507" t="str">
        <f>'RESUMEN TOTAL'!O561</f>
        <v>APAGADO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1086</v>
      </c>
      <c r="D1" s="32"/>
    </row>
    <row r="2" spans="1:35" ht="21" x14ac:dyDescent="0.35">
      <c r="E2" s="18" t="s">
        <v>614</v>
      </c>
      <c r="F2" s="18">
        <f>COUNTIFS(F5:F502, "=APAGADO",E5:E502,"=PTO A FO")</f>
        <v>10</v>
      </c>
      <c r="G2" s="18">
        <f>COUNTIFS(G5:G502, "=APAGADO",E5:E502,"=PTO A FO")</f>
        <v>7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 t="str">
        <f>'RESUMEN TOTAL'!M10</f>
        <v>APAGADO</v>
      </c>
      <c r="H8" t="str">
        <f>'RESUMEN TOTAL'!N10</f>
        <v>APAGADO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 t="str">
        <f>'RESUMEN TOTAL'!O29</f>
        <v>APAGADO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 t="str">
        <f>'RESUMEN TOTAL'!O30</f>
        <v>APAGADO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 t="str">
        <f>'RESUMEN TOTAL'!L34</f>
        <v>APAGADO</v>
      </c>
      <c r="G27" t="str">
        <f>'RESUMEN TOTAL'!M34</f>
        <v>APAGADO</v>
      </c>
      <c r="H27" t="str">
        <f>'RESUMEN TOTAL'!N34</f>
        <v>APAGADO</v>
      </c>
      <c r="I27" t="str">
        <f>'RESUMEN TOTAL'!O34</f>
        <v>APAGADO</v>
      </c>
      <c r="J27">
        <f>'RESUMEN TOTAL'!P34</f>
        <v>0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>
        <f>'RESUMEN TOTAL'!P42</f>
        <v>0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>
        <f>'RESUMEN TOTAL'!P49</f>
        <v>0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 t="str">
        <f>'RESUMEN TOTAL'!L53</f>
        <v>APAGADO</v>
      </c>
      <c r="G46" t="str">
        <f>'RESUMEN TOTAL'!M53</f>
        <v>APAGADO</v>
      </c>
      <c r="H46" t="str">
        <f>'RESUMEN TOTAL'!N53</f>
        <v>APAGADO</v>
      </c>
      <c r="I46" t="str">
        <f>'RESUMEN TOTAL'!O53</f>
        <v>APAGADO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>
        <f>'RESUMEN TOTAL'!P61</f>
        <v>0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 t="str">
        <f>'RESUMEN TOTAL'!L64</f>
        <v>APAGADO</v>
      </c>
      <c r="G57" t="str">
        <f>'RESUMEN TOTAL'!M64</f>
        <v>APAGADO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>
        <f>'RESUMEN TOTAL'!M71</f>
        <v>0</v>
      </c>
      <c r="H64">
        <f>'RESUMEN TOTAL'!N71</f>
        <v>0</v>
      </c>
      <c r="I64" t="str">
        <f>'RESUMEN TOTAL'!O71</f>
        <v>APAGADO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 t="str">
        <f>'RESUMEN TOTAL'!O75</f>
        <v>APAGADO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 t="str">
        <f>'RESUMEN TOTAL'!O78</f>
        <v>APAGADO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 t="str">
        <f>'RESUMEN TOTAL'!N103</f>
        <v>APAGADO</v>
      </c>
      <c r="I96" t="str">
        <f>'RESUMEN TOTAL'!O103</f>
        <v>APAGADO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 t="str">
        <f>'RESUMEN TOTAL'!L110</f>
        <v>APAGADO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>
        <f>'RESUMEN TOTAL'!P113</f>
        <v>0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>
        <f>'RESUMEN TOTAL'!P118</f>
        <v>0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 t="str">
        <f>'RESUMEN TOTAL'!O119</f>
        <v>APAGADO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 t="str">
        <f>'RESUMEN TOTAL'!L123</f>
        <v>APAGADO</v>
      </c>
      <c r="G114" t="str">
        <f>'RESUMEN TOTAL'!M123</f>
        <v>APAGADO</v>
      </c>
      <c r="H114" t="str">
        <f>'RESUMEN TOTAL'!N123</f>
        <v>APAGADO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 t="str">
        <f>'RESUMEN TOTAL'!L125</f>
        <v>APAGADO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>
        <f>'RESUMEN TOTAL'!P128</f>
        <v>0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>
        <f>'RESUMEN TOTAL'!P129</f>
        <v>0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>
        <f>'RESUMEN TOTAL'!M136</f>
        <v>0</v>
      </c>
      <c r="H125">
        <f>'RESUMEN TOTAL'!N136</f>
        <v>0</v>
      </c>
      <c r="I125">
        <f>'RESUMEN TOTAL'!O136</f>
        <v>0</v>
      </c>
      <c r="J125">
        <f>'RESUMEN TOTAL'!P136</f>
        <v>0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 t="str">
        <f>'RESUMEN TOTAL'!L139</f>
        <v>APAGADO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 t="str">
        <f>'RESUMEN TOTAL'!L140</f>
        <v>APAGADO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 t="str">
        <f>'RESUMEN TOTAL'!L144</f>
        <v>APAGADO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 t="str">
        <f>'RESUMEN TOTAL'!L148</f>
        <v>APAGADO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 t="str">
        <f>'RESUMEN TOTAL'!L149</f>
        <v>APAGADO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 t="str">
        <f>'RESUMEN TOTAL'!L150</f>
        <v>APAGADO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 t="str">
        <f>'RESUMEN TOTAL'!L151</f>
        <v>APAGADO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 t="str">
        <f>'RESUMEN TOTAL'!L152</f>
        <v>APAGADO</v>
      </c>
      <c r="G141" t="str">
        <f>'RESUMEN TOTAL'!M152</f>
        <v>APAGADO</v>
      </c>
      <c r="H141" t="str">
        <f>'RESUMEN TOTAL'!N152</f>
        <v>APAGADO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 t="str">
        <f>'RESUMEN TOTAL'!L153</f>
        <v>APAGADO</v>
      </c>
      <c r="G142" t="str">
        <f>'RESUMEN TOTAL'!M153</f>
        <v>APAGADO</v>
      </c>
      <c r="H142" t="str">
        <f>'RESUMEN TOTAL'!N153</f>
        <v>APAGADO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>
        <f>'RESUMEN TOTAL'!P156</f>
        <v>0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 t="str">
        <f>'RESUMEN TOTAL'!N157</f>
        <v>APAGADO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 t="str">
        <f>'RESUMEN TOTAL'!L160</f>
        <v>APAGADO</v>
      </c>
      <c r="G149" t="str">
        <f>'RESUMEN TOTAL'!M160</f>
        <v>APAGADO</v>
      </c>
      <c r="H149" t="str">
        <f>'RESUMEN TOTAL'!N160</f>
        <v>APAGADO</v>
      </c>
      <c r="I149" t="str">
        <f>'RESUMEN TOTAL'!O160</f>
        <v>APAGADO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 t="str">
        <f>'RESUMEN TOTAL'!L161</f>
        <v>APAGADO</v>
      </c>
      <c r="G150" t="str">
        <f>'RESUMEN TOTAL'!M161</f>
        <v>APAGADO</v>
      </c>
      <c r="H150" t="str">
        <f>'RESUMEN TOTAL'!N161</f>
        <v>APAGADO</v>
      </c>
      <c r="I150" t="str">
        <f>'RESUMEN TOTAL'!O161</f>
        <v>APAGADO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 t="str">
        <f>'RESUMEN TOTAL'!L162</f>
        <v>APAGADO</v>
      </c>
      <c r="G151" t="str">
        <f>'RESUMEN TOTAL'!M162</f>
        <v>APAGADO</v>
      </c>
      <c r="H151" t="str">
        <f>'RESUMEN TOTAL'!N162</f>
        <v>APAGADO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 t="str">
        <f>'RESUMEN TOTAL'!O174</f>
        <v>APAGADO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 t="str">
        <f>'RESUMEN TOTAL'!O180</f>
        <v>APAGADO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 t="str">
        <f>'RESUMEN TOTAL'!O182</f>
        <v>APAGADO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 t="str">
        <f>'RESUMEN TOTAL'!O183</f>
        <v>APAGADO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 t="str">
        <f>'RESUMEN TOTAL'!O186</f>
        <v>APAGADO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 t="str">
        <f>'RESUMEN TOTAL'!O187</f>
        <v>APAGADO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 t="str">
        <f>'RESUMEN TOTAL'!O188</f>
        <v>APAGADO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 t="str">
        <f>'RESUMEN TOTAL'!L204</f>
        <v>APAGADO</v>
      </c>
      <c r="G191" t="str">
        <f>'RESUMEN TOTAL'!M204</f>
        <v>APAGADO</v>
      </c>
      <c r="H191" t="str">
        <f>'RESUMEN TOTAL'!N204</f>
        <v>APAGADO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 t="str">
        <f>'RESUMEN TOTAL'!L205</f>
        <v>APAGADO</v>
      </c>
      <c r="G192" t="str">
        <f>'RESUMEN TOTAL'!M205</f>
        <v>APAGADO</v>
      </c>
      <c r="H192" t="str">
        <f>'RESUMEN TOTAL'!N205</f>
        <v>APAGADO</v>
      </c>
      <c r="I192" t="str">
        <f>'RESUMEN TOTAL'!O205</f>
        <v>APAGADO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 t="str">
        <f>'RESUMEN TOTAL'!O206</f>
        <v>APAGADO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 t="str">
        <f>'RESUMEN TOTAL'!L207</f>
        <v>APAGADO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 t="str">
        <f>'RESUMEN TOTAL'!L210</f>
        <v>APAGADO</v>
      </c>
      <c r="G197" t="str">
        <f>'RESUMEN TOTAL'!M210</f>
        <v>APAGADO</v>
      </c>
      <c r="H197" t="str">
        <f>'RESUMEN TOTAL'!N210</f>
        <v>APAGADO</v>
      </c>
      <c r="I197" t="str">
        <f>'RESUMEN TOTAL'!O210</f>
        <v>APAGADO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>
        <f>'RESUMEN TOTAL'!N212</f>
        <v>0</v>
      </c>
      <c r="I199">
        <f>'RESUMEN TOTAL'!O212</f>
        <v>0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 t="str">
        <f>'RESUMEN TOTAL'!L214</f>
        <v>APAGADO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 t="str">
        <f>'RESUMEN TOTAL'!L226</f>
        <v>APAGADO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>
        <f>'RESUMEN TOTAL'!P234</f>
        <v>0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 t="str">
        <f>'RESUMEN TOTAL'!N244</f>
        <v>APAGADO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>
        <f>'RESUMEN TOTAL'!N250</f>
        <v>0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 t="str">
        <f>'RESUMEN TOTAL'!M259</f>
        <v>APAGADO</v>
      </c>
      <c r="H244" t="str">
        <f>'RESUMEN TOTAL'!N259</f>
        <v>APAGADO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>
        <f>'RESUMEN TOTAL'!P260</f>
        <v>0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 t="str">
        <f>'RESUMEN TOTAL'!M261</f>
        <v>APAGADO</v>
      </c>
      <c r="H246" t="str">
        <f>'RESUMEN TOTAL'!N261</f>
        <v>APAGADO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>
        <f>'RESUMEN TOTAL'!M265</f>
        <v>0</v>
      </c>
      <c r="H250" t="str">
        <f>'RESUMEN TOTAL'!N265</f>
        <v>APAGADO</v>
      </c>
      <c r="I250" t="str">
        <f>'RESUMEN TOTAL'!O265</f>
        <v>APAGADO</v>
      </c>
      <c r="J250">
        <f>'RESUMEN TOTAL'!P265</f>
        <v>0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 t="str">
        <f>'RESUMEN TOTAL'!L297</f>
        <v>APAGADO</v>
      </c>
      <c r="G275" t="str">
        <f>'RESUMEN TOTAL'!M297</f>
        <v>APAGADO</v>
      </c>
      <c r="H275" t="str">
        <f>'RESUMEN TOTAL'!N297</f>
        <v>APAGADO</v>
      </c>
      <c r="I275" t="str">
        <f>'RESUMEN TOTAL'!O297</f>
        <v>APAGADO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 t="str">
        <f>'RESUMEN TOTAL'!L298</f>
        <v>APAGADO</v>
      </c>
      <c r="G276" t="str">
        <f>'RESUMEN TOTAL'!M298</f>
        <v>APAGADO</v>
      </c>
      <c r="H276" t="str">
        <f>'RESUMEN TOTAL'!N298</f>
        <v>APAGADO</v>
      </c>
      <c r="I276" t="str">
        <f>'RESUMEN TOTAL'!O298</f>
        <v>APAGADO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 t="str">
        <f>'RESUMEN TOTAL'!M300</f>
        <v>APAGADO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 t="str">
        <f>'RESUMEN TOTAL'!M301</f>
        <v>APAGADO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 t="str">
        <f>'RESUMEN TOTAL'!L303</f>
        <v>APAGADO</v>
      </c>
      <c r="G281" t="str">
        <f>'RESUMEN TOTAL'!M303</f>
        <v>APAGADO</v>
      </c>
      <c r="H281">
        <f>'RESUMEN TOTAL'!N303</f>
        <v>0</v>
      </c>
      <c r="I281">
        <f>'RESUMEN TOTAL'!O303</f>
        <v>0</v>
      </c>
      <c r="J281">
        <f>'RESUMEN TOTAL'!P303</f>
        <v>0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>
        <f>'RESUMEN TOTAL'!P314</f>
        <v>0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 t="str">
        <f>'RESUMEN TOTAL'!L319</f>
        <v>APAGADO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 t="str">
        <f>'RESUMEN TOTAL'!L320</f>
        <v>APAGADO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 t="str">
        <f>'RESUMEN TOTAL'!L321</f>
        <v>APAGADO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 t="str">
        <f>'RESUMEN TOTAL'!L343</f>
        <v>APAGADO</v>
      </c>
      <c r="G317" t="str">
        <f>'RESUMEN TOTAL'!M343</f>
        <v>APAGADO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 t="str">
        <f>'RESUMEN TOTAL'!L344</f>
        <v>APAGADO</v>
      </c>
      <c r="G318" t="str">
        <f>'RESUMEN TOTAL'!M344</f>
        <v>APAGADO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 t="str">
        <f>'RESUMEN TOTAL'!L347</f>
        <v>APAGADO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 t="str">
        <f>'RESUMEN TOTAL'!L352</f>
        <v>APAGADO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 t="str">
        <f>'RESUMEN TOTAL'!AO353</f>
        <v>}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 t="str">
        <f>'RESUMEN TOTAL'!L355</f>
        <v>APAGADO</v>
      </c>
      <c r="G327" t="str">
        <f>'RESUMEN TOTAL'!M355</f>
        <v>APAGADO</v>
      </c>
      <c r="H327" t="str">
        <f>'RESUMEN TOTAL'!N355</f>
        <v>APAGADO</v>
      </c>
      <c r="I327" t="str">
        <f>'RESUMEN TOTAL'!O355</f>
        <v>APAGADO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 t="str">
        <f>'RESUMEN TOTAL'!L356</f>
        <v>APAGADO</v>
      </c>
      <c r="G328" t="str">
        <f>'RESUMEN TOTAL'!M356</f>
        <v>APAGADO</v>
      </c>
      <c r="H328" t="str">
        <f>'RESUMEN TOTAL'!N356</f>
        <v>APAGADO</v>
      </c>
      <c r="I328" t="str">
        <f>'RESUMEN TOTAL'!O356</f>
        <v>APAGADO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 t="str">
        <f>'RESUMEN TOTAL'!L366</f>
        <v>APAGADO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 t="str">
        <f>'RESUMEN TOTAL'!L368</f>
        <v>APAGADO</v>
      </c>
      <c r="G340">
        <f>'RESUMEN TOTAL'!M368</f>
        <v>0</v>
      </c>
      <c r="H340">
        <f>'RESUMEN TOTAL'!N368</f>
        <v>0</v>
      </c>
      <c r="I340" t="str">
        <f>'RESUMEN TOTAL'!O368</f>
        <v>APAGADO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 t="str">
        <f>'RESUMEN TOTAL'!L369</f>
        <v>APAGADO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 t="str">
        <f>'RESUMEN TOTAL'!L370</f>
        <v>APAGADO</v>
      </c>
      <c r="G342">
        <f>'RESUMEN TOTAL'!M370</f>
        <v>0</v>
      </c>
      <c r="H342">
        <f>'RESUMEN TOTAL'!N370</f>
        <v>0</v>
      </c>
      <c r="I342" t="str">
        <f>'RESUMEN TOTAL'!O370</f>
        <v>APAGADO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 t="str">
        <f>'RESUMEN TOTAL'!L382</f>
        <v>APAGADO</v>
      </c>
      <c r="G354">
        <f>'RESUMEN TOTAL'!M382</f>
        <v>0</v>
      </c>
      <c r="H354">
        <f>'RESUMEN TOTAL'!N382</f>
        <v>0</v>
      </c>
      <c r="I354" t="str">
        <f>'RESUMEN TOTAL'!O382</f>
        <v>APAGADO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 t="str">
        <f>'RESUMEN TOTAL'!L383</f>
        <v>APAGADO</v>
      </c>
      <c r="G355">
        <f>'RESUMEN TOTAL'!M383</f>
        <v>0</v>
      </c>
      <c r="H355">
        <f>'RESUMEN TOTAL'!N383</f>
        <v>0</v>
      </c>
      <c r="I355" t="str">
        <f>'RESUMEN TOTAL'!O383</f>
        <v>APAGADO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 t="str">
        <f>'RESUMEN TOTAL'!L408</f>
        <v>APAGADO</v>
      </c>
      <c r="G378" t="str">
        <f>'RESUMEN TOTAL'!M408</f>
        <v>APAGADO</v>
      </c>
      <c r="H378" t="str">
        <f>'RESUMEN TOTAL'!N408</f>
        <v>APAGADO</v>
      </c>
      <c r="I378" t="str">
        <f>'RESUMEN TOTAL'!O408</f>
        <v>APAGADO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>
        <f>'RESUMEN TOTAL'!O427</f>
        <v>0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>
        <f>'RESUMEN TOTAL'!P449</f>
        <v>0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 t="str">
        <f>'RESUMEN TOTAL'!L462</f>
        <v>APAGADO</v>
      </c>
      <c r="G430" t="str">
        <f>'RESUMEN TOTAL'!M462</f>
        <v>APAGADO</v>
      </c>
      <c r="H430" t="str">
        <f>'RESUMEN TOTAL'!N462</f>
        <v>APAGADO</v>
      </c>
      <c r="I430" t="str">
        <f>'RESUMEN TOTAL'!O462</f>
        <v>APAGADO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 t="str">
        <f>'RESUMEN TOTAL'!L463</f>
        <v>APAGADO</v>
      </c>
      <c r="G431" t="str">
        <f>'RESUMEN TOTAL'!M463</f>
        <v>APAGADO</v>
      </c>
      <c r="H431" t="str">
        <f>'RESUMEN TOTAL'!N463</f>
        <v>APAGADO</v>
      </c>
      <c r="I431" t="str">
        <f>'RESUMEN TOTAL'!O463</f>
        <v>APAGADO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 t="str">
        <f>'RESUMEN TOTAL'!L464</f>
        <v>APAGADO</v>
      </c>
      <c r="G432" t="str">
        <f>'RESUMEN TOTAL'!M464</f>
        <v>APAGADO</v>
      </c>
      <c r="H432" t="str">
        <f>'RESUMEN TOTAL'!N464</f>
        <v>APAGADO</v>
      </c>
      <c r="I432" t="str">
        <f>'RESUMEN TOTAL'!O464</f>
        <v>APAGADO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>
        <f>'RESUMEN TOTAL'!M483</f>
        <v>0</v>
      </c>
      <c r="H451">
        <f>'RESUMEN TOTAL'!N483</f>
        <v>0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>
        <f>'RESUMEN TOTAL'!P510</f>
        <v>0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>
        <f>'RESUMEN TOTAL'!P511</f>
        <v>0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>
        <f>'RESUMEN TOTAL'!P514</f>
        <v>0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>
        <f>'RESUMEN TOTAL'!P515</f>
        <v>0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>
        <f>'RESUMEN TOTAL'!P516</f>
        <v>0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>
        <f>'RESUMEN TOTAL'!P517</f>
        <v>0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>
        <f>'RESUMEN TOTAL'!P518</f>
        <v>0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>
        <f>'RESUMEN TOTAL'!P519</f>
        <v>0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>
        <f>'RESUMEN TOTAL'!P520</f>
        <v>0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>
        <f>'RESUMEN TOTAL'!P521</f>
        <v>0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>
        <f>'RESUMEN TOTAL'!P522</f>
        <v>0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>
        <f>'RESUMEN TOTAL'!P523</f>
        <v>0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>
        <f>'RESUMEN TOTAL'!P524</f>
        <v>0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>
        <f>'RESUMEN TOTAL'!P525</f>
        <v>0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>
        <f>'RESUMEN TOTAL'!P526</f>
        <v>0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>
        <f>'RESUMEN TOTAL'!P527</f>
        <v>0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>
        <f>'RESUMEN TOTAL'!P528</f>
        <v>0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>
        <f>'RESUMEN TOTAL'!P529</f>
        <v>0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>
        <f>'RESUMEN TOTAL'!P530</f>
        <v>0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>
        <f>'RESUMEN TOTAL'!P531</f>
        <v>0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>
        <f>'RESUMEN TOTAL'!P532</f>
        <v>0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>
        <f>'RESUMEN TOTAL'!P534</f>
        <v>0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 t="str">
        <f>'RESUMEN TOTAL'!L535</f>
        <v>APAGADO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 t="str">
        <f>'RESUMEN TOTAL'!L536</f>
        <v>APAGADO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>
        <f>'RESUMEN TOTAL'!P537</f>
        <v>0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>
        <f>'RESUMEN TOTAL'!P538</f>
        <v>0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>
        <f>'RESUMEN TOTAL'!P539</f>
        <v>0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 t="str">
        <f>'RESUMEN TOTAL'!L542</f>
        <v>APAGADO</v>
      </c>
      <c r="G487" t="str">
        <f>'RESUMEN TOTAL'!M542</f>
        <v>APAGADO</v>
      </c>
      <c r="H487" t="str">
        <f>'RESUMEN TOTAL'!N542</f>
        <v>APAGADO</v>
      </c>
      <c r="I487" t="str">
        <f>'RESUMEN TOTAL'!O542</f>
        <v>APAGADO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 t="str">
        <f>'RESUMEN TOTAL'!L543</f>
        <v>APAGADO</v>
      </c>
      <c r="G488" t="str">
        <f>'RESUMEN TOTAL'!M543</f>
        <v>APAGADO</v>
      </c>
      <c r="H488" t="str">
        <f>'RESUMEN TOTAL'!N543</f>
        <v>APAGADO</v>
      </c>
      <c r="I488" t="str">
        <f>'RESUMEN TOTAL'!O543</f>
        <v>APAGADO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 t="str">
        <f>'RESUMEN TOTAL'!L544</f>
        <v>APAGADO</v>
      </c>
      <c r="G489" t="str">
        <f>'RESUMEN TOTAL'!M544</f>
        <v>APAGADO</v>
      </c>
      <c r="H489" t="str">
        <f>'RESUMEN TOTAL'!N544</f>
        <v>APAGADO</v>
      </c>
      <c r="I489" t="str">
        <f>'RESUMEN TOTAL'!O544</f>
        <v>APAGADO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 t="str">
        <f>'RESUMEN TOTAL'!L545</f>
        <v>APAGADO</v>
      </c>
      <c r="G490" t="str">
        <f>'RESUMEN TOTAL'!M545</f>
        <v>APAGADO</v>
      </c>
      <c r="H490" t="str">
        <f>'RESUMEN TOTAL'!N545</f>
        <v>APAGADO</v>
      </c>
      <c r="I490" t="str">
        <f>'RESUMEN TOTAL'!O545</f>
        <v>APAGADO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>
        <f>'RESUMEN TOTAL'!P546</f>
        <v>0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>
        <f>'RESUMEN TOTAL'!P547</f>
        <v>0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 t="str">
        <f>'RESUMEN TOTAL'!L548</f>
        <v>APAGADO</v>
      </c>
      <c r="G493" t="str">
        <f>'RESUMEN TOTAL'!M548</f>
        <v>APAGADO</v>
      </c>
      <c r="H493" t="str">
        <f>'RESUMEN TOTAL'!N548</f>
        <v>APAGADO</v>
      </c>
      <c r="I493" t="str">
        <f>'RESUMEN TOTAL'!O548</f>
        <v>APAGADO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 t="str">
        <f>'RESUMEN TOTAL'!L549</f>
        <v>APAGADO</v>
      </c>
      <c r="G494" t="str">
        <f>'RESUMEN TOTAL'!M549</f>
        <v>APAGADO</v>
      </c>
      <c r="H494" t="str">
        <f>'RESUMEN TOTAL'!N549</f>
        <v>APAGADO</v>
      </c>
      <c r="I494" t="str">
        <f>'RESUMEN TOTAL'!O549</f>
        <v>APAGADO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>
        <f>'RESUMEN TOTAL'!P550</f>
        <v>0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>
        <f>'RESUMEN TOTAL'!P551</f>
        <v>0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>
        <f>'RESUMEN TOTAL'!P554</f>
        <v>0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>
        <f>'RESUMEN TOTAL'!P555</f>
        <v>0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 t="str">
        <f>'RESUMEN TOTAL'!L556</f>
        <v>APAGADO</v>
      </c>
      <c r="G503" t="str">
        <f>'RESUMEN TOTAL'!M556</f>
        <v>APAGADO</v>
      </c>
      <c r="H503" t="str">
        <f>'RESUMEN TOTAL'!N556</f>
        <v>APAGADO</v>
      </c>
      <c r="I503" t="str">
        <f>'RESUMEN TOTAL'!O556</f>
        <v>APAGADO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 t="str">
        <f>'RESUMEN TOTAL'!L557</f>
        <v>APAGADO</v>
      </c>
      <c r="G504" t="str">
        <f>'RESUMEN TOTAL'!M557</f>
        <v>APAGADO</v>
      </c>
      <c r="H504" t="str">
        <f>'RESUMEN TOTAL'!N557</f>
        <v>APAGADO</v>
      </c>
      <c r="I504" t="str">
        <f>'RESUMEN TOTAL'!O557</f>
        <v>APAGADO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>
        <f>'RESUMEN TOTAL'!P558</f>
        <v>0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>
        <f>'RESUMEN TOTAL'!P559</f>
        <v>0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 t="str">
        <f>'RESUMEN TOTAL'!L560</f>
        <v>APAGADO</v>
      </c>
      <c r="G507" t="str">
        <f>'RESUMEN TOTAL'!M560</f>
        <v>APAGADO</v>
      </c>
      <c r="H507" t="str">
        <f>'RESUMEN TOTAL'!N560</f>
        <v>APAGADO</v>
      </c>
      <c r="I507" t="str">
        <f>'RESUMEN TOTAL'!O560</f>
        <v>APAGADO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 t="str">
        <f>'RESUMEN TOTAL'!L561</f>
        <v>APAGADO</v>
      </c>
      <c r="G508" t="str">
        <f>'RESUMEN TOTAL'!M561</f>
        <v>APAGADO</v>
      </c>
      <c r="H508" t="str">
        <f>'RESUMEN TOTAL'!N561</f>
        <v>APAGADO</v>
      </c>
      <c r="I508" t="str">
        <f>'RESUMEN TOTAL'!O561</f>
        <v>APAGADO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>
        <f>'RESUMEN TOTAL'!P562</f>
        <v>0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>
        <f>'RESUMEN TOTAL'!P563</f>
        <v>0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>
        <f>'RESUMEN TOTAL'!P564</f>
        <v>0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>
        <f>'RESUMEN TOTAL'!P565</f>
        <v>0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>
        <f>'RESUMEN TOTAL'!P566</f>
        <v>0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>
        <f>'RESUMEN TOTAL'!P567</f>
        <v>0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>
        <f>'RESUMEN TOTAL'!P568</f>
        <v>0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>
        <f>'RESUMEN TOTAL'!P569</f>
        <v>0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921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16</v>
      </c>
      <c r="G2" s="18">
        <f>COUNTIFS(G4:G500, "=APAGADO",E4:E500,"=radio")</f>
        <v>14</v>
      </c>
      <c r="H2" s="18">
        <f>COUNTIFS(H4:H500, "=APAGADO",E4:E500,"=radio")</f>
        <v>15</v>
      </c>
      <c r="I2" s="18">
        <f>COUNTIFS(I4:I600, "=APAGADO",E4:E600,"=radio")</f>
        <v>12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45809</v>
      </c>
      <c r="G3" s="37">
        <f>ESTADISTICA!G1</f>
        <v>45810</v>
      </c>
      <c r="H3" s="37">
        <f>ESTADISTICA!H1</f>
        <v>45811</v>
      </c>
      <c r="I3" s="37">
        <f>ESTADISTICA!I1</f>
        <v>45812</v>
      </c>
      <c r="J3" s="37">
        <f>ESTADISTICA!J1</f>
        <v>45813</v>
      </c>
      <c r="K3" s="37">
        <f>ESTADISTICA!K1</f>
        <v>45814</v>
      </c>
      <c r="L3" s="37">
        <f>ESTADISTICA!L1</f>
        <v>45815</v>
      </c>
      <c r="M3" s="37">
        <f>ESTADISTICA!M1</f>
        <v>45816</v>
      </c>
      <c r="N3" s="37">
        <f>ESTADISTICA!N1</f>
        <v>45817</v>
      </c>
      <c r="O3" s="37">
        <f>ESTADISTICA!O1</f>
        <v>45818</v>
      </c>
      <c r="P3" s="37">
        <f>ESTADISTICA!P1</f>
        <v>45819</v>
      </c>
      <c r="Q3" s="37">
        <f>ESTADISTICA!Q1</f>
        <v>45820</v>
      </c>
      <c r="R3" s="37">
        <f>ESTADISTICA!R1</f>
        <v>45821</v>
      </c>
      <c r="S3" s="37">
        <f>ESTADISTICA!S1</f>
        <v>45822</v>
      </c>
      <c r="T3" s="37">
        <f>ESTADISTICA!T1</f>
        <v>45823</v>
      </c>
      <c r="U3" s="37">
        <f>ESTADISTICA!U1</f>
        <v>45824</v>
      </c>
      <c r="V3" s="37">
        <f>ESTADISTICA!V1</f>
        <v>45825</v>
      </c>
      <c r="W3" s="37">
        <f>ESTADISTICA!W1</f>
        <v>45826</v>
      </c>
      <c r="X3" s="37">
        <f>ESTADISTICA!X1</f>
        <v>45827</v>
      </c>
      <c r="Y3" s="37">
        <f>ESTADISTICA!Y1</f>
        <v>45828</v>
      </c>
      <c r="Z3" s="37">
        <f>ESTADISTICA!Z1</f>
        <v>45829</v>
      </c>
      <c r="AA3" s="37">
        <f>ESTADISTICA!AA1</f>
        <v>45830</v>
      </c>
      <c r="AB3" s="37">
        <f>ESTADISTICA!AB1</f>
        <v>45831</v>
      </c>
      <c r="AC3" s="37">
        <f>ESTADISTICA!AC1</f>
        <v>45832</v>
      </c>
      <c r="AD3" s="37">
        <f>ESTADISTICA!AD1</f>
        <v>45833</v>
      </c>
      <c r="AE3" s="37">
        <f>ESTADISTICA!AE1</f>
        <v>45834</v>
      </c>
      <c r="AF3" s="37">
        <f>ESTADISTICA!AF1</f>
        <v>45835</v>
      </c>
      <c r="AG3" s="37">
        <f>ESTADISTICA!AG1</f>
        <v>45836</v>
      </c>
      <c r="AH3" s="37">
        <f>ESTADISTICA!AH1</f>
        <v>45837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 t="str">
        <f>'RESUMEN TOTAL'!M10</f>
        <v>APAGADO</v>
      </c>
      <c r="H7" t="str">
        <f>'RESUMEN TOTAL'!N10</f>
        <v>APAGADO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 t="str">
        <f>'RESUMEN TOTAL'!O29</f>
        <v>APAGADO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 t="str">
        <f>'RESUMEN TOTAL'!O30</f>
        <v>APAGADO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 t="str">
        <f>'RESUMEN TOTAL'!L34</f>
        <v>APAGADO</v>
      </c>
      <c r="G26" t="str">
        <f>'RESUMEN TOTAL'!M34</f>
        <v>APAGADO</v>
      </c>
      <c r="H26" t="str">
        <f>'RESUMEN TOTAL'!N34</f>
        <v>APAGADO</v>
      </c>
      <c r="I26" t="str">
        <f>'RESUMEN TOTAL'!O34</f>
        <v>APAGADO</v>
      </c>
      <c r="J26">
        <f>'RESUMEN TOTAL'!P34</f>
        <v>0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>
        <f>'RESUMEN TOTAL'!P42</f>
        <v>0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>
        <f>'RESUMEN TOTAL'!P49</f>
        <v>0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 t="str">
        <f>'RESUMEN TOTAL'!L53</f>
        <v>APAGADO</v>
      </c>
      <c r="G45" t="str">
        <f>'RESUMEN TOTAL'!M53</f>
        <v>APAGADO</v>
      </c>
      <c r="H45" t="str">
        <f>'RESUMEN TOTAL'!N53</f>
        <v>APAGADO</v>
      </c>
      <c r="I45" t="str">
        <f>'RESUMEN TOTAL'!O53</f>
        <v>APAGADO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>
        <f>'RESUMEN TOTAL'!P61</f>
        <v>0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 t="str">
        <f>'RESUMEN TOTAL'!L64</f>
        <v>APAGADO</v>
      </c>
      <c r="G56" t="str">
        <f>'RESUMEN TOTAL'!M64</f>
        <v>APAGADO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>
        <f>'RESUMEN TOTAL'!M71</f>
        <v>0</v>
      </c>
      <c r="H63">
        <f>'RESUMEN TOTAL'!N71</f>
        <v>0</v>
      </c>
      <c r="I63" t="str">
        <f>'RESUMEN TOTAL'!O71</f>
        <v>APAGADO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 t="str">
        <f>'RESUMEN TOTAL'!O75</f>
        <v>APAGADO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 t="str">
        <f>'RESUMEN TOTAL'!O78</f>
        <v>APAGADO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 t="str">
        <f>'RESUMEN TOTAL'!N103</f>
        <v>APAGADO</v>
      </c>
      <c r="I95" t="str">
        <f>'RESUMEN TOTAL'!O103</f>
        <v>APAGADO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 t="str">
        <f>'RESUMEN TOTAL'!L110</f>
        <v>APAGADO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>
        <f>'RESUMEN TOTAL'!P113</f>
        <v>0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>
        <f>'RESUMEN TOTAL'!P118</f>
        <v>0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 t="str">
        <f>'RESUMEN TOTAL'!O119</f>
        <v>APAGADO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 t="str">
        <f>'RESUMEN TOTAL'!L123</f>
        <v>APAGADO</v>
      </c>
      <c r="G113" t="str">
        <f>'RESUMEN TOTAL'!M123</f>
        <v>APAGADO</v>
      </c>
      <c r="H113" t="str">
        <f>'RESUMEN TOTAL'!N123</f>
        <v>APAGADO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 t="str">
        <f>'RESUMEN TOTAL'!L125</f>
        <v>APAGADO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>
        <f>'RESUMEN TOTAL'!P128</f>
        <v>0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>
        <f>'RESUMEN TOTAL'!P129</f>
        <v>0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>
        <f>'RESUMEN TOTAL'!M136</f>
        <v>0</v>
      </c>
      <c r="H124">
        <f>'RESUMEN TOTAL'!N136</f>
        <v>0</v>
      </c>
      <c r="I124">
        <f>'RESUMEN TOTAL'!O136</f>
        <v>0</v>
      </c>
      <c r="J124">
        <f>'RESUMEN TOTAL'!P136</f>
        <v>0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 t="str">
        <f>'RESUMEN TOTAL'!L139</f>
        <v>APAGADO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 t="str">
        <f>'RESUMEN TOTAL'!L140</f>
        <v>APAGADO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 t="str">
        <f>'RESUMEN TOTAL'!L144</f>
        <v>APAGADO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 t="str">
        <f>'RESUMEN TOTAL'!L148</f>
        <v>APAGADO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 t="str">
        <f>'RESUMEN TOTAL'!L149</f>
        <v>APAGADO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 t="str">
        <f>'RESUMEN TOTAL'!L150</f>
        <v>APAGADO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 t="str">
        <f>'RESUMEN TOTAL'!L151</f>
        <v>APAGADO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 t="str">
        <f>'RESUMEN TOTAL'!L152</f>
        <v>APAGADO</v>
      </c>
      <c r="G140" t="str">
        <f>'RESUMEN TOTAL'!M152</f>
        <v>APAGADO</v>
      </c>
      <c r="H140" t="str">
        <f>'RESUMEN TOTAL'!N152</f>
        <v>APAGADO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 t="str">
        <f>'RESUMEN TOTAL'!L153</f>
        <v>APAGADO</v>
      </c>
      <c r="G141" t="str">
        <f>'RESUMEN TOTAL'!M153</f>
        <v>APAGADO</v>
      </c>
      <c r="H141" t="str">
        <f>'RESUMEN TOTAL'!N153</f>
        <v>APAGADO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>
        <f>'RESUMEN TOTAL'!P156</f>
        <v>0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 t="str">
        <f>'RESUMEN TOTAL'!N157</f>
        <v>APAGADO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 t="str">
        <f>'RESUMEN TOTAL'!L160</f>
        <v>APAGADO</v>
      </c>
      <c r="G148" t="str">
        <f>'RESUMEN TOTAL'!M160</f>
        <v>APAGADO</v>
      </c>
      <c r="H148" t="str">
        <f>'RESUMEN TOTAL'!N160</f>
        <v>APAGADO</v>
      </c>
      <c r="I148" t="str">
        <f>'RESUMEN TOTAL'!O160</f>
        <v>APAGADO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 t="str">
        <f>'RESUMEN TOTAL'!L161</f>
        <v>APAGADO</v>
      </c>
      <c r="G149" t="str">
        <f>'RESUMEN TOTAL'!M161</f>
        <v>APAGADO</v>
      </c>
      <c r="H149" t="str">
        <f>'RESUMEN TOTAL'!N161</f>
        <v>APAGADO</v>
      </c>
      <c r="I149" t="str">
        <f>'RESUMEN TOTAL'!O161</f>
        <v>APAGADO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 t="str">
        <f>'RESUMEN TOTAL'!L162</f>
        <v>APAGADO</v>
      </c>
      <c r="G150" t="str">
        <f>'RESUMEN TOTAL'!M162</f>
        <v>APAGADO</v>
      </c>
      <c r="H150" t="str">
        <f>'RESUMEN TOTAL'!N162</f>
        <v>APAGADO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 t="str">
        <f>'RESUMEN TOTAL'!O174</f>
        <v>APAGADO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 t="str">
        <f>'RESUMEN TOTAL'!O180</f>
        <v>APAGADO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 t="str">
        <f>'RESUMEN TOTAL'!O182</f>
        <v>APAGADO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 t="str">
        <f>'RESUMEN TOTAL'!O183</f>
        <v>APAGADO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 t="str">
        <f>'RESUMEN TOTAL'!O186</f>
        <v>APAGADO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 t="str">
        <f>'RESUMEN TOTAL'!O187</f>
        <v>APAGADO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 t="str">
        <f>'RESUMEN TOTAL'!O188</f>
        <v>APAGADO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 t="str">
        <f>'RESUMEN TOTAL'!L204</f>
        <v>APAGADO</v>
      </c>
      <c r="G190" t="str">
        <f>'RESUMEN TOTAL'!M204</f>
        <v>APAGADO</v>
      </c>
      <c r="H190" t="str">
        <f>'RESUMEN TOTAL'!N204</f>
        <v>APAGADO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 t="str">
        <f>'RESUMEN TOTAL'!L205</f>
        <v>APAGADO</v>
      </c>
      <c r="G191" t="str">
        <f>'RESUMEN TOTAL'!M205</f>
        <v>APAGADO</v>
      </c>
      <c r="H191" t="str">
        <f>'RESUMEN TOTAL'!N205</f>
        <v>APAGADO</v>
      </c>
      <c r="I191" t="str">
        <f>'RESUMEN TOTAL'!O205</f>
        <v>APAGADO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 t="str">
        <f>'RESUMEN TOTAL'!O206</f>
        <v>APAGADO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 t="str">
        <f>'RESUMEN TOTAL'!L207</f>
        <v>APAGADO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 t="str">
        <f>'RESUMEN TOTAL'!L210</f>
        <v>APAGADO</v>
      </c>
      <c r="G196" t="str">
        <f>'RESUMEN TOTAL'!M210</f>
        <v>APAGADO</v>
      </c>
      <c r="H196" t="str">
        <f>'RESUMEN TOTAL'!N210</f>
        <v>APAGADO</v>
      </c>
      <c r="I196" t="str">
        <f>'RESUMEN TOTAL'!O210</f>
        <v>APAGADO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>
        <f>'RESUMEN TOTAL'!N212</f>
        <v>0</v>
      </c>
      <c r="I198">
        <f>'RESUMEN TOTAL'!O212</f>
        <v>0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 t="str">
        <f>'RESUMEN TOTAL'!L214</f>
        <v>APAGADO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 t="str">
        <f>'RESUMEN TOTAL'!L226</f>
        <v>APAGADO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>
        <f>'RESUMEN TOTAL'!P234</f>
        <v>0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 t="str">
        <f>'RESUMEN TOTAL'!N244</f>
        <v>APAGADO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>
        <f>'RESUMEN TOTAL'!N250</f>
        <v>0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 t="str">
        <f>'RESUMEN TOTAL'!M259</f>
        <v>APAGADO</v>
      </c>
      <c r="H243" t="str">
        <f>'RESUMEN TOTAL'!N259</f>
        <v>APAGADO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>
        <f>'RESUMEN TOTAL'!P260</f>
        <v>0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 t="str">
        <f>'RESUMEN TOTAL'!M261</f>
        <v>APAGADO</v>
      </c>
      <c r="H245" t="str">
        <f>'RESUMEN TOTAL'!N261</f>
        <v>APAGADO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>
        <f>'RESUMEN TOTAL'!M265</f>
        <v>0</v>
      </c>
      <c r="H249" t="str">
        <f>'RESUMEN TOTAL'!N265</f>
        <v>APAGADO</v>
      </c>
      <c r="I249" t="str">
        <f>'RESUMEN TOTAL'!O265</f>
        <v>APAGADO</v>
      </c>
      <c r="J249">
        <f>'RESUMEN TOTAL'!P265</f>
        <v>0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 t="str">
        <f>'RESUMEN TOTAL'!L297</f>
        <v>APAGADO</v>
      </c>
      <c r="G274" t="str">
        <f>'RESUMEN TOTAL'!M297</f>
        <v>APAGADO</v>
      </c>
      <c r="H274" t="str">
        <f>'RESUMEN TOTAL'!N297</f>
        <v>APAGADO</v>
      </c>
      <c r="I274" t="str">
        <f>'RESUMEN TOTAL'!O297</f>
        <v>APAGADO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 t="str">
        <f>'RESUMEN TOTAL'!L298</f>
        <v>APAGADO</v>
      </c>
      <c r="G275" t="str">
        <f>'RESUMEN TOTAL'!M298</f>
        <v>APAGADO</v>
      </c>
      <c r="H275" t="str">
        <f>'RESUMEN TOTAL'!N298</f>
        <v>APAGADO</v>
      </c>
      <c r="I275" t="str">
        <f>'RESUMEN TOTAL'!O298</f>
        <v>APAGADO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 t="str">
        <f>'RESUMEN TOTAL'!M300</f>
        <v>APAGADO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 t="str">
        <f>'RESUMEN TOTAL'!M301</f>
        <v>APAGADO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 t="str">
        <f>'RESUMEN TOTAL'!L303</f>
        <v>APAGADO</v>
      </c>
      <c r="G280" t="str">
        <f>'RESUMEN TOTAL'!M303</f>
        <v>APAGADO</v>
      </c>
      <c r="H280">
        <f>'RESUMEN TOTAL'!N303</f>
        <v>0</v>
      </c>
      <c r="I280">
        <f>'RESUMEN TOTAL'!O303</f>
        <v>0</v>
      </c>
      <c r="J280">
        <f>'RESUMEN TOTAL'!P303</f>
        <v>0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>
        <f>'RESUMEN TOTAL'!P314</f>
        <v>0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 t="str">
        <f>'RESUMEN TOTAL'!L319</f>
        <v>APAGADO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 t="str">
        <f>'RESUMEN TOTAL'!L320</f>
        <v>APAGADO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 t="str">
        <f>'RESUMEN TOTAL'!L321</f>
        <v>APAGADO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 t="str">
        <f>'RESUMEN TOTAL'!L343</f>
        <v>APAGADO</v>
      </c>
      <c r="G316" t="str">
        <f>'RESUMEN TOTAL'!M343</f>
        <v>APAGADO</v>
      </c>
      <c r="H316" t="str">
        <f>'RESUMEN TOTAL'!N343</f>
        <v>APAGADO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 t="str">
        <f>'RESUMEN TOTAL'!L344</f>
        <v>APAGADO</v>
      </c>
      <c r="G317" t="str">
        <f>'RESUMEN TOTAL'!M344</f>
        <v>APAGADO</v>
      </c>
      <c r="H317" t="str">
        <f>'RESUMEN TOTAL'!N344</f>
        <v>APAGADO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 t="str">
        <f>'RESUMEN TOTAL'!L347</f>
        <v>APAGADO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 t="str">
        <f>'RESUMEN TOTAL'!L352</f>
        <v>APAGADO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 t="str">
        <f>'RESUMEN TOTAL'!AO353</f>
        <v>}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 t="str">
        <f>'RESUMEN TOTAL'!L355</f>
        <v>APAGADO</v>
      </c>
      <c r="G326" t="str">
        <f>'RESUMEN TOTAL'!M355</f>
        <v>APAGADO</v>
      </c>
      <c r="H326" t="str">
        <f>'RESUMEN TOTAL'!N355</f>
        <v>APAGADO</v>
      </c>
      <c r="I326" t="str">
        <f>'RESUMEN TOTAL'!O355</f>
        <v>APAGADO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 t="str">
        <f>'RESUMEN TOTAL'!L356</f>
        <v>APAGADO</v>
      </c>
      <c r="G327" t="str">
        <f>'RESUMEN TOTAL'!M356</f>
        <v>APAGADO</v>
      </c>
      <c r="H327" t="str">
        <f>'RESUMEN TOTAL'!N356</f>
        <v>APAGADO</v>
      </c>
      <c r="I327" t="str">
        <f>'RESUMEN TOTAL'!O356</f>
        <v>APAGADO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 t="str">
        <f>'RESUMEN TOTAL'!L366</f>
        <v>APAGADO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 t="str">
        <f>'RESUMEN TOTAL'!L368</f>
        <v>APAGADO</v>
      </c>
      <c r="G339">
        <f>'RESUMEN TOTAL'!M368</f>
        <v>0</v>
      </c>
      <c r="H339">
        <f>'RESUMEN TOTAL'!N368</f>
        <v>0</v>
      </c>
      <c r="I339" t="str">
        <f>'RESUMEN TOTAL'!O368</f>
        <v>APAGADO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 t="str">
        <f>'RESUMEN TOTAL'!L369</f>
        <v>APAGADO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 t="str">
        <f>'RESUMEN TOTAL'!L370</f>
        <v>APAGADO</v>
      </c>
      <c r="G341">
        <f>'RESUMEN TOTAL'!M370</f>
        <v>0</v>
      </c>
      <c r="H341">
        <f>'RESUMEN TOTAL'!N370</f>
        <v>0</v>
      </c>
      <c r="I341" t="str">
        <f>'RESUMEN TOTAL'!O370</f>
        <v>APAGADO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 t="str">
        <f>'RESUMEN TOTAL'!L382</f>
        <v>APAGADO</v>
      </c>
      <c r="G353">
        <f>'RESUMEN TOTAL'!M382</f>
        <v>0</v>
      </c>
      <c r="H353">
        <f>'RESUMEN TOTAL'!N382</f>
        <v>0</v>
      </c>
      <c r="I353" t="str">
        <f>'RESUMEN TOTAL'!O382</f>
        <v>APAGADO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 t="str">
        <f>'RESUMEN TOTAL'!L383</f>
        <v>APAGADO</v>
      </c>
      <c r="G354">
        <f>'RESUMEN TOTAL'!M383</f>
        <v>0</v>
      </c>
      <c r="H354">
        <f>'RESUMEN TOTAL'!N383</f>
        <v>0</v>
      </c>
      <c r="I354" t="str">
        <f>'RESUMEN TOTAL'!O383</f>
        <v>APAGADO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 t="str">
        <f>'RESUMEN TOTAL'!L408</f>
        <v>APAGADO</v>
      </c>
      <c r="G377" t="str">
        <f>'RESUMEN TOTAL'!M408</f>
        <v>APAGADO</v>
      </c>
      <c r="H377" t="str">
        <f>'RESUMEN TOTAL'!N408</f>
        <v>APAGADO</v>
      </c>
      <c r="I377" t="str">
        <f>'RESUMEN TOTAL'!O408</f>
        <v>APAGADO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>
        <f>'RESUMEN TOTAL'!O427</f>
        <v>0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>
        <f>'RESUMEN TOTAL'!P449</f>
        <v>0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>
        <f>'RESUMEN TOTAL'!P450</f>
        <v>0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 t="str">
        <f>'RESUMEN TOTAL'!L462</f>
        <v>APAGADO</v>
      </c>
      <c r="G429" t="str">
        <f>'RESUMEN TOTAL'!M462</f>
        <v>APAGADO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 t="str">
        <f>'RESUMEN TOTAL'!L463</f>
        <v>APAGADO</v>
      </c>
      <c r="G430" t="str">
        <f>'RESUMEN TOTAL'!M463</f>
        <v>APAGADO</v>
      </c>
      <c r="H430" t="str">
        <f>'RESUMEN TOTAL'!N462</f>
        <v>APAGADO</v>
      </c>
      <c r="I430" t="str">
        <f>'RESUMEN TOTAL'!O462</f>
        <v>APAGADO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 t="str">
        <f>'RESUMEN TOTAL'!L464</f>
        <v>APAGADO</v>
      </c>
      <c r="G431" t="str">
        <f>'RESUMEN TOTAL'!M464</f>
        <v>APAGADO</v>
      </c>
      <c r="H431" t="str">
        <f>'RESUMEN TOTAL'!N463</f>
        <v>APAGADO</v>
      </c>
      <c r="I431" t="str">
        <f>'RESUMEN TOTAL'!O463</f>
        <v>APAGADO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 t="str">
        <f>'RESUMEN TOTAL'!N464</f>
        <v>APAGADO</v>
      </c>
      <c r="I432" t="str">
        <f>'RESUMEN TOTAL'!O464</f>
        <v>APAGADO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>
        <f>'RESUMEN TOTAL'!M483</f>
        <v>0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TOTAL'!N483</f>
        <v>0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>
        <f>'RESUMEN TOTAL'!P510</f>
        <v>0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>
        <f>'RESUMEN TOTAL'!P511</f>
        <v>0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>
        <f>'RESUMEN TOTAL'!P514</f>
        <v>0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>
        <f>'RESUMEN TOTAL'!P515</f>
        <v>0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>
        <f>'RESUMEN TOTAL'!P516</f>
        <v>0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>
        <f>'RESUMEN TOTAL'!P517</f>
        <v>0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>
        <f>'RESUMEN TOTAL'!P518</f>
        <v>0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>
        <f>'RESUMEN TOTAL'!P519</f>
        <v>0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>
        <f>'RESUMEN TOTAL'!P520</f>
        <v>0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>
        <f>'RESUMEN TOTAL'!P521</f>
        <v>0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>
        <f>'RESUMEN TOTAL'!P522</f>
        <v>0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>
        <f>'RESUMEN TOTAL'!P523</f>
        <v>0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>
        <f>'RESUMEN TOTAL'!P524</f>
        <v>0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>
        <f>'RESUMEN TOTAL'!P525</f>
        <v>0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>
        <f>'RESUMEN TOTAL'!P526</f>
        <v>0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>
        <f>'RESUMEN TOTAL'!P527</f>
        <v>0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>
        <f>'RESUMEN TOTAL'!P528</f>
        <v>0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>
        <f>'RESUMEN TOTAL'!P529</f>
        <v>0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>
        <f>'RESUMEN TOTAL'!P530</f>
        <v>0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>
        <f>'RESUMEN TOTAL'!P531</f>
        <v>0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>
        <f>'RESUMEN TOTAL'!P532</f>
        <v>0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>
        <f>'RESUMEN TOTAL'!P534</f>
        <v>0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 t="str">
        <f>'RESUMEN TOTAL'!L535</f>
        <v>APAGADO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 t="str">
        <f>'RESUMEN TOTAL'!L536</f>
        <v>APAGADO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>
        <f>'RESUMEN TOTAL'!P537</f>
        <v>0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>
        <f>'RESUMEN TOTAL'!P538</f>
        <v>0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>
        <f>'RESUMEN TOTAL'!P539</f>
        <v>0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 t="str">
        <f>'RESUMEN TOTAL'!L542</f>
        <v>APAGADO</v>
      </c>
      <c r="G486" t="str">
        <f>'RESUMEN TOTAL'!M542</f>
        <v>APAGADO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 t="str">
        <f>'RESUMEN TOTAL'!L543</f>
        <v>APAGADO</v>
      </c>
      <c r="G487" t="str">
        <f>'RESUMEN TOTAL'!M543</f>
        <v>APAGADO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 t="str">
        <f>'RESUMEN TOTAL'!L544</f>
        <v>APAGADO</v>
      </c>
      <c r="G488" t="str">
        <f>'RESUMEN TOTAL'!M544</f>
        <v>APAGADO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 t="str">
        <f>'RESUMEN TOTAL'!L545</f>
        <v>APAGADO</v>
      </c>
      <c r="G489" t="str">
        <f>'RESUMEN TOTAL'!M545</f>
        <v>APAGADO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>
        <f>'RESUMEN TOTAL'!P546</f>
        <v>0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 t="str">
        <f>'RESUMEN TOTAL'!L548</f>
        <v>APAGADO</v>
      </c>
      <c r="G492" t="str">
        <f>'RESUMEN TOTAL'!M548</f>
        <v>APAGADO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 t="str">
        <f>'RESUMEN TOTAL'!L549</f>
        <v>APAGADO</v>
      </c>
      <c r="G493" t="str">
        <f>'RESUMEN TOTAL'!M549</f>
        <v>APAGADO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>
        <f>'RESUMEN TOTAL'!P550</f>
        <v>0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>
        <f>'RESUMEN TOTAL'!P551</f>
        <v>0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>
        <f>'RESUMEN TOTAL'!P554</f>
        <v>0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>
        <f>'RESUMEN TOTAL'!P555</f>
        <v>0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 t="str">
        <f>'RESUMEN TOTAL'!L556</f>
        <v>APAGADO</v>
      </c>
      <c r="G502" t="str">
        <f>'RESUMEN TOTAL'!M556</f>
        <v>APAGADO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 t="str">
        <f>'RESUMEN TOTAL'!L557</f>
        <v>APAGADO</v>
      </c>
      <c r="G503" t="str">
        <f>'RESUMEN TOTAL'!M557</f>
        <v>APAGADO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>
        <f>'RESUMEN TOTAL'!P558</f>
        <v>0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TOTAL'!P559</f>
        <v>0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 t="str">
        <f>'RESUMEN TOTAL'!L560</f>
        <v>APAGADO</v>
      </c>
      <c r="G506" t="str">
        <f>'RESUMEN TOTAL'!M560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 t="str">
        <f>'RESUMEN TOTAL'!L561</f>
        <v>APAGADO</v>
      </c>
      <c r="G507" t="str">
        <f>'RESUMEN TOTAL'!M561</f>
        <v>APAGADO</v>
      </c>
      <c r="H507" t="str">
        <f>'RESUMEN TOTAL'!N542</f>
        <v>APAGADO</v>
      </c>
      <c r="I507" t="str">
        <f>'RESUMEN TOTAL'!O542</f>
        <v>APAGADO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TOTAL'!N543</f>
        <v>APAGADO</v>
      </c>
      <c r="I508" t="str">
        <f>'RESUMEN TOTAL'!O543</f>
        <v>APAGADO</v>
      </c>
      <c r="J508">
        <f>'RESUMEN TOTAL'!P562</f>
        <v>0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TOTAL'!P563</f>
        <v>0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TOTAL'!P564</f>
        <v>0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TOTAL'!P565</f>
        <v>0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TOTAL'!P566</f>
        <v>0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TOTAL'!P567</f>
        <v>0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TOTAL'!P568</f>
        <v>0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TOTAL'!P569</f>
        <v>0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str">
        <f>'RESUMEN TOTAL'!N556</f>
        <v>APAGADO</v>
      </c>
      <c r="I521" t="str">
        <f>'RESUMEN TOTAL'!O556</f>
        <v>APAGADO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str">
        <f>'RESUMEN TOTAL'!N557</f>
        <v>APAGADO</v>
      </c>
      <c r="I522" t="str">
        <f>'RESUMEN TOTAL'!O557</f>
        <v>APAGADO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 t="str">
        <f>'RESUMEN TOTAL'!N560</f>
        <v>APAGADO</v>
      </c>
      <c r="I525" t="str">
        <f>'RESUMEN TOTAL'!O560</f>
        <v>APAGADO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 t="str">
        <f>'RESUMEN TOTAL'!N561</f>
        <v>APAGADO</v>
      </c>
      <c r="I526" t="str">
        <f>'RESUMEN TOTAL'!O561</f>
        <v>APAGADO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49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45809</v>
      </c>
      <c r="B2">
        <f>'APAGADOS RADIO'!F2+D2</f>
        <v>26</v>
      </c>
      <c r="C2">
        <f>'APAGADOS FIBRA'!F2</f>
        <v>37</v>
      </c>
      <c r="D2">
        <f>'APAGADOS ANTENA'!F2</f>
        <v>10</v>
      </c>
      <c r="E2">
        <f t="shared" ref="E2" si="0">B2+C2</f>
        <v>63</v>
      </c>
      <c r="F2">
        <f>'RESUMEN TOTAL'!B1</f>
        <v>565</v>
      </c>
      <c r="G2" s="36">
        <f t="shared" ref="G2" si="1">E2/F2</f>
        <v>0.11150442477876106</v>
      </c>
    </row>
    <row r="3" spans="1:7" x14ac:dyDescent="0.25">
      <c r="A3" s="17">
        <f>'APAGADOS RADIO'!G3</f>
        <v>45810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45811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45812</v>
      </c>
      <c r="B5">
        <f>'APAGADOS RADIO'!I2+D5</f>
        <v>18</v>
      </c>
      <c r="C5">
        <f>'APAGADOS FIBRA'!I2</f>
        <v>40</v>
      </c>
      <c r="D5">
        <f>'APAGADOS ANTENA'!I2</f>
        <v>6</v>
      </c>
      <c r="E5">
        <f t="shared" si="4"/>
        <v>58</v>
      </c>
      <c r="F5">
        <f>'RESUMEN TOTAL'!B1</f>
        <v>565</v>
      </c>
      <c r="G5" s="36">
        <f t="shared" si="5"/>
        <v>0.10265486725663717</v>
      </c>
    </row>
    <row r="6" spans="1:7" x14ac:dyDescent="0.25">
      <c r="A6" s="17">
        <f>'APAGADOS RADIO'!J3</f>
        <v>45813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565</v>
      </c>
      <c r="G6" s="36">
        <f t="shared" si="5"/>
        <v>0</v>
      </c>
    </row>
    <row r="7" spans="1:7" x14ac:dyDescent="0.25">
      <c r="A7" s="17">
        <f>'APAGADOS RADIO'!K3</f>
        <v>45814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45815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45816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45817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45818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45819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45820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45821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45822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45823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45824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45825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45826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45827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45828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45829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45830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45831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45832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45833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45834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45835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45836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45837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45809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35</v>
      </c>
      <c r="F33" s="104">
        <f>paradas!F3</f>
        <v>34</v>
      </c>
      <c r="G33" s="104">
        <f t="shared" ref="G33:G45" si="11">E33+F33</f>
        <v>69</v>
      </c>
    </row>
    <row r="34" spans="1:7" x14ac:dyDescent="0.25">
      <c r="A34" s="14">
        <f t="shared" si="10"/>
        <v>45810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35</v>
      </c>
      <c r="F34">
        <f>paradas!G3</f>
        <v>34</v>
      </c>
      <c r="G34" s="104">
        <f t="shared" si="11"/>
        <v>69</v>
      </c>
    </row>
    <row r="35" spans="1:7" s="14" customFormat="1" x14ac:dyDescent="0.25">
      <c r="A35" s="14">
        <f t="shared" si="10"/>
        <v>45811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35</v>
      </c>
      <c r="F35">
        <f>paradas!H3</f>
        <v>34</v>
      </c>
      <c r="G35" s="104">
        <f t="shared" si="11"/>
        <v>69</v>
      </c>
    </row>
    <row r="36" spans="1:7" x14ac:dyDescent="0.25">
      <c r="A36" s="14">
        <f t="shared" si="10"/>
        <v>45812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35</v>
      </c>
      <c r="F36">
        <f>paradas!I3</f>
        <v>34</v>
      </c>
      <c r="G36" s="104">
        <f t="shared" si="11"/>
        <v>69</v>
      </c>
    </row>
    <row r="37" spans="1:7" x14ac:dyDescent="0.25">
      <c r="A37" s="14">
        <f t="shared" si="10"/>
        <v>45813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0</v>
      </c>
      <c r="F37">
        <f>paradas!J3</f>
        <v>0</v>
      </c>
      <c r="G37" s="104">
        <f t="shared" si="11"/>
        <v>0</v>
      </c>
    </row>
    <row r="38" spans="1:7" x14ac:dyDescent="0.25">
      <c r="A38" s="14">
        <f t="shared" si="10"/>
        <v>45814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45815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45816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45817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45818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45819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45820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45821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45822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45823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45824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45825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45826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45827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45828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45829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45830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45831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45832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45833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45834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45835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45836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45837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65"/>
  <sheetViews>
    <sheetView tabSelected="1" zoomScale="60" zoomScaleNormal="60" workbookViewId="0">
      <selection activeCell="F23" sqref="F23:K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  <col min="12" max="12" width="28.42578125" bestFit="1" customWidth="1"/>
    <col min="13" max="13" width="11.85546875" customWidth="1"/>
    <col min="14" max="14" width="8.28515625" customWidth="1"/>
    <col min="15" max="15" width="7.5703125" bestFit="1" customWidth="1"/>
  </cols>
  <sheetData>
    <row r="1" spans="1:16" ht="15.75" thickBot="1" x14ac:dyDescent="0.3">
      <c r="C1" s="9" t="s">
        <v>933</v>
      </c>
      <c r="E1" s="60" t="s">
        <v>934</v>
      </c>
    </row>
    <row r="2" spans="1:16" ht="15.6" customHeight="1" thickTop="1" thickBot="1" x14ac:dyDescent="0.3">
      <c r="A2" s="91"/>
      <c r="B2" s="61" t="s">
        <v>1268</v>
      </c>
      <c r="C2" s="62">
        <v>486</v>
      </c>
      <c r="D2" s="63"/>
      <c r="E2" s="64"/>
      <c r="F2" s="159">
        <v>45809</v>
      </c>
      <c r="G2" s="106" t="s">
        <v>1333</v>
      </c>
      <c r="H2" s="115"/>
      <c r="I2" s="115"/>
      <c r="J2" s="108"/>
    </row>
    <row r="3" spans="1:16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0"/>
      <c r="G3" s="105"/>
      <c r="H3" s="116" t="s">
        <v>1268</v>
      </c>
      <c r="I3" s="120" t="s">
        <v>1361</v>
      </c>
      <c r="J3" s="109" t="s">
        <v>934</v>
      </c>
    </row>
    <row r="4" spans="1:16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0"/>
      <c r="G4" s="114" t="s">
        <v>1355</v>
      </c>
      <c r="H4" s="117">
        <v>78</v>
      </c>
      <c r="I4" s="121"/>
      <c r="J4" s="113"/>
    </row>
    <row r="5" spans="1:16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0"/>
      <c r="G5" s="65" t="s">
        <v>1093</v>
      </c>
      <c r="H5" s="118">
        <f>paradas!K1</f>
        <v>39</v>
      </c>
      <c r="I5" s="122">
        <v>0</v>
      </c>
      <c r="J5" s="112">
        <v>0</v>
      </c>
    </row>
    <row r="6" spans="1:16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0"/>
      <c r="G6" s="65" t="s">
        <v>1357</v>
      </c>
      <c r="H6" s="118">
        <f>paradas!O1</f>
        <v>39</v>
      </c>
      <c r="I6" s="123">
        <v>0</v>
      </c>
      <c r="J6" s="107">
        <v>0</v>
      </c>
    </row>
    <row r="7" spans="1:16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0"/>
      <c r="G7" s="65" t="s">
        <v>1363</v>
      </c>
      <c r="H7" s="118">
        <f>H5+H6</f>
        <v>78</v>
      </c>
      <c r="I7" s="124">
        <v>0</v>
      </c>
      <c r="J7" s="110">
        <v>0</v>
      </c>
    </row>
    <row r="8" spans="1:16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1"/>
      <c r="G8" s="68" t="s">
        <v>1362</v>
      </c>
      <c r="H8" s="119">
        <v>0</v>
      </c>
      <c r="I8" s="125"/>
      <c r="J8" s="111"/>
    </row>
    <row r="9" spans="1:16" ht="15" customHeight="1" thickTop="1" thickBot="1" x14ac:dyDescent="0.3">
      <c r="B9" s="61" t="s">
        <v>1268</v>
      </c>
      <c r="C9" s="62">
        <v>486</v>
      </c>
      <c r="D9" s="63"/>
      <c r="E9" s="64"/>
      <c r="F9" s="159">
        <v>45810</v>
      </c>
      <c r="G9" s="106" t="s">
        <v>1333</v>
      </c>
      <c r="H9" s="115"/>
      <c r="I9" s="115"/>
      <c r="J9" s="108"/>
      <c r="L9" s="153" t="s">
        <v>1268</v>
      </c>
      <c r="M9" s="154">
        <v>486</v>
      </c>
      <c r="N9" s="66"/>
      <c r="O9" s="67"/>
      <c r="P9" s="159">
        <v>45810</v>
      </c>
    </row>
    <row r="10" spans="1:16" ht="16.5" thickTop="1" thickBot="1" x14ac:dyDescent="0.3">
      <c r="B10" s="65" t="s">
        <v>6</v>
      </c>
      <c r="C10" s="82">
        <v>59</v>
      </c>
      <c r="D10" s="66">
        <v>59</v>
      </c>
      <c r="E10" s="67">
        <v>0.12139999999999999</v>
      </c>
      <c r="F10" s="160"/>
      <c r="G10" s="105"/>
      <c r="H10" s="116" t="s">
        <v>1268</v>
      </c>
      <c r="I10" s="120" t="s">
        <v>1361</v>
      </c>
      <c r="J10" s="109" t="s">
        <v>934</v>
      </c>
      <c r="L10" s="153" t="s">
        <v>6</v>
      </c>
      <c r="M10" s="82">
        <v>59</v>
      </c>
      <c r="N10" s="66">
        <v>59</v>
      </c>
      <c r="O10" s="67">
        <f>N10/M9</f>
        <v>0.12139917695473251</v>
      </c>
      <c r="P10" s="160"/>
    </row>
    <row r="11" spans="1:16" ht="17.25" thickTop="1" thickBot="1" x14ac:dyDescent="0.3">
      <c r="B11" s="65" t="s">
        <v>1269</v>
      </c>
      <c r="C11" s="83">
        <v>7</v>
      </c>
      <c r="D11" s="66">
        <v>52</v>
      </c>
      <c r="E11" s="67">
        <v>0.107</v>
      </c>
      <c r="F11" s="160"/>
      <c r="G11" s="114" t="s">
        <v>1355</v>
      </c>
      <c r="H11" s="117">
        <v>78</v>
      </c>
      <c r="I11" s="121"/>
      <c r="J11" s="113"/>
      <c r="L11" s="153" t="s">
        <v>1269</v>
      </c>
      <c r="M11" s="83">
        <v>7</v>
      </c>
      <c r="N11" s="66">
        <v>52</v>
      </c>
      <c r="O11" s="67">
        <f>N11/M9</f>
        <v>0.10699588477366255</v>
      </c>
      <c r="P11" s="160"/>
    </row>
    <row r="12" spans="1:16" ht="15" customHeight="1" thickTop="1" x14ac:dyDescent="0.25">
      <c r="B12" s="65" t="s">
        <v>1270</v>
      </c>
      <c r="C12" s="83">
        <v>6</v>
      </c>
      <c r="D12" s="66">
        <v>46</v>
      </c>
      <c r="E12" s="67">
        <v>9.4700000000000006E-2</v>
      </c>
      <c r="F12" s="160"/>
      <c r="G12" s="65" t="s">
        <v>1093</v>
      </c>
      <c r="H12" s="118">
        <v>39</v>
      </c>
      <c r="I12" s="122">
        <v>36</v>
      </c>
      <c r="J12" s="112">
        <f>I12/H12</f>
        <v>0.92307692307692313</v>
      </c>
      <c r="L12" s="153" t="s">
        <v>1270</v>
      </c>
      <c r="M12" s="83">
        <v>6</v>
      </c>
      <c r="N12" s="66">
        <v>46</v>
      </c>
      <c r="O12" s="67">
        <f>N12/M9</f>
        <v>9.4650205761316872E-2</v>
      </c>
      <c r="P12" s="160"/>
    </row>
    <row r="13" spans="1:16" ht="16.5" thickBot="1" x14ac:dyDescent="0.3">
      <c r="B13" s="68" t="s">
        <v>16</v>
      </c>
      <c r="C13" s="69">
        <v>14</v>
      </c>
      <c r="D13" s="70">
        <v>32</v>
      </c>
      <c r="E13" s="90">
        <v>6.5799999999999997E-2</v>
      </c>
      <c r="F13" s="160"/>
      <c r="G13" s="65" t="s">
        <v>1357</v>
      </c>
      <c r="H13" s="118">
        <v>39</v>
      </c>
      <c r="I13" s="123">
        <v>35</v>
      </c>
      <c r="J13" s="107">
        <f>I13/H13</f>
        <v>0.89743589743589747</v>
      </c>
      <c r="L13" s="153" t="s">
        <v>16</v>
      </c>
      <c r="M13" s="154">
        <v>14</v>
      </c>
      <c r="N13" s="66">
        <v>32</v>
      </c>
      <c r="O13" s="67">
        <f>N13/M9</f>
        <v>6.584362139917696E-2</v>
      </c>
      <c r="P13" s="160"/>
    </row>
    <row r="14" spans="1:16" ht="17.25" thickTop="1" thickBot="1" x14ac:dyDescent="0.3">
      <c r="B14" s="93" t="s">
        <v>1084</v>
      </c>
      <c r="C14" s="94">
        <v>28</v>
      </c>
      <c r="D14" s="94">
        <v>0</v>
      </c>
      <c r="E14" s="95">
        <v>0.13</v>
      </c>
      <c r="F14" s="160"/>
      <c r="G14" s="65" t="s">
        <v>1363</v>
      </c>
      <c r="H14" s="118">
        <v>78</v>
      </c>
      <c r="I14" s="124">
        <v>71</v>
      </c>
      <c r="J14" s="110">
        <f>I14/H14</f>
        <v>0.91025641025641024</v>
      </c>
      <c r="L14" s="153" t="s">
        <v>1685</v>
      </c>
      <c r="M14" s="154">
        <v>10</v>
      </c>
      <c r="N14" s="66">
        <v>22</v>
      </c>
      <c r="O14" s="67">
        <v>4.53E-2</v>
      </c>
      <c r="P14" s="160"/>
    </row>
    <row r="15" spans="1:16" ht="15" customHeight="1" thickTop="1" thickBot="1" x14ac:dyDescent="0.3">
      <c r="B15" s="93" t="s">
        <v>1085</v>
      </c>
      <c r="C15" s="94">
        <v>24</v>
      </c>
      <c r="D15" s="94">
        <v>0</v>
      </c>
      <c r="E15" s="96">
        <v>0.11</v>
      </c>
      <c r="F15" s="161"/>
      <c r="G15" s="68" t="s">
        <v>1362</v>
      </c>
      <c r="H15" s="119">
        <v>71</v>
      </c>
      <c r="I15" s="125"/>
      <c r="J15" s="111"/>
      <c r="L15" s="155" t="s">
        <v>1084</v>
      </c>
      <c r="M15" s="156">
        <v>28</v>
      </c>
      <c r="N15" s="156"/>
      <c r="O15" s="157">
        <v>0.13</v>
      </c>
      <c r="P15" s="160"/>
    </row>
    <row r="16" spans="1:16" ht="17.25" customHeight="1" thickTop="1" thickBot="1" x14ac:dyDescent="0.3">
      <c r="B16" s="61" t="s">
        <v>1268</v>
      </c>
      <c r="C16" s="62">
        <v>486</v>
      </c>
      <c r="D16" s="63"/>
      <c r="E16" s="64"/>
      <c r="F16" s="159">
        <v>45811</v>
      </c>
      <c r="G16" s="106" t="s">
        <v>1333</v>
      </c>
      <c r="H16" s="115"/>
      <c r="I16" s="115"/>
      <c r="J16" s="108"/>
      <c r="L16" s="155" t="s">
        <v>1085</v>
      </c>
      <c r="M16" s="156">
        <v>24</v>
      </c>
      <c r="N16" s="156"/>
      <c r="O16" s="158">
        <v>0.11</v>
      </c>
      <c r="P16" s="161"/>
    </row>
    <row r="17" spans="2:16" ht="15" customHeight="1" thickTop="1" thickBot="1" x14ac:dyDescent="0.3">
      <c r="B17" s="65" t="s">
        <v>6</v>
      </c>
      <c r="C17" s="82">
        <v>58</v>
      </c>
      <c r="D17" s="66">
        <v>58</v>
      </c>
      <c r="E17" s="67">
        <v>0.1193</v>
      </c>
      <c r="F17" s="160"/>
      <c r="G17" s="105"/>
      <c r="H17" s="116" t="s">
        <v>1268</v>
      </c>
      <c r="I17" s="120" t="s">
        <v>1361</v>
      </c>
      <c r="J17" s="109" t="s">
        <v>934</v>
      </c>
      <c r="L17" s="153" t="s">
        <v>1268</v>
      </c>
      <c r="M17" s="154">
        <v>486</v>
      </c>
      <c r="N17" s="66"/>
      <c r="O17" s="67"/>
      <c r="P17" s="159">
        <v>45811</v>
      </c>
    </row>
    <row r="18" spans="2:16" ht="17.25" thickTop="1" thickBot="1" x14ac:dyDescent="0.3">
      <c r="B18" s="65" t="s">
        <v>1269</v>
      </c>
      <c r="C18" s="83">
        <v>5</v>
      </c>
      <c r="D18" s="66">
        <v>53</v>
      </c>
      <c r="E18" s="67">
        <v>0.1091</v>
      </c>
      <c r="F18" s="160"/>
      <c r="G18" s="114" t="s">
        <v>1355</v>
      </c>
      <c r="H18" s="117">
        <v>78</v>
      </c>
      <c r="I18" s="121"/>
      <c r="J18" s="113"/>
      <c r="L18" s="153" t="s">
        <v>6</v>
      </c>
      <c r="M18" s="82">
        <v>58</v>
      </c>
      <c r="N18" s="66">
        <v>58</v>
      </c>
      <c r="O18" s="67">
        <f>N18/M17</f>
        <v>0.11934156378600823</v>
      </c>
      <c r="P18" s="160"/>
    </row>
    <row r="19" spans="2:16" ht="16.5" thickTop="1" x14ac:dyDescent="0.25">
      <c r="B19" s="65" t="s">
        <v>1270</v>
      </c>
      <c r="C19" s="83">
        <v>6</v>
      </c>
      <c r="D19" s="66">
        <v>47</v>
      </c>
      <c r="E19" s="67">
        <v>9.6699999999999994E-2</v>
      </c>
      <c r="F19" s="160"/>
      <c r="G19" s="65" t="s">
        <v>1093</v>
      </c>
      <c r="H19" s="118">
        <v>39</v>
      </c>
      <c r="I19" s="122">
        <v>36</v>
      </c>
      <c r="J19" s="112">
        <v>0.92</v>
      </c>
      <c r="L19" s="153" t="s">
        <v>1269</v>
      </c>
      <c r="M19" s="83">
        <v>5</v>
      </c>
      <c r="N19" s="66">
        <v>53</v>
      </c>
      <c r="O19" s="67">
        <f>N19/M17</f>
        <v>0.10905349794238683</v>
      </c>
      <c r="P19" s="160"/>
    </row>
    <row r="20" spans="2:16" ht="16.5" thickBot="1" x14ac:dyDescent="0.3">
      <c r="B20" s="68" t="s">
        <v>16</v>
      </c>
      <c r="C20" s="69">
        <v>15</v>
      </c>
      <c r="D20" s="70">
        <v>32</v>
      </c>
      <c r="E20" s="90">
        <v>6.5799999999999997E-2</v>
      </c>
      <c r="F20" s="160"/>
      <c r="G20" s="65" t="s">
        <v>1357</v>
      </c>
      <c r="H20" s="118">
        <v>39</v>
      </c>
      <c r="I20" s="123">
        <v>35</v>
      </c>
      <c r="J20" s="107">
        <v>0.9</v>
      </c>
      <c r="L20" s="153" t="s">
        <v>1270</v>
      </c>
      <c r="M20" s="83">
        <v>6</v>
      </c>
      <c r="N20" s="66">
        <v>47</v>
      </c>
      <c r="O20" s="67">
        <f>N20/M17</f>
        <v>9.6707818930041156E-2</v>
      </c>
      <c r="P20" s="160"/>
    </row>
    <row r="21" spans="2:16" ht="17.25" thickTop="1" thickBot="1" x14ac:dyDescent="0.3">
      <c r="B21" s="93" t="s">
        <v>1084</v>
      </c>
      <c r="C21" s="94">
        <v>28</v>
      </c>
      <c r="D21" s="94"/>
      <c r="E21" s="95">
        <v>0.13</v>
      </c>
      <c r="F21" s="160"/>
      <c r="G21" s="65" t="s">
        <v>1363</v>
      </c>
      <c r="H21" s="118">
        <v>78</v>
      </c>
      <c r="I21" s="124">
        <v>71</v>
      </c>
      <c r="J21" s="110">
        <v>0.91</v>
      </c>
      <c r="L21" s="153" t="s">
        <v>16</v>
      </c>
      <c r="M21" s="154">
        <v>15</v>
      </c>
      <c r="N21" s="66">
        <v>32</v>
      </c>
      <c r="O21" s="67">
        <f>N21/M17</f>
        <v>6.584362139917696E-2</v>
      </c>
      <c r="P21" s="160"/>
    </row>
    <row r="22" spans="2:16" ht="15" customHeight="1" thickTop="1" thickBot="1" x14ac:dyDescent="0.3">
      <c r="B22" s="93" t="s">
        <v>1085</v>
      </c>
      <c r="C22" s="94">
        <v>25</v>
      </c>
      <c r="D22" s="94">
        <v>0</v>
      </c>
      <c r="E22" s="96">
        <v>0.11</v>
      </c>
      <c r="F22" s="161"/>
      <c r="G22" s="68" t="s">
        <v>1362</v>
      </c>
      <c r="H22" s="119">
        <v>71</v>
      </c>
      <c r="I22" s="125"/>
      <c r="J22" s="111"/>
      <c r="L22" s="153" t="s">
        <v>1685</v>
      </c>
      <c r="M22" s="154">
        <v>10</v>
      </c>
      <c r="N22" s="66">
        <v>22</v>
      </c>
      <c r="O22" s="67">
        <v>4.53E-2</v>
      </c>
      <c r="P22" s="160"/>
    </row>
    <row r="23" spans="2:16" ht="17.25" customHeight="1" thickTop="1" thickBot="1" x14ac:dyDescent="0.3">
      <c r="B23" s="61" t="s">
        <v>1268</v>
      </c>
      <c r="C23" s="62">
        <v>486</v>
      </c>
      <c r="D23" s="63"/>
      <c r="E23" s="64"/>
      <c r="F23" s="159">
        <v>45812</v>
      </c>
      <c r="G23" s="106" t="s">
        <v>1333</v>
      </c>
      <c r="H23" s="115"/>
      <c r="I23" s="115"/>
      <c r="J23" s="108"/>
      <c r="L23" s="155" t="s">
        <v>1084</v>
      </c>
      <c r="M23" s="156">
        <v>28</v>
      </c>
      <c r="N23" s="156"/>
      <c r="O23" s="157">
        <v>0.13</v>
      </c>
      <c r="P23" s="160"/>
    </row>
    <row r="24" spans="2:16" ht="16.5" thickTop="1" thickBot="1" x14ac:dyDescent="0.3">
      <c r="B24" s="65" t="s">
        <v>6</v>
      </c>
      <c r="C24" s="82">
        <v>64</v>
      </c>
      <c r="D24" s="66">
        <v>64</v>
      </c>
      <c r="E24" s="67">
        <v>0.13170000000000001</v>
      </c>
      <c r="F24" s="160"/>
      <c r="G24" s="105"/>
      <c r="H24" s="116" t="s">
        <v>1268</v>
      </c>
      <c r="I24" s="120" t="s">
        <v>1361</v>
      </c>
      <c r="J24" s="109" t="s">
        <v>934</v>
      </c>
      <c r="L24" s="155" t="s">
        <v>1085</v>
      </c>
      <c r="M24" s="156">
        <v>25</v>
      </c>
      <c r="N24" s="156"/>
      <c r="O24" s="158">
        <v>0.11</v>
      </c>
      <c r="P24" s="161"/>
    </row>
    <row r="25" spans="2:16" ht="17.25" thickTop="1" thickBot="1" x14ac:dyDescent="0.3">
      <c r="B25" s="65" t="s">
        <v>1269</v>
      </c>
      <c r="C25" s="83">
        <v>11</v>
      </c>
      <c r="D25" s="66">
        <v>53</v>
      </c>
      <c r="E25" s="67">
        <v>0.1091</v>
      </c>
      <c r="F25" s="160"/>
      <c r="G25" s="114" t="s">
        <v>1355</v>
      </c>
      <c r="H25" s="117">
        <v>78</v>
      </c>
      <c r="I25" s="121"/>
      <c r="J25" s="113"/>
    </row>
    <row r="26" spans="2:16" ht="16.5" thickTop="1" x14ac:dyDescent="0.25">
      <c r="B26" s="65" t="s">
        <v>1270</v>
      </c>
      <c r="C26" s="83">
        <v>6</v>
      </c>
      <c r="D26" s="66">
        <v>47</v>
      </c>
      <c r="E26" s="67">
        <v>9.6699999999999994E-2</v>
      </c>
      <c r="F26" s="160"/>
      <c r="G26" s="65" t="s">
        <v>1093</v>
      </c>
      <c r="H26" s="118">
        <v>39</v>
      </c>
      <c r="I26" s="122">
        <v>35</v>
      </c>
      <c r="J26" s="112">
        <f t="shared" ref="J26:J27" si="0">I26/H26</f>
        <v>0.89743589743589747</v>
      </c>
    </row>
    <row r="27" spans="2:16" ht="15" customHeight="1" thickBot="1" x14ac:dyDescent="0.3">
      <c r="B27" s="68" t="s">
        <v>16</v>
      </c>
      <c r="C27" s="69">
        <v>12</v>
      </c>
      <c r="D27" s="137">
        <v>35</v>
      </c>
      <c r="E27" s="138">
        <v>6.5799999999999997E-2</v>
      </c>
      <c r="F27" s="160"/>
      <c r="G27" s="65" t="s">
        <v>1357</v>
      </c>
      <c r="H27" s="118">
        <v>39</v>
      </c>
      <c r="I27" s="123">
        <v>34</v>
      </c>
      <c r="J27" s="107">
        <f t="shared" si="0"/>
        <v>0.87179487179487181</v>
      </c>
    </row>
    <row r="28" spans="2:16" ht="17.25" thickTop="1" thickBot="1" x14ac:dyDescent="0.3">
      <c r="B28" s="93" t="s">
        <v>1084</v>
      </c>
      <c r="C28" s="94">
        <v>35</v>
      </c>
      <c r="D28" s="139">
        <v>35</v>
      </c>
      <c r="E28" s="140">
        <v>7.1999999999999995E-2</v>
      </c>
      <c r="F28" s="160"/>
      <c r="G28" s="65" t="s">
        <v>1363</v>
      </c>
      <c r="H28" s="118">
        <v>78</v>
      </c>
      <c r="I28" s="124">
        <v>69</v>
      </c>
      <c r="J28" s="110">
        <v>1.77</v>
      </c>
    </row>
    <row r="29" spans="2:16" ht="17.25" thickTop="1" thickBot="1" x14ac:dyDescent="0.3">
      <c r="B29" s="93" t="s">
        <v>1085</v>
      </c>
      <c r="C29" s="94">
        <v>29</v>
      </c>
      <c r="D29" s="94">
        <v>29</v>
      </c>
      <c r="E29" s="95">
        <v>5.9700000000000003E-2</v>
      </c>
      <c r="F29" s="161"/>
      <c r="G29" s="68" t="s">
        <v>1362</v>
      </c>
      <c r="H29" s="119">
        <v>69</v>
      </c>
      <c r="I29" s="125"/>
      <c r="J29" s="111"/>
    </row>
    <row r="30" spans="2:16" ht="17.25" customHeight="1" thickTop="1" thickBot="1" x14ac:dyDescent="0.3">
      <c r="B30" s="61" t="s">
        <v>1268</v>
      </c>
      <c r="C30" s="62">
        <v>486</v>
      </c>
      <c r="D30" s="63"/>
      <c r="E30" s="64"/>
      <c r="F30" s="159">
        <v>45813</v>
      </c>
      <c r="G30" s="106" t="s">
        <v>1333</v>
      </c>
      <c r="H30" s="115"/>
      <c r="I30" s="115"/>
      <c r="J30" s="108"/>
    </row>
    <row r="31" spans="2:16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1">D31/C30</f>
        <v>0</v>
      </c>
      <c r="F31" s="160"/>
      <c r="G31" s="105"/>
      <c r="H31" s="116" t="s">
        <v>1268</v>
      </c>
      <c r="I31" s="120" t="s">
        <v>1361</v>
      </c>
      <c r="J31" s="109" t="s">
        <v>934</v>
      </c>
    </row>
    <row r="32" spans="2:16" ht="15.75" customHeight="1" thickTop="1" thickBot="1" x14ac:dyDescent="0.3">
      <c r="B32" s="65" t="s">
        <v>1269</v>
      </c>
      <c r="C32" s="83">
        <v>0</v>
      </c>
      <c r="D32" s="66">
        <v>0</v>
      </c>
      <c r="E32" s="67">
        <f t="shared" ref="E32" si="2">D32/C30</f>
        <v>0</v>
      </c>
      <c r="F32" s="160"/>
      <c r="G32" s="114" t="s">
        <v>1355</v>
      </c>
      <c r="H32" s="117">
        <v>78</v>
      </c>
      <c r="I32" s="121"/>
      <c r="J32" s="113"/>
    </row>
    <row r="33" spans="1:11" ht="16.5" thickTop="1" x14ac:dyDescent="0.25">
      <c r="B33" s="65" t="s">
        <v>1270</v>
      </c>
      <c r="C33" s="83">
        <v>0</v>
      </c>
      <c r="D33" s="66">
        <v>0</v>
      </c>
      <c r="E33" s="67">
        <f t="shared" ref="E33" si="3">D33/C30</f>
        <v>0</v>
      </c>
      <c r="F33" s="160"/>
      <c r="G33" s="65" t="s">
        <v>1093</v>
      </c>
      <c r="H33" s="118">
        <v>39</v>
      </c>
      <c r="I33" s="122">
        <v>0</v>
      </c>
      <c r="J33" s="112">
        <f>I33/H33</f>
        <v>0</v>
      </c>
    </row>
    <row r="34" spans="1:11" ht="16.5" thickBot="1" x14ac:dyDescent="0.3">
      <c r="B34" s="68" t="s">
        <v>16</v>
      </c>
      <c r="C34" s="69">
        <v>0</v>
      </c>
      <c r="D34" s="137">
        <v>0</v>
      </c>
      <c r="E34" s="138">
        <f t="shared" ref="E34" si="4">D34/C30</f>
        <v>0</v>
      </c>
      <c r="F34" s="160"/>
      <c r="G34" s="65" t="s">
        <v>1357</v>
      </c>
      <c r="H34" s="118">
        <v>39</v>
      </c>
      <c r="I34" s="123">
        <v>0</v>
      </c>
      <c r="J34" s="107">
        <f>I34/H34</f>
        <v>0</v>
      </c>
    </row>
    <row r="35" spans="1:11" ht="17.25" thickTop="1" thickBot="1" x14ac:dyDescent="0.3">
      <c r="A35" t="s">
        <v>1500</v>
      </c>
      <c r="B35" s="93" t="s">
        <v>1084</v>
      </c>
      <c r="C35" s="94">
        <v>0</v>
      </c>
      <c r="D35" s="139"/>
      <c r="E35" s="140">
        <v>0</v>
      </c>
      <c r="F35" s="160"/>
      <c r="G35" s="65" t="s">
        <v>1363</v>
      </c>
      <c r="H35" s="118">
        <v>78</v>
      </c>
      <c r="I35" s="124">
        <v>0</v>
      </c>
      <c r="J35" s="110">
        <f>I35/H35</f>
        <v>0</v>
      </c>
    </row>
    <row r="36" spans="1:11" ht="17.25" thickTop="1" thickBot="1" x14ac:dyDescent="0.3">
      <c r="B36" s="93" t="s">
        <v>1085</v>
      </c>
      <c r="C36" s="94">
        <v>0</v>
      </c>
      <c r="D36" s="94"/>
      <c r="E36" s="95">
        <v>0</v>
      </c>
      <c r="F36" s="161"/>
      <c r="G36" s="68" t="s">
        <v>1362</v>
      </c>
      <c r="H36" s="119">
        <v>0</v>
      </c>
      <c r="I36" s="125"/>
      <c r="J36" s="111"/>
    </row>
    <row r="37" spans="1:11" ht="15.75" customHeight="1" thickTop="1" thickBot="1" x14ac:dyDescent="0.3">
      <c r="B37" s="61" t="s">
        <v>1268</v>
      </c>
      <c r="C37" s="62">
        <v>486</v>
      </c>
      <c r="D37" s="63"/>
      <c r="E37" s="64"/>
      <c r="F37" s="159">
        <v>45814</v>
      </c>
      <c r="G37" s="106" t="s">
        <v>1333</v>
      </c>
      <c r="H37" s="115"/>
      <c r="I37" s="115"/>
      <c r="J37" s="108"/>
    </row>
    <row r="38" spans="1:11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5">D38/C37</f>
        <v>0</v>
      </c>
      <c r="F38" s="160"/>
      <c r="G38" s="105"/>
      <c r="H38" s="116" t="s">
        <v>1268</v>
      </c>
      <c r="I38" s="120" t="s">
        <v>1361</v>
      </c>
      <c r="J38" s="109" t="s">
        <v>934</v>
      </c>
    </row>
    <row r="39" spans="1:11" ht="17.25" thickTop="1" thickBot="1" x14ac:dyDescent="0.3">
      <c r="B39" s="65" t="s">
        <v>1269</v>
      </c>
      <c r="C39" s="83">
        <v>0</v>
      </c>
      <c r="D39" s="66">
        <v>0</v>
      </c>
      <c r="E39" s="67">
        <f t="shared" ref="E39" si="6">D39/C37</f>
        <v>0</v>
      </c>
      <c r="F39" s="160"/>
      <c r="G39" s="114" t="s">
        <v>1355</v>
      </c>
      <c r="H39" s="117">
        <f>paradas!H1</f>
        <v>78</v>
      </c>
      <c r="I39" s="121"/>
      <c r="J39" s="113"/>
    </row>
    <row r="40" spans="1:11" ht="16.5" thickTop="1" x14ac:dyDescent="0.25">
      <c r="B40" s="65" t="s">
        <v>1270</v>
      </c>
      <c r="C40" s="83">
        <v>0</v>
      </c>
      <c r="D40" s="66">
        <v>0</v>
      </c>
      <c r="E40" s="67">
        <f t="shared" ref="E40" si="7">D40/C37</f>
        <v>0</v>
      </c>
      <c r="F40" s="160"/>
      <c r="G40" s="65" t="s">
        <v>1093</v>
      </c>
      <c r="H40" s="118">
        <f>paradas!K1</f>
        <v>39</v>
      </c>
      <c r="I40" s="122">
        <v>0</v>
      </c>
      <c r="J40" s="112">
        <f t="shared" ref="J40:J41" si="8">I40/H40</f>
        <v>0</v>
      </c>
    </row>
    <row r="41" spans="1:11" ht="16.5" thickBot="1" x14ac:dyDescent="0.3">
      <c r="B41" s="68" t="s">
        <v>16</v>
      </c>
      <c r="C41" s="69">
        <v>0</v>
      </c>
      <c r="D41" s="137">
        <v>0</v>
      </c>
      <c r="E41" s="138">
        <f t="shared" ref="E41" si="9">D41/C37</f>
        <v>0</v>
      </c>
      <c r="F41" s="160"/>
      <c r="G41" s="65" t="s">
        <v>1357</v>
      </c>
      <c r="H41" s="118">
        <f>paradas!O1</f>
        <v>39</v>
      </c>
      <c r="I41" s="123">
        <v>0</v>
      </c>
      <c r="J41" s="107">
        <f t="shared" si="8"/>
        <v>0</v>
      </c>
    </row>
    <row r="42" spans="1:11" ht="15" customHeight="1" thickTop="1" thickBot="1" x14ac:dyDescent="0.3">
      <c r="B42" s="93" t="s">
        <v>1084</v>
      </c>
      <c r="C42" s="94">
        <v>0</v>
      </c>
      <c r="D42" s="139"/>
      <c r="E42" s="140">
        <v>0</v>
      </c>
      <c r="F42" s="160"/>
      <c r="G42" s="65" t="s">
        <v>1363</v>
      </c>
      <c r="H42" s="118">
        <v>78</v>
      </c>
      <c r="I42" s="124">
        <v>0</v>
      </c>
      <c r="J42" s="110">
        <v>0</v>
      </c>
      <c r="K42">
        <v>0</v>
      </c>
    </row>
    <row r="43" spans="1:11" ht="17.25" thickTop="1" thickBot="1" x14ac:dyDescent="0.3">
      <c r="B43" s="93" t="s">
        <v>1085</v>
      </c>
      <c r="C43" s="94">
        <v>0</v>
      </c>
      <c r="D43" s="94"/>
      <c r="E43" s="95">
        <v>0</v>
      </c>
      <c r="F43" s="161"/>
      <c r="G43" s="68" t="s">
        <v>1362</v>
      </c>
      <c r="H43" s="119">
        <v>0</v>
      </c>
      <c r="I43" s="125"/>
      <c r="J43" s="111"/>
    </row>
    <row r="44" spans="1:11" ht="17.25" customHeight="1" thickTop="1" thickBot="1" x14ac:dyDescent="0.3">
      <c r="B44" s="61" t="s">
        <v>1268</v>
      </c>
      <c r="C44" s="62">
        <v>486</v>
      </c>
      <c r="D44" s="63"/>
      <c r="E44" s="64"/>
      <c r="F44" s="159">
        <v>45815</v>
      </c>
      <c r="G44" s="106" t="s">
        <v>1333</v>
      </c>
      <c r="H44" s="115"/>
      <c r="I44" s="115"/>
      <c r="J44" s="108"/>
    </row>
    <row r="45" spans="1:11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60"/>
      <c r="G45" s="105"/>
      <c r="H45" s="116" t="s">
        <v>1268</v>
      </c>
      <c r="I45" s="120" t="s">
        <v>1361</v>
      </c>
      <c r="J45" s="109" t="s">
        <v>934</v>
      </c>
    </row>
    <row r="46" spans="1:11" ht="17.25" thickTop="1" thickBot="1" x14ac:dyDescent="0.3">
      <c r="B46" s="65" t="s">
        <v>1269</v>
      </c>
      <c r="C46" s="83">
        <v>0</v>
      </c>
      <c r="D46" s="66">
        <v>0</v>
      </c>
      <c r="E46" s="67">
        <v>0</v>
      </c>
      <c r="F46" s="160"/>
      <c r="G46" s="114" t="s">
        <v>1355</v>
      </c>
      <c r="H46" s="117">
        <v>78</v>
      </c>
      <c r="I46" s="121"/>
      <c r="J46" s="113"/>
    </row>
    <row r="47" spans="1:11" ht="16.5" thickTop="1" x14ac:dyDescent="0.25">
      <c r="B47" s="65" t="s">
        <v>1270</v>
      </c>
      <c r="C47" s="83">
        <v>0</v>
      </c>
      <c r="D47" s="66">
        <v>0</v>
      </c>
      <c r="E47" s="67">
        <v>0</v>
      </c>
      <c r="F47" s="160"/>
      <c r="G47" s="65" t="s">
        <v>1093</v>
      </c>
      <c r="H47" s="118">
        <v>39</v>
      </c>
      <c r="I47" s="122">
        <v>0</v>
      </c>
      <c r="J47" s="112">
        <f t="shared" ref="J47:J49" si="10">I47/H47</f>
        <v>0</v>
      </c>
    </row>
    <row r="48" spans="1:11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60"/>
      <c r="G48" s="65" t="s">
        <v>1357</v>
      </c>
      <c r="H48" s="118">
        <v>39</v>
      </c>
      <c r="I48" s="123">
        <v>0</v>
      </c>
      <c r="J48" s="107">
        <f t="shared" si="10"/>
        <v>0</v>
      </c>
    </row>
    <row r="49" spans="2:10" ht="17.25" thickTop="1" thickBot="1" x14ac:dyDescent="0.3">
      <c r="B49" s="93" t="s">
        <v>1084</v>
      </c>
      <c r="C49" s="94">
        <v>0</v>
      </c>
      <c r="D49" s="94"/>
      <c r="E49" s="95">
        <v>0</v>
      </c>
      <c r="F49" s="160"/>
      <c r="G49" s="65" t="s">
        <v>1363</v>
      </c>
      <c r="H49" s="118">
        <v>78</v>
      </c>
      <c r="I49" s="124">
        <v>0</v>
      </c>
      <c r="J49" s="110">
        <f t="shared" si="10"/>
        <v>0</v>
      </c>
    </row>
    <row r="50" spans="2:10" ht="17.25" thickTop="1" thickBot="1" x14ac:dyDescent="0.3">
      <c r="B50" s="93" t="s">
        <v>1085</v>
      </c>
      <c r="C50" s="94">
        <v>0</v>
      </c>
      <c r="D50" s="94"/>
      <c r="E50" s="96">
        <v>0</v>
      </c>
      <c r="F50" s="161"/>
      <c r="G50" s="68" t="s">
        <v>1362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486</v>
      </c>
      <c r="D51" s="63"/>
      <c r="E51" s="64"/>
      <c r="F51" s="159">
        <v>45816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60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0</v>
      </c>
      <c r="D53" s="66">
        <v>0</v>
      </c>
      <c r="E53" s="67">
        <v>0</v>
      </c>
      <c r="F53" s="160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0</v>
      </c>
      <c r="D54" s="66">
        <v>0</v>
      </c>
      <c r="E54" s="67">
        <v>0</v>
      </c>
      <c r="F54" s="160"/>
      <c r="G54" s="65" t="s">
        <v>1093</v>
      </c>
      <c r="H54" s="118">
        <v>39</v>
      </c>
      <c r="I54" s="122">
        <v>0</v>
      </c>
      <c r="J54" s="112"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60"/>
      <c r="G55" s="65" t="s">
        <v>1357</v>
      </c>
      <c r="H55" s="118">
        <v>39</v>
      </c>
      <c r="I55" s="123">
        <v>0</v>
      </c>
      <c r="J55" s="107">
        <f t="shared" ref="J55" si="11">I55/H55</f>
        <v>0</v>
      </c>
    </row>
    <row r="56" spans="2:10" ht="17.25" thickTop="1" thickBot="1" x14ac:dyDescent="0.3">
      <c r="B56" s="93" t="s">
        <v>1084</v>
      </c>
      <c r="C56" s="94">
        <v>0</v>
      </c>
      <c r="D56" s="94"/>
      <c r="E56" s="95">
        <v>0</v>
      </c>
      <c r="F56" s="160"/>
      <c r="G56" s="65" t="s">
        <v>1363</v>
      </c>
      <c r="H56" s="118">
        <v>78</v>
      </c>
      <c r="I56" s="124">
        <v>0</v>
      </c>
      <c r="J56" s="110">
        <v>0</v>
      </c>
    </row>
    <row r="57" spans="2:10" ht="17.25" thickTop="1" thickBot="1" x14ac:dyDescent="0.3">
      <c r="B57" s="93" t="s">
        <v>1085</v>
      </c>
      <c r="C57" s="94">
        <v>0</v>
      </c>
      <c r="D57" s="94"/>
      <c r="E57" s="96">
        <v>0</v>
      </c>
      <c r="F57" s="161"/>
      <c r="G57" s="68" t="s">
        <v>1362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486</v>
      </c>
      <c r="D58" s="63"/>
      <c r="E58" s="64"/>
      <c r="F58" s="159">
        <v>45817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60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0</v>
      </c>
      <c r="D60" s="66">
        <v>0</v>
      </c>
      <c r="E60" s="67">
        <v>0</v>
      </c>
      <c r="F60" s="160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0</v>
      </c>
      <c r="D61" s="66">
        <v>0</v>
      </c>
      <c r="E61" s="67">
        <v>0</v>
      </c>
      <c r="F61" s="160"/>
      <c r="G61" s="65" t="s">
        <v>1093</v>
      </c>
      <c r="H61" s="118">
        <v>39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60"/>
      <c r="G62" s="65" t="s">
        <v>1357</v>
      </c>
      <c r="H62" s="118">
        <v>39</v>
      </c>
      <c r="I62" s="123">
        <v>0</v>
      </c>
      <c r="J62" s="107">
        <v>0</v>
      </c>
    </row>
    <row r="63" spans="2:10" ht="17.25" thickTop="1" thickBot="1" x14ac:dyDescent="0.3">
      <c r="B63" s="93" t="s">
        <v>1084</v>
      </c>
      <c r="C63" s="94">
        <v>0</v>
      </c>
      <c r="D63" s="94">
        <v>0</v>
      </c>
      <c r="E63" s="95">
        <v>0</v>
      </c>
      <c r="F63" s="160"/>
      <c r="G63" s="65" t="s">
        <v>1363</v>
      </c>
      <c r="H63" s="118">
        <v>78</v>
      </c>
      <c r="I63" s="124">
        <v>0</v>
      </c>
      <c r="J63" s="110">
        <v>0</v>
      </c>
    </row>
    <row r="64" spans="2:10" ht="17.25" thickTop="1" thickBot="1" x14ac:dyDescent="0.3">
      <c r="B64" s="93" t="s">
        <v>1085</v>
      </c>
      <c r="C64" s="94">
        <v>0</v>
      </c>
      <c r="D64" s="94"/>
      <c r="E64" s="96">
        <v>0</v>
      </c>
      <c r="F64" s="161"/>
      <c r="G64" s="68" t="s">
        <v>1362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486</v>
      </c>
      <c r="D65" s="63"/>
      <c r="E65" s="64"/>
      <c r="F65" s="159">
        <v>45818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0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0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0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0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0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1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486</v>
      </c>
      <c r="D72" s="63"/>
      <c r="E72" s="64"/>
      <c r="F72" s="159">
        <v>45819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0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0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0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0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0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1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486</v>
      </c>
      <c r="D79" s="63"/>
      <c r="E79" s="64"/>
      <c r="F79" s="159">
        <v>45820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60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0</v>
      </c>
      <c r="D81" s="66">
        <v>0</v>
      </c>
      <c r="E81" s="67">
        <v>0</v>
      </c>
      <c r="F81" s="160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0</v>
      </c>
      <c r="D82" s="66">
        <v>0</v>
      </c>
      <c r="E82" s="67">
        <v>0</v>
      </c>
      <c r="F82" s="160"/>
      <c r="G82" s="65" t="s">
        <v>1093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60"/>
      <c r="G83" s="65" t="s">
        <v>1357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1084</v>
      </c>
      <c r="C84" s="94">
        <v>0</v>
      </c>
      <c r="D84" s="94"/>
      <c r="E84" s="95">
        <v>0</v>
      </c>
      <c r="F84" s="160"/>
      <c r="G84" s="65" t="s">
        <v>1363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1085</v>
      </c>
      <c r="C85" s="94">
        <v>0</v>
      </c>
      <c r="E85" s="96">
        <v>0</v>
      </c>
      <c r="F85" s="161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486</v>
      </c>
      <c r="D86" s="63"/>
      <c r="E86" s="64"/>
      <c r="F86" s="159">
        <v>45821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60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0</v>
      </c>
      <c r="D88" s="66">
        <v>0</v>
      </c>
      <c r="E88" s="67">
        <f>D88/C86</f>
        <v>0</v>
      </c>
      <c r="F88" s="160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0</v>
      </c>
      <c r="D89" s="66">
        <v>0</v>
      </c>
      <c r="E89" s="67">
        <f>D89/C86</f>
        <v>0</v>
      </c>
      <c r="F89" s="160"/>
      <c r="G89" s="65" t="s">
        <v>1093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60"/>
      <c r="G90" s="65" t="s">
        <v>1357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1084</v>
      </c>
      <c r="C91" s="94">
        <v>0</v>
      </c>
      <c r="D91" s="94"/>
      <c r="E91" s="95">
        <v>0</v>
      </c>
      <c r="F91" s="160"/>
      <c r="G91" s="65" t="s">
        <v>1363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1085</v>
      </c>
      <c r="C92" s="94">
        <v>0</v>
      </c>
      <c r="E92" s="96">
        <v>0</v>
      </c>
      <c r="F92" s="161"/>
      <c r="G92" s="68" t="s">
        <v>1362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486</v>
      </c>
      <c r="D93" s="63"/>
      <c r="E93" s="64"/>
      <c r="F93" s="159">
        <v>45822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0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0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0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0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0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1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486</v>
      </c>
      <c r="D100" s="63"/>
      <c r="E100" s="64"/>
      <c r="F100" s="159">
        <v>45823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f>D101/C100</f>
        <v>0</v>
      </c>
      <c r="F101" s="160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0</v>
      </c>
      <c r="D102" s="66">
        <v>0</v>
      </c>
      <c r="E102" s="67">
        <f>D102/C100</f>
        <v>0</v>
      </c>
      <c r="F102" s="160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0</v>
      </c>
      <c r="D103" s="66">
        <v>0</v>
      </c>
      <c r="E103" s="67">
        <f>D103/C100</f>
        <v>0</v>
      </c>
      <c r="F103" s="160"/>
      <c r="G103" s="65" t="s">
        <v>1093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67">
        <f>D104/C100</f>
        <v>0</v>
      </c>
      <c r="F104" s="160"/>
      <c r="G104" s="65" t="s">
        <v>1357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1084</v>
      </c>
      <c r="C105" s="94">
        <v>0</v>
      </c>
      <c r="D105" s="94"/>
      <c r="E105" s="95">
        <v>0</v>
      </c>
      <c r="F105" s="160"/>
      <c r="G105" s="65" t="s">
        <v>1363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1085</v>
      </c>
      <c r="C106" s="94">
        <v>0</v>
      </c>
      <c r="D106" s="94"/>
      <c r="E106" s="96">
        <v>0</v>
      </c>
      <c r="F106" s="161"/>
      <c r="G106" s="68" t="s">
        <v>1362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486</v>
      </c>
      <c r="D107" s="63"/>
      <c r="E107" s="64"/>
      <c r="F107" s="159">
        <v>45824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f>D108/C107</f>
        <v>0</v>
      </c>
      <c r="F108" s="160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0</v>
      </c>
      <c r="D109" s="66">
        <v>0</v>
      </c>
      <c r="E109" s="67">
        <f>D109/C107</f>
        <v>0</v>
      </c>
      <c r="F109" s="160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0</v>
      </c>
      <c r="D110" s="66">
        <v>0</v>
      </c>
      <c r="E110" s="67">
        <f>D110/C107</f>
        <v>0</v>
      </c>
      <c r="F110" s="160"/>
      <c r="G110" s="65" t="s">
        <v>1093</v>
      </c>
      <c r="H110" s="118">
        <v>39</v>
      </c>
      <c r="I110" s="122">
        <v>0</v>
      </c>
      <c r="J110" s="112"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67">
        <f>D111/C107</f>
        <v>0</v>
      </c>
      <c r="F111" s="160"/>
      <c r="G111" s="65" t="s">
        <v>1357</v>
      </c>
      <c r="H111" s="118">
        <v>39</v>
      </c>
      <c r="I111" s="123">
        <v>0</v>
      </c>
      <c r="J111" s="107">
        <v>0</v>
      </c>
    </row>
    <row r="112" spans="2:10" ht="17.25" thickTop="1" thickBot="1" x14ac:dyDescent="0.3">
      <c r="B112" s="93" t="s">
        <v>1084</v>
      </c>
      <c r="C112" s="94">
        <v>0</v>
      </c>
      <c r="D112" s="94"/>
      <c r="E112" s="95">
        <v>0</v>
      </c>
      <c r="F112" s="160"/>
      <c r="G112" s="65" t="s">
        <v>1363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1085</v>
      </c>
      <c r="C113" s="94">
        <v>0</v>
      </c>
      <c r="D113" s="94"/>
      <c r="E113" s="96">
        <v>0</v>
      </c>
      <c r="F113" s="161"/>
      <c r="G113" s="68" t="s">
        <v>1362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486</v>
      </c>
      <c r="D114" s="63"/>
      <c r="E114" s="64"/>
      <c r="F114" s="159">
        <v>45825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0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0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0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0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0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1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486</v>
      </c>
      <c r="D121" s="63"/>
      <c r="E121" s="64"/>
      <c r="F121" s="159">
        <v>45826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0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0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0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0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0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1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486</v>
      </c>
      <c r="D128" s="63"/>
      <c r="E128" s="64"/>
      <c r="F128" s="159">
        <v>45827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0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0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0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0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0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1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486</v>
      </c>
      <c r="D135" s="63"/>
      <c r="E135" s="64"/>
      <c r="F135" s="159">
        <v>45828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0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0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0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0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0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1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486</v>
      </c>
      <c r="D142" s="63"/>
      <c r="E142" s="64"/>
      <c r="F142" s="159">
        <v>45829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0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0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0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0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0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1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486</v>
      </c>
      <c r="D149" s="63"/>
      <c r="E149" s="64"/>
      <c r="F149" s="159">
        <v>45830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60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f>D151/C149</f>
        <v>0</v>
      </c>
      <c r="F151" s="160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f>D152/C149</f>
        <v>0</v>
      </c>
      <c r="F152" s="160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67">
        <f>D153/C149</f>
        <v>0</v>
      </c>
      <c r="F153" s="160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60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61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486</v>
      </c>
      <c r="D156" s="63"/>
      <c r="E156" s="64"/>
      <c r="F156" s="159">
        <v>45831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60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</v>
      </c>
      <c r="F158" s="160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60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67">
        <v>0</v>
      </c>
      <c r="F160" s="160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60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61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486</v>
      </c>
      <c r="D163" s="63"/>
      <c r="E163" s="64"/>
      <c r="F163" s="159">
        <v>45832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0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0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0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0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0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1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486</v>
      </c>
      <c r="D170" s="63"/>
      <c r="E170" s="64"/>
      <c r="F170" s="159">
        <v>45833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0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0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0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0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0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1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486</v>
      </c>
      <c r="D177" s="63"/>
      <c r="E177" s="64"/>
      <c r="F177" s="159">
        <v>45834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60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60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60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60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60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61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486</v>
      </c>
      <c r="D184" s="63"/>
      <c r="E184" s="64"/>
      <c r="F184" s="159">
        <v>45835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0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0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0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0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>
        <v>0</v>
      </c>
      <c r="E189" s="95">
        <v>0</v>
      </c>
      <c r="F189" s="160"/>
      <c r="G189" s="65" t="s">
        <v>1363</v>
      </c>
      <c r="H189" s="118">
        <v>78</v>
      </c>
      <c r="I189" s="124">
        <v>0</v>
      </c>
      <c r="J189" s="110">
        <v>0</v>
      </c>
    </row>
    <row r="190" spans="2:10" ht="17.25" thickTop="1" thickBot="1" x14ac:dyDescent="0.3">
      <c r="B190" s="93" t="s">
        <v>1085</v>
      </c>
      <c r="C190" s="94">
        <v>0</v>
      </c>
      <c r="D190" s="94">
        <v>0</v>
      </c>
      <c r="E190" s="96">
        <v>0</v>
      </c>
      <c r="F190" s="161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486</v>
      </c>
      <c r="D191" s="63"/>
      <c r="E191" s="64"/>
      <c r="F191" s="159" t="s">
        <v>1684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0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0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0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0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0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1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486</v>
      </c>
      <c r="D198" s="63"/>
      <c r="E198" s="64"/>
      <c r="F198" s="159">
        <v>45837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0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0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0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0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0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1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486</v>
      </c>
      <c r="D205" s="63"/>
      <c r="E205" s="64"/>
      <c r="F205" s="159">
        <v>45838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0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0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0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0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1084</v>
      </c>
      <c r="C210" s="94">
        <v>0</v>
      </c>
      <c r="D210" s="94"/>
      <c r="E210" s="95">
        <f>35/268</f>
        <v>0.13059701492537312</v>
      </c>
      <c r="F210" s="160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1"/>
      <c r="G211" s="68" t="s">
        <v>1362</v>
      </c>
      <c r="H211" s="119">
        <v>0</v>
      </c>
      <c r="I211" s="125"/>
      <c r="J211" s="111"/>
    </row>
    <row r="212" spans="2:10" ht="17.25" customHeight="1" thickTop="1" thickBot="1" x14ac:dyDescent="0.3">
      <c r="B212" s="61"/>
      <c r="C212" s="62"/>
      <c r="D212" s="63"/>
      <c r="E212" s="64"/>
      <c r="F212" s="159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60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60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60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60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60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61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ht="15.75" customHeight="1" x14ac:dyDescent="0.25">
      <c r="C220"/>
      <c r="D220"/>
      <c r="E220"/>
      <c r="J220"/>
    </row>
    <row r="221" spans="2:10" x14ac:dyDescent="0.25">
      <c r="C221"/>
      <c r="D221"/>
      <c r="E221"/>
      <c r="J221"/>
    </row>
    <row r="222" spans="2:10" x14ac:dyDescent="0.25">
      <c r="C222"/>
      <c r="D222"/>
      <c r="E222"/>
      <c r="J222"/>
    </row>
    <row r="223" spans="2:10" x14ac:dyDescent="0.25">
      <c r="C223"/>
      <c r="D223"/>
      <c r="E223"/>
      <c r="J223"/>
    </row>
    <row r="224" spans="2:10" x14ac:dyDescent="0.25">
      <c r="C224"/>
      <c r="D224"/>
      <c r="E224"/>
      <c r="J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</sheetData>
  <mergeCells count="33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F212:F218"/>
    <mergeCell ref="F135:F141"/>
    <mergeCell ref="F205:F211"/>
    <mergeCell ref="F177:F183"/>
    <mergeCell ref="F184:F190"/>
    <mergeCell ref="F198:F204"/>
    <mergeCell ref="F191:F197"/>
    <mergeCell ref="F149:F155"/>
    <mergeCell ref="F156:F162"/>
    <mergeCell ref="F163:F169"/>
    <mergeCell ref="F170:F176"/>
    <mergeCell ref="P9:P16"/>
    <mergeCell ref="F114:F120"/>
    <mergeCell ref="F121:F127"/>
    <mergeCell ref="F128:F134"/>
    <mergeCell ref="F142:F148"/>
    <mergeCell ref="P17:P24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6"/>
      <c r="B1" s="50" t="s">
        <v>1093</v>
      </c>
    </row>
    <row r="2" spans="1:35" ht="16.5" thickTop="1" thickBot="1" x14ac:dyDescent="0.3">
      <c r="A2" s="57" t="s">
        <v>1084</v>
      </c>
      <c r="B2" s="47">
        <f>COUNTIFS('RESUMEN TOTAL'!C5:C568,"=BONOMO")</f>
        <v>268</v>
      </c>
      <c r="F2" s="41">
        <v>45809</v>
      </c>
      <c r="G2" s="41">
        <v>45810</v>
      </c>
      <c r="H2" s="41">
        <v>45811</v>
      </c>
      <c r="I2" s="41">
        <v>45812</v>
      </c>
      <c r="J2" s="41">
        <v>45813</v>
      </c>
      <c r="K2" s="41">
        <v>45814</v>
      </c>
      <c r="L2" s="41">
        <v>45815</v>
      </c>
      <c r="M2" s="41">
        <v>45816</v>
      </c>
      <c r="N2" s="41">
        <v>45817</v>
      </c>
      <c r="O2" s="41">
        <v>45818</v>
      </c>
      <c r="P2" s="41">
        <v>45819</v>
      </c>
      <c r="Q2" s="41">
        <v>45820</v>
      </c>
      <c r="R2" s="41">
        <v>45821</v>
      </c>
      <c r="S2" s="41">
        <v>45822</v>
      </c>
      <c r="T2" s="41">
        <v>45823</v>
      </c>
      <c r="U2" s="41">
        <v>45824</v>
      </c>
      <c r="V2" s="41">
        <v>45825</v>
      </c>
      <c r="W2" s="41">
        <v>45826</v>
      </c>
      <c r="X2" s="41">
        <v>45827</v>
      </c>
      <c r="Y2" s="41">
        <v>45828</v>
      </c>
      <c r="Z2" s="41">
        <v>45829</v>
      </c>
      <c r="AA2" s="41">
        <v>45830</v>
      </c>
      <c r="AB2" s="41">
        <v>45831</v>
      </c>
      <c r="AC2" s="41">
        <v>45832</v>
      </c>
      <c r="AD2" s="41">
        <v>45833</v>
      </c>
      <c r="AE2" s="41">
        <v>45834</v>
      </c>
      <c r="AF2" s="41">
        <v>45835</v>
      </c>
      <c r="AG2" s="41">
        <v>45836</v>
      </c>
      <c r="AH2" s="41">
        <v>45837</v>
      </c>
      <c r="AI2" s="41">
        <v>45838</v>
      </c>
    </row>
    <row r="3" spans="1:35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28</v>
      </c>
      <c r="H3" s="52">
        <v>28</v>
      </c>
      <c r="I3" s="52">
        <v>0</v>
      </c>
      <c r="J3" s="52">
        <v>0</v>
      </c>
      <c r="K3" s="52">
        <v>0</v>
      </c>
      <c r="L3" s="52">
        <v>0</v>
      </c>
      <c r="M3" s="52"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0.13</v>
      </c>
      <c r="H4" s="58">
        <v>0.13</v>
      </c>
      <c r="I4" s="58">
        <v>0</v>
      </c>
      <c r="J4" s="58">
        <v>0</v>
      </c>
      <c r="K4" s="58">
        <v>0</v>
      </c>
      <c r="L4" s="58">
        <v>0</v>
      </c>
      <c r="M4" s="58"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</row>
    <row r="5" spans="1:35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24</v>
      </c>
      <c r="H5" s="55">
        <v>25</v>
      </c>
      <c r="I5" s="55">
        <v>0</v>
      </c>
      <c r="J5" s="55">
        <v>0</v>
      </c>
      <c r="K5" s="55">
        <v>0</v>
      </c>
      <c r="L5" s="55">
        <v>0</v>
      </c>
      <c r="M5" s="55"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1097</v>
      </c>
      <c r="F6" s="58">
        <v>0</v>
      </c>
      <c r="G6" s="58">
        <v>0.11</v>
      </c>
      <c r="H6" s="58">
        <v>0.11</v>
      </c>
      <c r="I6" s="58">
        <v>0</v>
      </c>
      <c r="J6" s="58">
        <v>0</v>
      </c>
      <c r="K6" s="58">
        <v>0</v>
      </c>
      <c r="L6" s="58">
        <v>0</v>
      </c>
      <c r="M6" s="58"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v>0</v>
      </c>
      <c r="AF6" s="58"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5 16383:16383" ht="21" x14ac:dyDescent="0.35">
      <c r="E2" s="18" t="s">
        <v>1354</v>
      </c>
      <c r="F2" s="18">
        <f>COUNTIFS(F4:F600, "=APAGADO",D4:D600,"=GFIJA")</f>
        <v>35</v>
      </c>
      <c r="G2" s="18">
        <f>COUNTIFS(G4:G600, "=APAGADO",D4:D600,"=GFIJA")</f>
        <v>35</v>
      </c>
      <c r="H2" s="18">
        <f>COUNTIFS(H4:H600, "=APAGADO",D4:D600,"=GFIJA")</f>
        <v>35</v>
      </c>
      <c r="I2" s="18">
        <f>COUNTIFS(I4:I600, "=APAGADO",D4:D600,"=GFIJA")</f>
        <v>35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 16383:16383" ht="21.75" thickBot="1" x14ac:dyDescent="0.4">
      <c r="E3" s="18" t="s">
        <v>1331</v>
      </c>
      <c r="F3" s="18">
        <f>COUNTIFS(F6:F602, "=APAGADO",D4:D600,"=INTERCOMUNICADOR")</f>
        <v>34</v>
      </c>
      <c r="G3" s="18">
        <f>COUNTIFS(G6:G602, "=APAGADO",D4:D600,"=INTERCOMUNICADOR")</f>
        <v>34</v>
      </c>
      <c r="H3" s="18">
        <f>COUNTIFS(H6:H602, "=APAGADO",D4:D600,"=INTERCOMUNICADOR")</f>
        <v>34</v>
      </c>
      <c r="I3" s="18">
        <f>COUNTIFS(I6:I602, "=APAGADO",D4:D600,"=INTERCOMUNICADOR")</f>
        <v>34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 16383:1638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45809</v>
      </c>
      <c r="G4" s="13">
        <f>'RESUMEN TOTAL'!M4</f>
        <v>45810</v>
      </c>
      <c r="H4" s="13">
        <f>'RESUMEN TOTAL'!N4</f>
        <v>45811</v>
      </c>
      <c r="I4" s="13">
        <f>'RESUMEN TOTAL'!O4</f>
        <v>45812</v>
      </c>
      <c r="J4" s="13">
        <f>'RESUMEN TOTAL'!P4</f>
        <v>45813</v>
      </c>
      <c r="K4" s="13">
        <f>'RESUMEN TOTAL'!Q4</f>
        <v>45814</v>
      </c>
      <c r="L4" s="13">
        <f>'RESUMEN TOTAL'!R4</f>
        <v>45815</v>
      </c>
      <c r="M4" s="13">
        <f>'RESUMEN TOTAL'!S4</f>
        <v>45816</v>
      </c>
      <c r="N4" s="13">
        <f>'RESUMEN TOTAL'!T4</f>
        <v>45817</v>
      </c>
      <c r="O4" s="13">
        <f>'RESUMEN TOTAL'!U4</f>
        <v>45818</v>
      </c>
      <c r="P4" s="13">
        <f>'RESUMEN TOTAL'!V4</f>
        <v>45819</v>
      </c>
      <c r="Q4" s="13">
        <f>'RESUMEN TOTAL'!W4</f>
        <v>45820</v>
      </c>
      <c r="R4" s="13">
        <f>'RESUMEN TOTAL'!X4</f>
        <v>45821</v>
      </c>
      <c r="S4" s="13">
        <f>'RESUMEN TOTAL'!Y4</f>
        <v>45822</v>
      </c>
      <c r="T4" s="13">
        <f>'RESUMEN TOTAL'!Z4</f>
        <v>45823</v>
      </c>
      <c r="U4" s="13">
        <f>'RESUMEN TOTAL'!AA4</f>
        <v>45824</v>
      </c>
      <c r="V4" s="13">
        <f>'RESUMEN TOTAL'!AB4</f>
        <v>45825</v>
      </c>
      <c r="W4" s="13">
        <f>'RESUMEN TOTAL'!AC4</f>
        <v>45826</v>
      </c>
      <c r="X4" s="13">
        <f>'RESUMEN TOTAL'!AD4</f>
        <v>45827</v>
      </c>
      <c r="Y4" s="13">
        <f>'RESUMEN TOTAL'!AE4</f>
        <v>45828</v>
      </c>
      <c r="Z4" s="13">
        <f>'RESUMEN TOTAL'!AF4</f>
        <v>45829</v>
      </c>
      <c r="AA4" s="13">
        <f>'RESUMEN TOTAL'!AG4</f>
        <v>45830</v>
      </c>
      <c r="AB4" s="13">
        <f>'RESUMEN TOTAL'!AH4</f>
        <v>45831</v>
      </c>
      <c r="AC4" s="13">
        <f>'RESUMEN TOTAL'!AI4</f>
        <v>45832</v>
      </c>
      <c r="AD4" s="13">
        <f>'RESUMEN TOTAL'!AJ4</f>
        <v>45833</v>
      </c>
      <c r="AE4" s="13">
        <f>'RESUMEN TOTAL'!AK4</f>
        <v>45834</v>
      </c>
      <c r="AF4" s="13">
        <f>'RESUMEN TOTAL'!AL4</f>
        <v>45835</v>
      </c>
      <c r="AG4" s="13">
        <f>'RESUMEN TOTAL'!AM4</f>
        <v>45836</v>
      </c>
      <c r="AH4" s="13">
        <f>'RESUMEN TOTAL'!AN4</f>
        <v>45837</v>
      </c>
      <c r="AI4" s="13">
        <f>'RESUMEN TOTAL'!AO4</f>
        <v>45838</v>
      </c>
      <c r="XFC4" s="17">
        <f>SUM(F4:XFB4)</f>
        <v>1374705</v>
      </c>
    </row>
    <row r="5" spans="1:35 16383:16383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 16383:16383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 16383:16383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 16383:16383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 16383:16383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 16383:16383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 t="str">
        <f>'RESUMEN TOTAL'!M10</f>
        <v>APAGADO</v>
      </c>
      <c r="H10" s="86" t="str">
        <f>'RESUMEN TOTAL'!N10</f>
        <v>APAGADO</v>
      </c>
      <c r="I10" s="86" t="str">
        <f>'RESUMEN TOTAL'!O10</f>
        <v>APAGADO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 16383:16383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 16383:16383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 16383:16383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 16383:16383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 t="str">
        <f>'RESUMEN TOTAL'!O14</f>
        <v>APAGADO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 16383:16383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 16383:16383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 t="str">
        <f>'RESUMEN TOTAL'!O29</f>
        <v>APAGADO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 t="str">
        <f>'RESUMEN TOTAL'!O30</f>
        <v>APAGADO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 t="str">
        <f>'RESUMEN TOTAL'!L34</f>
        <v>APAGADO</v>
      </c>
      <c r="G29" s="86" t="str">
        <f>'RESUMEN TOTAL'!M34</f>
        <v>APAGADO</v>
      </c>
      <c r="H29" s="86" t="str">
        <f>'RESUMEN TOTAL'!N34</f>
        <v>APAGADO</v>
      </c>
      <c r="I29" s="86" t="str">
        <f>'RESUMEN TOTAL'!O34</f>
        <v>APAGADO</v>
      </c>
      <c r="J29" s="86">
        <f>'RESUMEN TOTAL'!P34</f>
        <v>0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>
        <f>'RESUMEN TOTAL'!P42</f>
        <v>0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>
        <f>'RESUMEN TOTAL'!P49</f>
        <v>0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 t="str">
        <f>'RESUMEN TOTAL'!L53</f>
        <v>APAGADO</v>
      </c>
      <c r="G48" s="86" t="str">
        <f>'RESUMEN TOTAL'!M53</f>
        <v>APAGADO</v>
      </c>
      <c r="H48" s="86" t="str">
        <f>'RESUMEN TOTAL'!N53</f>
        <v>APAGADO</v>
      </c>
      <c r="I48" s="86" t="str">
        <f>'RESUMEN TOTAL'!O53</f>
        <v>APAGADO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>
        <f>'RESUMEN TOTAL'!P61</f>
        <v>0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 t="str">
        <f>'RESUMEN TOTAL'!L64</f>
        <v>APAGADO</v>
      </c>
      <c r="G59" s="86" t="str">
        <f>'RESUMEN TOTAL'!M64</f>
        <v>APAGADO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>
        <f>'RESUMEN TOTAL'!M71</f>
        <v>0</v>
      </c>
      <c r="H66" s="86">
        <f>'RESUMEN TOTAL'!N71</f>
        <v>0</v>
      </c>
      <c r="I66" s="86" t="str">
        <f>'RESUMEN TOTAL'!O71</f>
        <v>APAGADO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 t="str">
        <f>'RESUMEN TOTAL'!O75</f>
        <v>APAGADO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 t="str">
        <f>'RESUMEN TOTAL'!O78</f>
        <v>APAGADO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 t="str">
        <f>'RESUMEN TOTAL'!N103</f>
        <v>APAGADO</v>
      </c>
      <c r="I98" s="86" t="str">
        <f>'RESUMEN TOTAL'!O103</f>
        <v>APAGADO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 t="str">
        <f>'RESUMEN TOTAL'!L110</f>
        <v>APAGADO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>
        <f>'RESUMEN TOTAL'!P113</f>
        <v>0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>
        <f>'RESUMEN TOTAL'!P118</f>
        <v>0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 t="str">
        <f>'RESUMEN TOTAL'!O119</f>
        <v>APAGADO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 t="str">
        <f>'RESUMEN TOTAL'!L123</f>
        <v>APAGADO</v>
      </c>
      <c r="G116" s="86" t="str">
        <f>'RESUMEN TOTAL'!M123</f>
        <v>APAGADO</v>
      </c>
      <c r="H116" s="86" t="str">
        <f>'RESUMEN TOTAL'!N123</f>
        <v>APAGADO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 t="str">
        <f>'RESUMEN TOTAL'!L125</f>
        <v>APAGADO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>
        <f>'RESUMEN TOTAL'!P128</f>
        <v>0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>
        <f>'RESUMEN TOTAL'!P129</f>
        <v>0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>
        <f>'RESUMEN TOTAL'!M136</f>
        <v>0</v>
      </c>
      <c r="H127" s="86">
        <f>'RESUMEN TOTAL'!N136</f>
        <v>0</v>
      </c>
      <c r="I127" s="86">
        <f>'RESUMEN TOTAL'!O136</f>
        <v>0</v>
      </c>
      <c r="J127" s="86">
        <f>'RESUMEN TOTAL'!P136</f>
        <v>0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 t="str">
        <f>'RESUMEN TOTAL'!L139</f>
        <v>APAGADO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 t="str">
        <f>'RESUMEN TOTAL'!L140</f>
        <v>APAGADO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 t="str">
        <f>'RESUMEN TOTAL'!L144</f>
        <v>APAGADO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 t="str">
        <f>'RESUMEN TOTAL'!L148</f>
        <v>APAGADO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 t="str">
        <f>'RESUMEN TOTAL'!L149</f>
        <v>APAGADO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 t="str">
        <f>'RESUMEN TOTAL'!L150</f>
        <v>APAGADO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 t="str">
        <f>'RESUMEN TOTAL'!L151</f>
        <v>APAGADO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 t="str">
        <f>'RESUMEN TOTAL'!L152</f>
        <v>APAGADO</v>
      </c>
      <c r="G143" s="86" t="str">
        <f>'RESUMEN TOTAL'!M152</f>
        <v>APAGADO</v>
      </c>
      <c r="H143" s="86" t="str">
        <f>'RESUMEN TOTAL'!N152</f>
        <v>APAGADO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 t="str">
        <f>'RESUMEN TOTAL'!L153</f>
        <v>APAGADO</v>
      </c>
      <c r="G144" s="86" t="str">
        <f>'RESUMEN TOTAL'!M153</f>
        <v>APAGADO</v>
      </c>
      <c r="H144" s="86" t="str">
        <f>'RESUMEN TOTAL'!N153</f>
        <v>APAGADO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>
        <f>'RESUMEN TOTAL'!P156</f>
        <v>0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 t="str">
        <f>'RESUMEN TOTAL'!N157</f>
        <v>APAGADO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 t="str">
        <f>'RESUMEN TOTAL'!L160</f>
        <v>APAGADO</v>
      </c>
      <c r="G151" s="86" t="str">
        <f>'RESUMEN TOTAL'!M160</f>
        <v>APAGADO</v>
      </c>
      <c r="H151" s="86" t="str">
        <f>'RESUMEN TOTAL'!N160</f>
        <v>APAGADO</v>
      </c>
      <c r="I151" s="86" t="str">
        <f>'RESUMEN TOTAL'!O160</f>
        <v>APAGADO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 t="str">
        <f>'RESUMEN TOTAL'!L161</f>
        <v>APAGADO</v>
      </c>
      <c r="G152" s="86" t="str">
        <f>'RESUMEN TOTAL'!M161</f>
        <v>APAGADO</v>
      </c>
      <c r="H152" s="86" t="str">
        <f>'RESUMEN TOTAL'!N161</f>
        <v>APAGADO</v>
      </c>
      <c r="I152" s="86" t="str">
        <f>'RESUMEN TOTAL'!O161</f>
        <v>APAGADO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 t="str">
        <f>'RESUMEN TOTAL'!L162</f>
        <v>APAGADO</v>
      </c>
      <c r="G153" s="86" t="str">
        <f>'RESUMEN TOTAL'!M162</f>
        <v>APAGADO</v>
      </c>
      <c r="H153" s="86" t="str">
        <f>'RESUMEN TOTAL'!N162</f>
        <v>APAGADO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 t="str">
        <f>'RESUMEN TOTAL'!O174</f>
        <v>APAGADO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 t="str">
        <f>'RESUMEN TOTAL'!O180</f>
        <v>APAGADO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 t="str">
        <f>'RESUMEN TOTAL'!O182</f>
        <v>APAGADO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 t="str">
        <f>'RESUMEN TOTAL'!O183</f>
        <v>APAGADO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 t="str">
        <f>'RESUMEN TOTAL'!O186</f>
        <v>APAGADO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 t="str">
        <f>'RESUMEN TOTAL'!O187</f>
        <v>APAGADO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 t="str">
        <f>'RESUMEN TOTAL'!O188</f>
        <v>APAGADO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 t="str">
        <f>'RESUMEN TOTAL'!L204</f>
        <v>APAGADO</v>
      </c>
      <c r="G193" s="86" t="str">
        <f>'RESUMEN TOTAL'!M204</f>
        <v>APAGADO</v>
      </c>
      <c r="H193" s="86" t="str">
        <f>'RESUMEN TOTAL'!N204</f>
        <v>APAGADO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 t="str">
        <f>'RESUMEN TOTAL'!L205</f>
        <v>APAGADO</v>
      </c>
      <c r="G194" s="86" t="str">
        <f>'RESUMEN TOTAL'!M205</f>
        <v>APAGADO</v>
      </c>
      <c r="H194" s="86" t="str">
        <f>'RESUMEN TOTAL'!N205</f>
        <v>APAGADO</v>
      </c>
      <c r="I194" s="86" t="str">
        <f>'RESUMEN TOTAL'!O205</f>
        <v>APAGADO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 t="str">
        <f>'RESUMEN TOTAL'!O206</f>
        <v>APAGADO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 t="str">
        <f>'RESUMEN TOTAL'!L207</f>
        <v>APAGADO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 t="str">
        <f>'RESUMEN TOTAL'!L210</f>
        <v>APAGADO</v>
      </c>
      <c r="G199" s="86" t="str">
        <f>'RESUMEN TOTAL'!M210</f>
        <v>APAGADO</v>
      </c>
      <c r="H199" s="86" t="str">
        <f>'RESUMEN TOTAL'!N210</f>
        <v>APAGADO</v>
      </c>
      <c r="I199" s="86" t="str">
        <f>'RESUMEN TOTAL'!O210</f>
        <v>APAGADO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>
        <f>'RESUMEN TOTAL'!N212</f>
        <v>0</v>
      </c>
      <c r="I201" s="86">
        <f>'RESUMEN TOTAL'!O212</f>
        <v>0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 t="str">
        <f>'RESUMEN TOTAL'!L214</f>
        <v>APAGADO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 t="str">
        <f>'RESUMEN TOTAL'!L215</f>
        <v>APAGADO</v>
      </c>
      <c r="G204" s="86" t="str">
        <f>'RESUMEN TOTAL'!M215</f>
        <v>APAGADO</v>
      </c>
      <c r="H204" s="86" t="str">
        <f>'RESUMEN TOTAL'!N215</f>
        <v>APAGADO</v>
      </c>
      <c r="I204" s="86" t="str">
        <f>'RESUMEN TOTAL'!O215</f>
        <v>APAGADO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 t="str">
        <f>'RESUMEN TOTAL'!L226</f>
        <v>APAGADO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>
        <f>'RESUMEN TOTAL'!P234</f>
        <v>0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 t="str">
        <f>'RESUMEN TOTAL'!N244</f>
        <v>APAGADO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>
        <f>'RESUMEN TOTAL'!N250</f>
        <v>0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 t="str">
        <f>'RESUMEN TOTAL'!M259</f>
        <v>APAGADO</v>
      </c>
      <c r="H247" s="86" t="str">
        <f>'RESUMEN TOTAL'!N259</f>
        <v>APAGADO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>
        <f>'RESUMEN TOTAL'!P260</f>
        <v>0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 t="str">
        <f>'RESUMEN TOTAL'!M261</f>
        <v>APAGADO</v>
      </c>
      <c r="H249" s="86" t="str">
        <f>'RESUMEN TOTAL'!N261</f>
        <v>APAGADO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>
        <f>'RESUMEN TOTAL'!M265</f>
        <v>0</v>
      </c>
      <c r="H253" s="86" t="str">
        <f>'RESUMEN TOTAL'!N265</f>
        <v>APAGADO</v>
      </c>
      <c r="I253" s="86" t="str">
        <f>'RESUMEN TOTAL'!O265</f>
        <v>APAGADO</v>
      </c>
      <c r="J253" s="86">
        <f>'RESUMEN TOTAL'!P265</f>
        <v>0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 t="str">
        <f>'RESUMEN TOTAL'!L297</f>
        <v>APAGADO</v>
      </c>
      <c r="G278" s="86" t="str">
        <f>'RESUMEN TOTAL'!M297</f>
        <v>APAGADO</v>
      </c>
      <c r="H278" s="86" t="str">
        <f>'RESUMEN TOTAL'!N297</f>
        <v>APAGADO</v>
      </c>
      <c r="I278" s="86" t="str">
        <f>'RESUMEN TOTAL'!O297</f>
        <v>APAGADO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 t="str">
        <f>'RESUMEN TOTAL'!L298</f>
        <v>APAGADO</v>
      </c>
      <c r="G279" s="86" t="str">
        <f>'RESUMEN TOTAL'!M298</f>
        <v>APAGADO</v>
      </c>
      <c r="H279" s="86" t="str">
        <f>'RESUMEN TOTAL'!N298</f>
        <v>APAGADO</v>
      </c>
      <c r="I279" s="86" t="str">
        <f>'RESUMEN TOTAL'!O298</f>
        <v>APAGADO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 t="str">
        <f>'RESUMEN TOTAL'!M300</f>
        <v>APAGADO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 t="str">
        <f>'RESUMEN TOTAL'!M301</f>
        <v>APAGADO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 t="str">
        <f>'RESUMEN TOTAL'!L303</f>
        <v>APAGADO</v>
      </c>
      <c r="G284" s="86" t="str">
        <f>'RESUMEN TOTAL'!M303</f>
        <v>APAGADO</v>
      </c>
      <c r="H284" s="86">
        <f>'RESUMEN TOTAL'!N303</f>
        <v>0</v>
      </c>
      <c r="I284" s="86">
        <f>'RESUMEN TOTAL'!O303</f>
        <v>0</v>
      </c>
      <c r="J284" s="86">
        <f>'RESUMEN TOTAL'!P303</f>
        <v>0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>
        <f>'RESUMEN TOTAL'!P314</f>
        <v>0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 t="str">
        <f>'RESUMEN TOTAL'!L319</f>
        <v>APAGADO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 t="str">
        <f>'RESUMEN TOTAL'!L320</f>
        <v>APAGADO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 t="str">
        <f>'RESUMEN TOTAL'!L321</f>
        <v>APAGADO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 t="str">
        <f>'RESUMEN TOTAL'!L343</f>
        <v>APAGADO</v>
      </c>
      <c r="G321" s="86" t="str">
        <f>'RESUMEN TOTAL'!M343</f>
        <v>APAGADO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 t="str">
        <f>'RESUMEN TOTAL'!L344</f>
        <v>APAGADO</v>
      </c>
      <c r="G322" s="86" t="str">
        <f>'RESUMEN TOTAL'!M344</f>
        <v>APAGADO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 t="str">
        <f>'RESUMEN TOTAL'!L347</f>
        <v>APAGADO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 t="str">
        <f>'RESUMEN TOTAL'!L352</f>
        <v>APAGADO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 t="str">
        <f>'RESUMEN TOTAL'!AO353</f>
        <v>}</v>
      </c>
    </row>
    <row r="330" spans="1:35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 t="str">
        <f>'RESUMEN TOTAL'!L355</f>
        <v>APAGADO</v>
      </c>
      <c r="G331" s="86" t="str">
        <f>'RESUMEN TOTAL'!M355</f>
        <v>APAGADO</v>
      </c>
      <c r="H331" s="86" t="str">
        <f>'RESUMEN TOTAL'!N355</f>
        <v>APAGADO</v>
      </c>
      <c r="I331" s="86" t="str">
        <f>'RESUMEN TOTAL'!O355</f>
        <v>APAGADO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 t="str">
        <f>'RESUMEN TOTAL'!L356</f>
        <v>APAGADO</v>
      </c>
      <c r="G332" s="86" t="str">
        <f>'RESUMEN TOTAL'!M356</f>
        <v>APAGADO</v>
      </c>
      <c r="H332" s="86" t="str">
        <f>'RESUMEN TOTAL'!N356</f>
        <v>APAGADO</v>
      </c>
      <c r="I332" s="86" t="str">
        <f>'RESUMEN TOTAL'!O356</f>
        <v>APAGADO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 t="str">
        <f>'RESUMEN TOTAL'!L366</f>
        <v>APAGADO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 t="str">
        <f>'RESUMEN TOTAL'!L368</f>
        <v>APAGADO</v>
      </c>
      <c r="G344" s="86">
        <f>'RESUMEN TOTAL'!M368</f>
        <v>0</v>
      </c>
      <c r="H344" s="86">
        <f>'RESUMEN TOTAL'!N368</f>
        <v>0</v>
      </c>
      <c r="I344" s="86" t="str">
        <f>'RESUMEN TOTAL'!O368</f>
        <v>APAGADO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 t="str">
        <f>'RESUMEN TOTAL'!L369</f>
        <v>APAGADO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 t="str">
        <f>'RESUMEN TOTAL'!L370</f>
        <v>APAGADO</v>
      </c>
      <c r="G346" s="86">
        <f>'RESUMEN TOTAL'!M370</f>
        <v>0</v>
      </c>
      <c r="H346" s="86">
        <f>'RESUMEN TOTAL'!N370</f>
        <v>0</v>
      </c>
      <c r="I346" s="86" t="str">
        <f>'RESUMEN TOTAL'!O370</f>
        <v>APAGADO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 t="str">
        <f>'RESUMEN TOTAL'!L382</f>
        <v>APAGADO</v>
      </c>
      <c r="G358" s="86">
        <f>'RESUMEN TOTAL'!M382</f>
        <v>0</v>
      </c>
      <c r="H358" s="86">
        <f>'RESUMEN TOTAL'!N382</f>
        <v>0</v>
      </c>
      <c r="I358" s="86" t="str">
        <f>'RESUMEN TOTAL'!O382</f>
        <v>APAGADO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 t="str">
        <f>'RESUMEN TOTAL'!L383</f>
        <v>APAGADO</v>
      </c>
      <c r="G359" s="86">
        <f>'RESUMEN TOTAL'!M383</f>
        <v>0</v>
      </c>
      <c r="H359" s="86">
        <f>'RESUMEN TOTAL'!N383</f>
        <v>0</v>
      </c>
      <c r="I359" s="86" t="str">
        <f>'RESUMEN TOTAL'!O383</f>
        <v>APAGADO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 t="str">
        <f>'RESUMEN TOTAL'!L408</f>
        <v>APAGADO</v>
      </c>
      <c r="G382" s="86" t="str">
        <f>'RESUMEN TOTAL'!M408</f>
        <v>APAGADO</v>
      </c>
      <c r="H382" s="86" t="str">
        <f>'RESUMEN TOTAL'!N408</f>
        <v>APAGADO</v>
      </c>
      <c r="I382" s="86" t="str">
        <f>'RESUMEN TOTAL'!O408</f>
        <v>APAGADO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>
        <f>'RESUMEN TOTAL'!O427</f>
        <v>0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>
        <f>'RESUMEN TOTAL'!P449</f>
        <v>0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>
        <f>'RESUMEN TOTAL'!P450</f>
        <v>0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 t="str">
        <f>'RESUMEN TOTAL'!L462</f>
        <v>APAGADO</v>
      </c>
      <c r="G435" s="86" t="str">
        <f>'RESUMEN TOTAL'!M462</f>
        <v>APAGADO</v>
      </c>
      <c r="H435" s="86" t="str">
        <f>'RESUMEN TOTAL'!N462</f>
        <v>APAGADO</v>
      </c>
      <c r="I435" s="86" t="str">
        <f>'RESUMEN TOTAL'!O462</f>
        <v>APAGADO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 t="str">
        <f>'RESUMEN TOTAL'!L463</f>
        <v>APAGADO</v>
      </c>
      <c r="G436" s="86" t="str">
        <f>'RESUMEN TOTAL'!M463</f>
        <v>APAGADO</v>
      </c>
      <c r="H436" s="86" t="str">
        <f>'RESUMEN TOTAL'!N463</f>
        <v>APAGADO</v>
      </c>
      <c r="I436" s="86" t="str">
        <f>'RESUMEN TOTAL'!O463</f>
        <v>APAGADO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 t="str">
        <f>'RESUMEN TOTAL'!L464</f>
        <v>APAGADO</v>
      </c>
      <c r="G437" s="86" t="str">
        <f>'RESUMEN TOTAL'!M464</f>
        <v>APAGADO</v>
      </c>
      <c r="H437" s="86" t="str">
        <f>'RESUMEN TOTAL'!N464</f>
        <v>APAGADO</v>
      </c>
      <c r="I437" s="86" t="str">
        <f>'RESUMEN TOTAL'!O464</f>
        <v>APAGADO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>
        <f>'RESUMEN TOTAL'!M483</f>
        <v>0</v>
      </c>
      <c r="H456" s="86">
        <f>'RESUMEN TOTAL'!N483</f>
        <v>0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>
        <f>'RESUMEN TOTAL'!P492</f>
        <v>0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>
        <f>'RESUMEN TOTAL'!P493</f>
        <v>0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>
        <f>'RESUMEN TOTAL'!P494</f>
        <v>0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>
        <f>'RESUMEN TOTAL'!P496</f>
        <v>0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>
        <f>'RESUMEN TOTAL'!P497</f>
        <v>0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>
        <f>'RESUMEN TOTAL'!P500</f>
        <v>0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>
        <f>'RESUMEN TOTAL'!P501</f>
        <v>0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>
        <f>'RESUMEN TOTAL'!P502</f>
        <v>0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>
        <f>'RESUMEN TOTAL'!P503</f>
        <v>0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>
        <f>'RESUMEN TOTAL'!P504</f>
        <v>0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>
        <f>'RESUMEN TOTAL'!P505</f>
        <v>0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>
        <f>'RESUMEN TOTAL'!P506</f>
        <v>0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>
        <f>'RESUMEN TOTAL'!P507</f>
        <v>0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>
        <f>'RESUMEN TOTAL'!P508</f>
        <v>0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>
        <f>'RESUMEN TOTAL'!P509</f>
        <v>0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>
        <f>'RESUMEN TOTAL'!P510</f>
        <v>0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>
        <f>'RESUMEN TOTAL'!P511</f>
        <v>0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>
        <f>'RESUMEN TOTAL'!P514</f>
        <v>0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>
        <f>'RESUMEN TOTAL'!P515</f>
        <v>0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>
        <f>'RESUMEN TOTAL'!P516</f>
        <v>0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>
        <f>'RESUMEN TOTAL'!P517</f>
        <v>0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>
        <f>'RESUMEN TOTAL'!P518</f>
        <v>0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>
        <f>'RESUMEN TOTAL'!P519</f>
        <v>0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>
        <f>'RESUMEN TOTAL'!P520</f>
        <v>0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>
        <f>'RESUMEN TOTAL'!P521</f>
        <v>0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>
        <f>'RESUMEN TOTAL'!P522</f>
        <v>0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>
        <f>'RESUMEN TOTAL'!P523</f>
        <v>0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>
        <f>'RESUMEN TOTAL'!P524</f>
        <v>0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>
        <f>'RESUMEN TOTAL'!P525</f>
        <v>0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>
        <f>'RESUMEN TOTAL'!P526</f>
        <v>0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>
        <f>'RESUMEN TOTAL'!P527</f>
        <v>0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>
        <f>'RESUMEN TOTAL'!P528</f>
        <v>0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>
        <f>'RESUMEN TOTAL'!P529</f>
        <v>0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>
        <f>'RESUMEN TOTAL'!P530</f>
        <v>0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>
        <f>'RESUMEN TOTAL'!P531</f>
        <v>0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>
        <f>'RESUMEN TOTAL'!P532</f>
        <v>0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>
        <f>'RESUMEN TOTAL'!P534</f>
        <v>0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 t="str">
        <f>'RESUMEN TOTAL'!L535</f>
        <v>APAGADO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 t="str">
        <f>'RESUMEN TOTAL'!L536</f>
        <v>APAGADO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>
        <f>'RESUMEN TOTAL'!P537</f>
        <v>0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>
        <f>'RESUMEN TOTAL'!P538</f>
        <v>0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>
        <f>'RESUMEN TOTAL'!P539</f>
        <v>0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 t="str">
        <f>'RESUMEN TOTAL'!L542</f>
        <v>APAGADO</v>
      </c>
      <c r="G510" s="86" t="str">
        <f>'RESUMEN TOTAL'!M542</f>
        <v>APAGADO</v>
      </c>
      <c r="H510" s="86" t="str">
        <f>'RESUMEN TOTAL'!N542</f>
        <v>APAGADO</v>
      </c>
      <c r="I510" s="86" t="str">
        <f>'RESUMEN TOTAL'!O542</f>
        <v>APAGADO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 t="str">
        <f>'RESUMEN TOTAL'!L543</f>
        <v>APAGADO</v>
      </c>
      <c r="G511" s="86" t="str">
        <f>'RESUMEN TOTAL'!M543</f>
        <v>APAGADO</v>
      </c>
      <c r="H511" s="86" t="str">
        <f>'RESUMEN TOTAL'!N543</f>
        <v>APAGADO</v>
      </c>
      <c r="I511" s="86" t="str">
        <f>'RESUMEN TOTAL'!O543</f>
        <v>APAGADO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 t="str">
        <f>'RESUMEN TOTAL'!L544</f>
        <v>APAGADO</v>
      </c>
      <c r="G512" s="86" t="str">
        <f>'RESUMEN TOTAL'!M544</f>
        <v>APAGADO</v>
      </c>
      <c r="H512" s="86" t="str">
        <f>'RESUMEN TOTAL'!N544</f>
        <v>APAGADO</v>
      </c>
      <c r="I512" s="86" t="str">
        <f>'RESUMEN TOTAL'!O544</f>
        <v>APAGADO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 t="str">
        <f>'RESUMEN TOTAL'!L545</f>
        <v>APAGADO</v>
      </c>
      <c r="G513" s="86" t="str">
        <f>'RESUMEN TOTAL'!M545</f>
        <v>APAGADO</v>
      </c>
      <c r="H513" s="86" t="str">
        <f>'RESUMEN TOTAL'!N545</f>
        <v>APAGADO</v>
      </c>
      <c r="I513" s="86" t="str">
        <f>'RESUMEN TOTAL'!O545</f>
        <v>APAGADO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>
        <f>'RESUMEN TOTAL'!P546</f>
        <v>0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>
        <f>'RESUMEN TOTAL'!P547</f>
        <v>0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 t="str">
        <f>'RESUMEN TOTAL'!L548</f>
        <v>APAGADO</v>
      </c>
      <c r="G516" s="86" t="str">
        <f>'RESUMEN TOTAL'!M548</f>
        <v>APAGADO</v>
      </c>
      <c r="H516" s="86" t="str">
        <f>'RESUMEN TOTAL'!N548</f>
        <v>APAGADO</v>
      </c>
      <c r="I516" s="86" t="str">
        <f>'RESUMEN TOTAL'!O548</f>
        <v>APAGADO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 t="str">
        <f>'RESUMEN TOTAL'!L549</f>
        <v>APAGADO</v>
      </c>
      <c r="G517" s="86" t="str">
        <f>'RESUMEN TOTAL'!M549</f>
        <v>APAGADO</v>
      </c>
      <c r="H517" s="86" t="str">
        <f>'RESUMEN TOTAL'!N549</f>
        <v>APAGADO</v>
      </c>
      <c r="I517" s="86" t="str">
        <f>'RESUMEN TOTAL'!O549</f>
        <v>APAGADO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>
        <f>'RESUMEN TOTAL'!P550</f>
        <v>0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>
        <f>'RESUMEN TOTAL'!P551</f>
        <v>0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>
        <f>'RESUMEN TOTAL'!P554</f>
        <v>0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>
        <f>'RESUMEN TOTAL'!P555</f>
        <v>0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 t="str">
        <f>'RESUMEN TOTAL'!L556</f>
        <v>APAGADO</v>
      </c>
      <c r="G524" s="86" t="str">
        <f>'RESUMEN TOTAL'!M556</f>
        <v>APAGADO</v>
      </c>
      <c r="H524" s="86" t="str">
        <f>'RESUMEN TOTAL'!N556</f>
        <v>APAGADO</v>
      </c>
      <c r="I524" s="86" t="str">
        <f>'RESUMEN TOTAL'!O556</f>
        <v>APAGADO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 t="str">
        <f>'RESUMEN TOTAL'!L557</f>
        <v>APAGADO</v>
      </c>
      <c r="G525" s="86" t="str">
        <f>'RESUMEN TOTAL'!M557</f>
        <v>APAGADO</v>
      </c>
      <c r="H525" s="86" t="str">
        <f>'RESUMEN TOTAL'!N557</f>
        <v>APAGADO</v>
      </c>
      <c r="I525" s="86" t="str">
        <f>'RESUMEN TOTAL'!O557</f>
        <v>APAGADO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>
        <f>'RESUMEN TOTAL'!P558</f>
        <v>0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>
        <f>'RESUMEN TOTAL'!P559</f>
        <v>0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 t="str">
        <f>'RESUMEN TOTAL'!L560</f>
        <v>APAGADO</v>
      </c>
      <c r="G528" s="86" t="str">
        <f>'RESUMEN TOTAL'!M560</f>
        <v>APAGADO</v>
      </c>
      <c r="H528" s="86" t="str">
        <f>'RESUMEN TOTAL'!N560</f>
        <v>APAGADO</v>
      </c>
      <c r="I528" s="86" t="str">
        <f>'RESUMEN TOTAL'!O560</f>
        <v>APAGADO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 t="str">
        <f>'RESUMEN TOTAL'!L561</f>
        <v>APAGADO</v>
      </c>
      <c r="G529" s="86" t="str">
        <f>'RESUMEN TOTAL'!M561</f>
        <v>APAGADO</v>
      </c>
      <c r="H529" s="86" t="str">
        <f>'RESUMEN TOTAL'!N561</f>
        <v>APAGADO</v>
      </c>
      <c r="I529" s="86" t="str">
        <f>'RESUMEN TOTAL'!O561</f>
        <v>APAGADO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>
        <f>'RESUMEN TOTAL'!P562</f>
        <v>0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>
        <f>'RESUMEN TOTAL'!P563</f>
        <v>0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>
        <f>'RESUMEN TOTAL'!P564</f>
        <v>0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>
        <f>'RESUMEN TOTAL'!P565</f>
        <v>0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>
        <f>'RESUMEN TOTAL'!P566</f>
        <v>0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>
        <f>'RESUMEN TOTAL'!P567</f>
        <v>0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>
        <f>'RESUMEN TOTAL'!P568</f>
        <v>0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>
        <f>'RESUMEN TOTAL'!P569</f>
        <v>0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2025-06-04T13:48:30Z</dcterms:modified>
</cp:coreProperties>
</file>