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28D7F6A8-448A-4365-B8CC-60A2865421AE}" xr6:coauthVersionLast="47" xr6:coauthVersionMax="47" xr10:uidLastSave="{00000000-0000-0000-0000-000000000000}"/>
  <bookViews>
    <workbookView xWindow="28680" yWindow="-120" windowWidth="29040" windowHeight="1572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1" i="24" l="1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<sst xmlns="http://schemas.openxmlformats.org/spreadsheetml/2006/main" count="6610" uniqueCount="1684">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</sst>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91"/>
  <sheetViews>
    <sheetView tabSelected="1" zoomScaleNormal="100" workbookViewId="0">
      <pane xSplit="11" ySplit="4" topLeftCell="AA273" activePane="bottomRight" state="frozen"/>
      <selection pane="topRight" activeCell="M1" sqref="M1"/>
      <selection pane="bottomLeft" activeCell="A5" sqref="A5"/>
      <selection pane="bottomRight" activeCell="A294" sqref="A294:D298"/>
    </sheetView>
  </sheetViews>
  <sheetFormatPr baseColWidth="10" defaultColWidth="11.5546875" defaultRowHeight="14.4" x14ac:dyDescent="0.3"/>
  <cols>
    <col min="1" max="1" width="26.6640625" customWidth="1"/>
    <col min="2" max="2" width="32.77734375" style="33" customWidth="1"/>
    <col min="3" max="3" width="15.5546875" style="33" customWidth="1"/>
    <col min="4" max="4" width="52.6640625" customWidth="1"/>
    <col min="5" max="5" width="16.77734375" style="77" hidden="1" customWidth="1"/>
    <col min="6" max="6" width="18.5546875" style="81" hidden="1" customWidth="1"/>
    <col min="7" max="7" width="14.109375" style="81" hidden="1" customWidth="1"/>
    <col min="8" max="8" width="15.44140625" style="81" hidden="1" customWidth="1"/>
    <col min="9" max="10" width="32.77734375" hidden="1" customWidth="1"/>
    <col min="11" max="11" width="32.77734375" style="5" customWidth="1"/>
    <col min="12" max="12" width="32.77734375" style="16" customWidth="1"/>
    <col min="13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  <col min="41" max="41" width="18.109375" bestFit="1" customWidth="1"/>
  </cols>
  <sheetData>
    <row r="1" spans="1:41" s="5" customFormat="1" ht="27.75" customHeight="1" thickTop="1" x14ac:dyDescent="0.3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0.6" thickTop="1" thickBot="1" x14ac:dyDescent="0.4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" hidden="1" thickBot="1" x14ac:dyDescent="0.35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" hidden="1" thickBot="1" x14ac:dyDescent="0.35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" hidden="1" thickBot="1" x14ac:dyDescent="0.35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21</v>
      </c>
      <c r="J7" s="34">
        <f t="shared" ref="J7:J16" si="6">COUNTIF(L7:AM7,"APAGADO")</f>
        <v>7</v>
      </c>
      <c r="K7" s="35">
        <f t="shared" ref="K7:K16" si="7">(I7)/(J7+I7)</f>
        <v>0.75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" hidden="1" thickBot="1" x14ac:dyDescent="0.35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11</v>
      </c>
      <c r="J8" s="34">
        <f t="shared" si="6"/>
        <v>17</v>
      </c>
      <c r="K8" s="35">
        <f t="shared" si="7"/>
        <v>0.39285714285714285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" hidden="1" thickBot="1" x14ac:dyDescent="0.35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" hidden="1" thickBot="1" x14ac:dyDescent="0.35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" hidden="1" thickBot="1" x14ac:dyDescent="0.35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" hidden="1" thickBot="1" x14ac:dyDescent="0.35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" hidden="1" thickBot="1" x14ac:dyDescent="0.35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" hidden="1" thickBot="1" x14ac:dyDescent="0.35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22</v>
      </c>
      <c r="J14" s="34">
        <f t="shared" si="6"/>
        <v>6</v>
      </c>
      <c r="K14" s="35">
        <f t="shared" si="7"/>
        <v>0.7857142857142857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" hidden="1" thickBot="1" x14ac:dyDescent="0.35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" hidden="1" thickBot="1" x14ac:dyDescent="0.35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" hidden="1" thickBot="1" x14ac:dyDescent="0.35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" thickBot="1" x14ac:dyDescent="0.35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" thickBot="1" x14ac:dyDescent="0.35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" thickBot="1" x14ac:dyDescent="0.35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" thickBot="1" x14ac:dyDescent="0.35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" thickBot="1" x14ac:dyDescent="0.35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" thickBot="1" x14ac:dyDescent="0.35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" hidden="1" thickBot="1" x14ac:dyDescent="0.35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" hidden="1" thickBot="1" x14ac:dyDescent="0.35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" hidden="1" thickBot="1" x14ac:dyDescent="0.35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25</v>
      </c>
      <c r="J26" s="34">
        <f t="shared" si="11"/>
        <v>3</v>
      </c>
      <c r="K26" s="35">
        <f t="shared" si="12"/>
        <v>0.8928571428571429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" hidden="1" thickBot="1" x14ac:dyDescent="0.35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25</v>
      </c>
      <c r="J27" s="34">
        <f t="shared" si="11"/>
        <v>3</v>
      </c>
      <c r="K27" s="35">
        <f t="shared" si="12"/>
        <v>0.8928571428571429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" hidden="1" thickBot="1" x14ac:dyDescent="0.35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25</v>
      </c>
      <c r="J28" s="34">
        <f t="shared" si="11"/>
        <v>3</v>
      </c>
      <c r="K28" s="35">
        <f t="shared" si="12"/>
        <v>0.8928571428571429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" hidden="1" thickBot="1" x14ac:dyDescent="0.35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" hidden="1" thickBot="1" x14ac:dyDescent="0.35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" hidden="1" thickBot="1" x14ac:dyDescent="0.35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25</v>
      </c>
      <c r="J31" s="34">
        <f t="shared" si="14"/>
        <v>3</v>
      </c>
      <c r="K31" s="35">
        <f t="shared" si="15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" hidden="1" thickBot="1" x14ac:dyDescent="0.35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" hidden="1" thickBot="1" x14ac:dyDescent="0.35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" hidden="1" thickBot="1" x14ac:dyDescent="0.35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16</v>
      </c>
      <c r="J34" s="34">
        <f t="shared" si="14"/>
        <v>12</v>
      </c>
      <c r="K34" s="35">
        <f t="shared" si="15"/>
        <v>0.5714285714285714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" hidden="1" thickBot="1" x14ac:dyDescent="0.35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" hidden="1" thickBot="1" x14ac:dyDescent="0.35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" hidden="1" thickBot="1" x14ac:dyDescent="0.35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" hidden="1" thickBot="1" x14ac:dyDescent="0.35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" hidden="1" thickBot="1" x14ac:dyDescent="0.35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" hidden="1" thickBot="1" x14ac:dyDescent="0.35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" hidden="1" thickBot="1" x14ac:dyDescent="0.35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" hidden="1" thickBot="1" x14ac:dyDescent="0.35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21</v>
      </c>
      <c r="J42" s="34">
        <f t="shared" si="14"/>
        <v>7</v>
      </c>
      <c r="K42" s="35">
        <f t="shared" si="15"/>
        <v>0.75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" hidden="1" thickBot="1" x14ac:dyDescent="0.35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" hidden="1" thickBot="1" x14ac:dyDescent="0.35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" hidden="1" thickBot="1" x14ac:dyDescent="0.35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" hidden="1" thickBot="1" x14ac:dyDescent="0.35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" hidden="1" thickBot="1" x14ac:dyDescent="0.35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" hidden="1" thickBot="1" x14ac:dyDescent="0.35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60" customFormat="1" ht="15" hidden="1" thickBot="1" x14ac:dyDescent="0.35">
      <c r="A49" s="160" t="s">
        <v>52</v>
      </c>
      <c r="B49" s="160" t="s">
        <v>104</v>
      </c>
      <c r="C49" s="160" t="s">
        <v>1084</v>
      </c>
      <c r="D49" s="160" t="s">
        <v>105</v>
      </c>
      <c r="E49" s="161" t="s">
        <v>73</v>
      </c>
      <c r="F49" s="161" t="s">
        <v>20</v>
      </c>
      <c r="G49" s="161"/>
      <c r="H49" s="161" t="s">
        <v>650</v>
      </c>
      <c r="I49" s="34">
        <f t="shared" si="13"/>
        <v>11</v>
      </c>
      <c r="J49" s="34">
        <f t="shared" si="14"/>
        <v>17</v>
      </c>
      <c r="K49" s="35">
        <f t="shared" si="15"/>
        <v>0.39285714285714285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62" t="s">
        <v>1682</v>
      </c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</row>
    <row r="50" spans="1:41" ht="15" hidden="1" thickBot="1" x14ac:dyDescent="0.35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" hidden="1" thickBot="1" x14ac:dyDescent="0.35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" hidden="1" thickBot="1" x14ac:dyDescent="0.35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" hidden="1" thickBot="1" x14ac:dyDescent="0.35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" hidden="1" thickBot="1" x14ac:dyDescent="0.35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" hidden="1" thickBot="1" x14ac:dyDescent="0.35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" hidden="1" thickBot="1" x14ac:dyDescent="0.35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" hidden="1" thickBot="1" x14ac:dyDescent="0.35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" hidden="1" thickBot="1" x14ac:dyDescent="0.35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" hidden="1" thickBot="1" x14ac:dyDescent="0.35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" hidden="1" thickBot="1" x14ac:dyDescent="0.35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" hidden="1" thickBot="1" x14ac:dyDescent="0.35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22</v>
      </c>
      <c r="J61" s="34">
        <f t="shared" ref="J61:J82" si="16">COUNTIF(L61:AM61,"APAGADO")</f>
        <v>6</v>
      </c>
      <c r="K61" s="35">
        <f t="shared" ref="K61:K82" si="17">(I61)/(J61+I61)</f>
        <v>0.7857142857142857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" hidden="1" thickBot="1" x14ac:dyDescent="0.35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" hidden="1" thickBot="1" x14ac:dyDescent="0.35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" hidden="1" thickBot="1" x14ac:dyDescent="0.35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" hidden="1" thickBot="1" x14ac:dyDescent="0.35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" hidden="1" thickBot="1" x14ac:dyDescent="0.35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" hidden="1" thickBot="1" x14ac:dyDescent="0.35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" hidden="1" thickBot="1" x14ac:dyDescent="0.35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" hidden="1" thickBot="1" x14ac:dyDescent="0.35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" hidden="1" thickBot="1" x14ac:dyDescent="0.35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" hidden="1" thickBot="1" x14ac:dyDescent="0.35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" hidden="1" thickBot="1" x14ac:dyDescent="0.35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" hidden="1" thickBot="1" x14ac:dyDescent="0.35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" hidden="1" thickBot="1" x14ac:dyDescent="0.35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" hidden="1" thickBot="1" x14ac:dyDescent="0.35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" hidden="1" thickBot="1" x14ac:dyDescent="0.35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" hidden="1" thickBot="1" x14ac:dyDescent="0.35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" hidden="1" thickBot="1" x14ac:dyDescent="0.35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" hidden="1" thickBot="1" x14ac:dyDescent="0.35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" hidden="1" thickBot="1" x14ac:dyDescent="0.35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" hidden="1" thickBot="1" x14ac:dyDescent="0.35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" hidden="1" thickBot="1" x14ac:dyDescent="0.35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" hidden="1" thickBot="1" x14ac:dyDescent="0.35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" hidden="1" thickBot="1" x14ac:dyDescent="0.35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" hidden="1" thickBot="1" x14ac:dyDescent="0.35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" hidden="1" thickBot="1" x14ac:dyDescent="0.35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" hidden="1" thickBot="1" x14ac:dyDescent="0.35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" hidden="1" thickBot="1" x14ac:dyDescent="0.35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" hidden="1" thickBot="1" x14ac:dyDescent="0.35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" hidden="1" thickBot="1" x14ac:dyDescent="0.35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" hidden="1" thickBot="1" x14ac:dyDescent="0.35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" hidden="1" thickBot="1" x14ac:dyDescent="0.35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" hidden="1" thickBot="1" x14ac:dyDescent="0.35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" hidden="1" thickBot="1" x14ac:dyDescent="0.35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" hidden="1" thickBot="1" x14ac:dyDescent="0.35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19</v>
      </c>
      <c r="J95" s="34">
        <f t="shared" si="19"/>
        <v>9</v>
      </c>
      <c r="K95" s="35">
        <f t="shared" si="20"/>
        <v>0.6785714285714286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" hidden="1" thickBot="1" x14ac:dyDescent="0.35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19</v>
      </c>
      <c r="J96" s="34">
        <f t="shared" si="19"/>
        <v>9</v>
      </c>
      <c r="K96" s="35">
        <f t="shared" si="20"/>
        <v>0.6785714285714286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" hidden="1" thickBot="1" x14ac:dyDescent="0.35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" hidden="1" thickBot="1" x14ac:dyDescent="0.35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" hidden="1" thickBot="1" x14ac:dyDescent="0.35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5" hidden="1" customHeight="1" thickBot="1" x14ac:dyDescent="0.35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" hidden="1" thickBot="1" x14ac:dyDescent="0.35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" hidden="1" thickBot="1" x14ac:dyDescent="0.35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" hidden="1" thickBot="1" x14ac:dyDescent="0.35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" hidden="1" thickBot="1" x14ac:dyDescent="0.35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" hidden="1" thickBot="1" x14ac:dyDescent="0.35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" hidden="1" thickBot="1" x14ac:dyDescent="0.35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" hidden="1" thickBot="1" x14ac:dyDescent="0.35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" hidden="1" thickBot="1" x14ac:dyDescent="0.35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" hidden="1" thickBot="1" x14ac:dyDescent="0.35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" hidden="1" thickBot="1" x14ac:dyDescent="0.35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11</v>
      </c>
      <c r="J110" s="34">
        <f t="shared" ref="J110" si="21">COUNTIF(L110:AM110,"APAGADO")</f>
        <v>17</v>
      </c>
      <c r="K110" s="35">
        <f t="shared" ref="K110" si="22">(I110)/(J110+I110)</f>
        <v>0.39285714285714285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" hidden="1" thickBot="1" x14ac:dyDescent="0.35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" hidden="1" thickBot="1" x14ac:dyDescent="0.35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27</v>
      </c>
      <c r="J112" s="34">
        <f t="shared" si="23"/>
        <v>1</v>
      </c>
      <c r="K112" s="35">
        <f t="shared" si="24"/>
        <v>0.9642857142857143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" hidden="1" thickBot="1" x14ac:dyDescent="0.35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18</v>
      </c>
      <c r="J113" s="34">
        <f t="shared" si="23"/>
        <v>10</v>
      </c>
      <c r="K113" s="35">
        <f t="shared" si="24"/>
        <v>0.6428571428571429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" hidden="1" thickBot="1" x14ac:dyDescent="0.35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" hidden="1" thickBot="1" x14ac:dyDescent="0.35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" hidden="1" thickBot="1" x14ac:dyDescent="0.35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" hidden="1" thickBot="1" x14ac:dyDescent="0.35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" hidden="1" thickBot="1" x14ac:dyDescent="0.35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11</v>
      </c>
      <c r="J118" s="34">
        <f t="shared" si="26"/>
        <v>17</v>
      </c>
      <c r="K118" s="35">
        <f t="shared" si="27"/>
        <v>0.39285714285714285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" hidden="1" thickBot="1" x14ac:dyDescent="0.35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" hidden="1" thickBot="1" x14ac:dyDescent="0.35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" thickBot="1" x14ac:dyDescent="0.35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" thickBot="1" x14ac:dyDescent="0.35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" thickBot="1" x14ac:dyDescent="0.35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26</v>
      </c>
      <c r="J123" s="34">
        <f t="shared" si="26"/>
        <v>2</v>
      </c>
      <c r="K123" s="35">
        <f t="shared" si="27"/>
        <v>0.9285714285714286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" thickBot="1" x14ac:dyDescent="0.35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60" customFormat="1" ht="15" hidden="1" thickBot="1" x14ac:dyDescent="0.35">
      <c r="A125" s="160" t="s">
        <v>187</v>
      </c>
      <c r="B125" s="160" t="s">
        <v>185</v>
      </c>
      <c r="C125" s="160" t="s">
        <v>1084</v>
      </c>
      <c r="D125" s="160" t="s">
        <v>186</v>
      </c>
      <c r="E125" s="161" t="s">
        <v>19</v>
      </c>
      <c r="F125" s="161" t="s">
        <v>20</v>
      </c>
      <c r="G125" s="161"/>
      <c r="H125" s="161" t="s">
        <v>696</v>
      </c>
      <c r="I125" s="34">
        <f t="shared" si="25"/>
        <v>11</v>
      </c>
      <c r="J125" s="34">
        <f t="shared" si="26"/>
        <v>17</v>
      </c>
      <c r="K125" s="35">
        <f t="shared" si="27"/>
        <v>0.39285714285714285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62" t="s">
        <v>1682</v>
      </c>
      <c r="AE125" s="162"/>
      <c r="AF125" s="162"/>
      <c r="AG125" s="162"/>
      <c r="AH125" s="162"/>
      <c r="AI125" s="162"/>
      <c r="AJ125" s="162"/>
      <c r="AK125" s="162"/>
      <c r="AL125" s="162"/>
      <c r="AM125" s="162"/>
      <c r="AN125" s="162"/>
      <c r="AO125" s="162"/>
    </row>
    <row r="126" spans="1:41" ht="15" hidden="1" thickBot="1" x14ac:dyDescent="0.35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" hidden="1" thickBot="1" x14ac:dyDescent="0.35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60" customFormat="1" ht="15" hidden="1" thickBot="1" x14ac:dyDescent="0.35">
      <c r="A128" s="160" t="s">
        <v>187</v>
      </c>
      <c r="B128" s="160" t="s">
        <v>961</v>
      </c>
      <c r="C128" s="160" t="s">
        <v>1084</v>
      </c>
      <c r="D128" s="160" t="s">
        <v>962</v>
      </c>
      <c r="E128" s="161" t="s">
        <v>73</v>
      </c>
      <c r="F128" s="161" t="s">
        <v>1078</v>
      </c>
      <c r="G128" s="161" t="s">
        <v>1275</v>
      </c>
      <c r="H128" s="161" t="s">
        <v>1239</v>
      </c>
      <c r="I128" s="34">
        <f t="shared" si="25"/>
        <v>11</v>
      </c>
      <c r="J128" s="34">
        <f t="shared" si="26"/>
        <v>17</v>
      </c>
      <c r="K128" s="35">
        <f t="shared" si="27"/>
        <v>0.39285714285714285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62" t="s">
        <v>1682</v>
      </c>
      <c r="AE128" s="162"/>
      <c r="AF128" s="162"/>
      <c r="AG128" s="162"/>
      <c r="AH128" s="162"/>
      <c r="AI128" s="162"/>
      <c r="AJ128" s="162"/>
      <c r="AK128" s="162"/>
      <c r="AL128" s="162"/>
      <c r="AM128" s="162"/>
      <c r="AN128" s="162"/>
      <c r="AO128" s="162"/>
    </row>
    <row r="129" spans="1:41" s="160" customFormat="1" ht="16.2" hidden="1" customHeight="1" thickBot="1" x14ac:dyDescent="0.35">
      <c r="A129" s="160" t="s">
        <v>187</v>
      </c>
      <c r="B129" s="160" t="s">
        <v>963</v>
      </c>
      <c r="C129" s="160" t="s">
        <v>1084</v>
      </c>
      <c r="D129" s="160" t="s">
        <v>962</v>
      </c>
      <c r="E129" s="161" t="s">
        <v>73</v>
      </c>
      <c r="F129" s="161" t="s">
        <v>1078</v>
      </c>
      <c r="G129" s="161" t="s">
        <v>1275</v>
      </c>
      <c r="H129" s="161" t="s">
        <v>1240</v>
      </c>
      <c r="I129" s="34">
        <f t="shared" si="25"/>
        <v>11</v>
      </c>
      <c r="J129" s="34">
        <f t="shared" si="26"/>
        <v>17</v>
      </c>
      <c r="K129" s="35">
        <f t="shared" si="27"/>
        <v>0.39285714285714285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62" t="s">
        <v>1682</v>
      </c>
      <c r="AE129" s="162"/>
      <c r="AF129" s="162"/>
      <c r="AG129" s="162"/>
      <c r="AH129" s="162"/>
      <c r="AI129" s="162"/>
      <c r="AJ129" s="162"/>
      <c r="AK129" s="162"/>
      <c r="AL129" s="162"/>
      <c r="AM129" s="162"/>
      <c r="AN129" s="162"/>
      <c r="AO129" s="162"/>
    </row>
    <row r="130" spans="1:41" ht="15" hidden="1" thickBot="1" x14ac:dyDescent="0.35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" hidden="1" thickBot="1" x14ac:dyDescent="0.35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" thickBot="1" x14ac:dyDescent="0.35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20</v>
      </c>
      <c r="J132" s="34">
        <f t="shared" si="26"/>
        <v>8</v>
      </c>
      <c r="K132" s="35">
        <f t="shared" si="27"/>
        <v>0.7142857142857143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" thickBot="1" x14ac:dyDescent="0.35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" thickBot="1" x14ac:dyDescent="0.35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23</v>
      </c>
      <c r="J134" s="34">
        <f t="shared" si="26"/>
        <v>5</v>
      </c>
      <c r="K134" s="35">
        <f t="shared" si="27"/>
        <v>0.8214285714285714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" thickBot="1" x14ac:dyDescent="0.35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23</v>
      </c>
      <c r="J135" s="34">
        <f t="shared" si="26"/>
        <v>5</v>
      </c>
      <c r="K135" s="35">
        <f t="shared" si="27"/>
        <v>0.8214285714285714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" thickBot="1" x14ac:dyDescent="0.35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" thickBot="1" x14ac:dyDescent="0.35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23</v>
      </c>
      <c r="J137" s="34">
        <f t="shared" si="26"/>
        <v>5</v>
      </c>
      <c r="K137" s="35">
        <f t="shared" si="27"/>
        <v>0.8214285714285714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" thickBot="1" x14ac:dyDescent="0.35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" thickBot="1" x14ac:dyDescent="0.35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" thickBot="1" x14ac:dyDescent="0.35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" thickBot="1" x14ac:dyDescent="0.35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" thickBot="1" x14ac:dyDescent="0.35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" thickBot="1" x14ac:dyDescent="0.35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" thickBot="1" x14ac:dyDescent="0.35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" thickBot="1" x14ac:dyDescent="0.35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" thickBot="1" x14ac:dyDescent="0.35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" thickBot="1" x14ac:dyDescent="0.35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" thickBot="1" x14ac:dyDescent="0.35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" thickBot="1" x14ac:dyDescent="0.35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" thickBot="1" x14ac:dyDescent="0.35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" thickBot="1" x14ac:dyDescent="0.35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" thickBot="1" x14ac:dyDescent="0.35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" thickBot="1" x14ac:dyDescent="0.35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" thickBot="1" x14ac:dyDescent="0.35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23</v>
      </c>
      <c r="J154" s="34">
        <f t="shared" si="26"/>
        <v>5</v>
      </c>
      <c r="K154" s="35">
        <f t="shared" si="27"/>
        <v>0.8214285714285714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" thickBot="1" x14ac:dyDescent="0.35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23</v>
      </c>
      <c r="J155" s="34">
        <f t="shared" si="26"/>
        <v>5</v>
      </c>
      <c r="K155" s="35">
        <f t="shared" si="27"/>
        <v>0.8214285714285714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60" customFormat="1" ht="15" thickBot="1" x14ac:dyDescent="0.35">
      <c r="A156" s="160" t="s">
        <v>220</v>
      </c>
      <c r="B156" s="160" t="s">
        <v>972</v>
      </c>
      <c r="C156" s="160" t="s">
        <v>1085</v>
      </c>
      <c r="D156" s="160" t="s">
        <v>221</v>
      </c>
      <c r="E156" s="161"/>
      <c r="F156" s="161" t="s">
        <v>28</v>
      </c>
      <c r="G156" s="161"/>
      <c r="H156" s="161" t="s">
        <v>713</v>
      </c>
      <c r="I156" s="34">
        <f t="shared" si="28"/>
        <v>12</v>
      </c>
      <c r="J156" s="34">
        <f t="shared" si="26"/>
        <v>16</v>
      </c>
      <c r="K156" s="35">
        <f t="shared" si="27"/>
        <v>0.42857142857142855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62" t="s">
        <v>1682</v>
      </c>
      <c r="AE156" s="162"/>
      <c r="AF156" s="162"/>
      <c r="AG156" s="162"/>
      <c r="AH156" s="162"/>
      <c r="AI156" s="162"/>
      <c r="AJ156" s="162"/>
      <c r="AK156" s="162"/>
      <c r="AL156" s="162"/>
      <c r="AM156" s="162"/>
      <c r="AN156" s="162"/>
      <c r="AO156" s="162"/>
    </row>
    <row r="157" spans="1:41" ht="15" hidden="1" thickBot="1" x14ac:dyDescent="0.35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" hidden="1" thickBot="1" x14ac:dyDescent="0.35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" hidden="1" thickBot="1" x14ac:dyDescent="0.35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" hidden="1" thickBot="1" x14ac:dyDescent="0.35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" hidden="1" thickBot="1" x14ac:dyDescent="0.35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60" customFormat="1" ht="15" hidden="1" thickBot="1" x14ac:dyDescent="0.35">
      <c r="A162" s="160" t="s">
        <v>222</v>
      </c>
      <c r="B162" s="160" t="s">
        <v>243</v>
      </c>
      <c r="C162" s="160" t="s">
        <v>1084</v>
      </c>
      <c r="D162" s="160" t="s">
        <v>244</v>
      </c>
      <c r="E162" s="161" t="s">
        <v>15</v>
      </c>
      <c r="F162" s="161" t="s">
        <v>20</v>
      </c>
      <c r="G162" s="161"/>
      <c r="H162" s="161" t="s">
        <v>714</v>
      </c>
      <c r="I162" s="34">
        <f t="shared" si="28"/>
        <v>11</v>
      </c>
      <c r="J162" s="34">
        <f t="shared" si="29"/>
        <v>17</v>
      </c>
      <c r="K162" s="35">
        <f t="shared" si="30"/>
        <v>0.39285714285714285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62" t="s">
        <v>1682</v>
      </c>
      <c r="AE162" s="162"/>
      <c r="AF162" s="162"/>
      <c r="AG162" s="162"/>
      <c r="AH162" s="162"/>
      <c r="AI162" s="162"/>
      <c r="AJ162" s="162"/>
      <c r="AK162" s="162"/>
      <c r="AL162" s="162"/>
      <c r="AM162" s="162"/>
      <c r="AN162" s="162"/>
      <c r="AO162" s="162"/>
    </row>
    <row r="163" spans="1:41" ht="15" hidden="1" thickBot="1" x14ac:dyDescent="0.35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" hidden="1" thickBot="1" x14ac:dyDescent="0.35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" hidden="1" thickBot="1" x14ac:dyDescent="0.35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" hidden="1" thickBot="1" x14ac:dyDescent="0.35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" hidden="1" thickBot="1" x14ac:dyDescent="0.35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" hidden="1" thickBot="1" x14ac:dyDescent="0.35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" hidden="1" thickBot="1" x14ac:dyDescent="0.35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" hidden="1" thickBot="1" x14ac:dyDescent="0.35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" hidden="1" thickBot="1" x14ac:dyDescent="0.35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" hidden="1" thickBot="1" x14ac:dyDescent="0.35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" hidden="1" thickBot="1" x14ac:dyDescent="0.35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" hidden="1" thickBot="1" x14ac:dyDescent="0.35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" hidden="1" thickBot="1" x14ac:dyDescent="0.35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" hidden="1" thickBot="1" x14ac:dyDescent="0.35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" hidden="1" thickBot="1" x14ac:dyDescent="0.35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" thickBot="1" x14ac:dyDescent="0.35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" thickBot="1" x14ac:dyDescent="0.35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" hidden="1" thickBot="1" x14ac:dyDescent="0.35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" hidden="1" thickBot="1" x14ac:dyDescent="0.35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" hidden="1" thickBot="1" x14ac:dyDescent="0.35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" hidden="1" thickBot="1" x14ac:dyDescent="0.35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" hidden="1" thickBot="1" x14ac:dyDescent="0.35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" hidden="1" thickBot="1" x14ac:dyDescent="0.35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" thickBot="1" x14ac:dyDescent="0.35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" thickBot="1" x14ac:dyDescent="0.35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" thickBot="1" x14ac:dyDescent="0.35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" hidden="1" thickBot="1" x14ac:dyDescent="0.35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" hidden="1" thickBot="1" x14ac:dyDescent="0.35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" hidden="1" thickBot="1" x14ac:dyDescent="0.35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" hidden="1" thickBot="1" x14ac:dyDescent="0.35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" hidden="1" thickBot="1" x14ac:dyDescent="0.35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" hidden="1" thickBot="1" x14ac:dyDescent="0.35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" hidden="1" thickBot="1" x14ac:dyDescent="0.35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" hidden="1" thickBot="1" x14ac:dyDescent="0.35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" hidden="1" thickBot="1" x14ac:dyDescent="0.35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" hidden="1" thickBot="1" x14ac:dyDescent="0.35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" hidden="1" thickBot="1" x14ac:dyDescent="0.35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" hidden="1" thickBot="1" x14ac:dyDescent="0.35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" hidden="1" thickBot="1" x14ac:dyDescent="0.35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" hidden="1" thickBot="1" x14ac:dyDescent="0.35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" hidden="1" thickBot="1" x14ac:dyDescent="0.35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60" customFormat="1" ht="15" hidden="1" thickBot="1" x14ac:dyDescent="0.35">
      <c r="A204" s="160" t="s">
        <v>290</v>
      </c>
      <c r="B204" s="160" t="s">
        <v>987</v>
      </c>
      <c r="C204" s="160" t="s">
        <v>1084</v>
      </c>
      <c r="D204" s="160" t="s">
        <v>1111</v>
      </c>
      <c r="E204" s="161" t="s">
        <v>19</v>
      </c>
      <c r="F204" s="161" t="s">
        <v>20</v>
      </c>
      <c r="G204" s="161"/>
      <c r="H204" s="161" t="s">
        <v>741</v>
      </c>
      <c r="I204" s="34">
        <f t="shared" si="36"/>
        <v>11</v>
      </c>
      <c r="J204" s="34">
        <f t="shared" ref="J204:J221" si="41">COUNTIF(L204:AM204,"APAGADO")</f>
        <v>17</v>
      </c>
      <c r="K204" s="35">
        <f t="shared" ref="K204:K221" si="42">(I204)/(J204+I204)</f>
        <v>0.39285714285714285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62" t="s">
        <v>1682</v>
      </c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2"/>
      <c r="AO204" s="162"/>
    </row>
    <row r="205" spans="1:41" ht="15" thickBot="1" x14ac:dyDescent="0.35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" thickBot="1" x14ac:dyDescent="0.35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25</v>
      </c>
      <c r="J206" s="34">
        <f t="shared" si="41"/>
        <v>3</v>
      </c>
      <c r="K206" s="35">
        <f t="shared" si="42"/>
        <v>0.8928571428571429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" thickBot="1" x14ac:dyDescent="0.35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15</v>
      </c>
      <c r="J207" s="34">
        <f t="shared" si="41"/>
        <v>13</v>
      </c>
      <c r="K207" s="35">
        <f t="shared" si="42"/>
        <v>0.5357142857142857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" thickBot="1" x14ac:dyDescent="0.35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" thickBot="1" x14ac:dyDescent="0.35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" thickBot="1" x14ac:dyDescent="0.35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" thickBot="1" x14ac:dyDescent="0.35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" thickBot="1" x14ac:dyDescent="0.35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20</v>
      </c>
      <c r="J212" s="34">
        <f t="shared" si="41"/>
        <v>8</v>
      </c>
      <c r="K212" s="35">
        <f t="shared" si="42"/>
        <v>0.7142857142857143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" thickBot="1" x14ac:dyDescent="0.35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hidden="1" customHeight="1" thickBot="1" x14ac:dyDescent="0.35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hidden="1" customHeight="1" thickBot="1" x14ac:dyDescent="0.35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" hidden="1" thickBot="1" x14ac:dyDescent="0.35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" hidden="1" thickBot="1" x14ac:dyDescent="0.35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" hidden="1" thickBot="1" x14ac:dyDescent="0.35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" hidden="1" thickBot="1" x14ac:dyDescent="0.35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" hidden="1" thickBot="1" x14ac:dyDescent="0.35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" hidden="1" thickBot="1" x14ac:dyDescent="0.35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" hidden="1" thickBot="1" x14ac:dyDescent="0.35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27</v>
      </c>
      <c r="J222" s="34">
        <f t="shared" ref="J222" si="45">COUNTIF(L222:AM222,"APAGADO")</f>
        <v>1</v>
      </c>
      <c r="K222" s="35">
        <f t="shared" ref="K222" si="46">(I222)/(J222+I222)</f>
        <v>0.9642857142857143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" hidden="1" thickBot="1" x14ac:dyDescent="0.35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" hidden="1" thickBot="1" x14ac:dyDescent="0.35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" hidden="1" thickBot="1" x14ac:dyDescent="0.35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" hidden="1" thickBot="1" x14ac:dyDescent="0.35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" hidden="1" thickBot="1" x14ac:dyDescent="0.35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" hidden="1" thickBot="1" x14ac:dyDescent="0.35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" hidden="1" thickBot="1" x14ac:dyDescent="0.35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" hidden="1" thickBot="1" x14ac:dyDescent="0.35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" hidden="1" thickBot="1" x14ac:dyDescent="0.35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" hidden="1" thickBot="1" x14ac:dyDescent="0.35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" hidden="1" thickBot="1" x14ac:dyDescent="0.35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" hidden="1" thickBot="1" x14ac:dyDescent="0.35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23</v>
      </c>
      <c r="J234" s="34">
        <f t="shared" si="50"/>
        <v>5</v>
      </c>
      <c r="K234" s="35">
        <f t="shared" si="51"/>
        <v>0.8214285714285714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" hidden="1" thickBot="1" x14ac:dyDescent="0.35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" hidden="1" thickBot="1" x14ac:dyDescent="0.35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" hidden="1" thickBot="1" x14ac:dyDescent="0.35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" thickBot="1" x14ac:dyDescent="0.35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" thickBot="1" x14ac:dyDescent="0.35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" thickBot="1" x14ac:dyDescent="0.35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" thickBot="1" x14ac:dyDescent="0.35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" thickBot="1" x14ac:dyDescent="0.35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" hidden="1" thickBot="1" x14ac:dyDescent="0.35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" hidden="1" thickBot="1" x14ac:dyDescent="0.35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" hidden="1" thickBot="1" x14ac:dyDescent="0.35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" thickBot="1" x14ac:dyDescent="0.35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16</v>
      </c>
      <c r="J246" s="34">
        <f t="shared" si="50"/>
        <v>12</v>
      </c>
      <c r="K246" s="35">
        <f t="shared" si="51"/>
        <v>0.5714285714285714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" thickBot="1" x14ac:dyDescent="0.35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" thickBot="1" x14ac:dyDescent="0.35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19</v>
      </c>
      <c r="J248" s="34">
        <f t="shared" si="50"/>
        <v>9</v>
      </c>
      <c r="K248" s="35">
        <f t="shared" si="51"/>
        <v>0.6785714285714286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" thickBot="1" x14ac:dyDescent="0.35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23</v>
      </c>
      <c r="J249" s="34">
        <f t="shared" si="50"/>
        <v>5</v>
      </c>
      <c r="K249" s="35">
        <f t="shared" si="51"/>
        <v>0.8214285714285714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" thickBot="1" x14ac:dyDescent="0.35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23</v>
      </c>
      <c r="J250" s="34">
        <f t="shared" si="50"/>
        <v>5</v>
      </c>
      <c r="K250" s="35">
        <f t="shared" si="51"/>
        <v>0.8214285714285714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" thickBot="1" x14ac:dyDescent="0.35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23</v>
      </c>
      <c r="J251" s="34">
        <f t="shared" si="50"/>
        <v>5</v>
      </c>
      <c r="K251" s="35">
        <f t="shared" si="51"/>
        <v>0.8214285714285714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" thickBot="1" x14ac:dyDescent="0.35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" thickBot="1" x14ac:dyDescent="0.35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12</v>
      </c>
      <c r="J253" s="34">
        <f t="shared" si="50"/>
        <v>16</v>
      </c>
      <c r="K253" s="35">
        <f t="shared" si="51"/>
        <v>0.42857142857142855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" thickBot="1" x14ac:dyDescent="0.35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" thickBot="1" x14ac:dyDescent="0.35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" thickBot="1" x14ac:dyDescent="0.35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" thickBot="1" x14ac:dyDescent="0.35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" thickBot="1" x14ac:dyDescent="0.35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" thickBot="1" x14ac:dyDescent="0.35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60" customFormat="1" ht="15" thickBot="1" x14ac:dyDescent="0.35">
      <c r="A260" s="160" t="s">
        <v>199</v>
      </c>
      <c r="B260" s="160" t="s">
        <v>361</v>
      </c>
      <c r="C260" s="160" t="s">
        <v>1085</v>
      </c>
      <c r="D260" s="160" t="s">
        <v>360</v>
      </c>
      <c r="E260" s="161" t="s">
        <v>73</v>
      </c>
      <c r="F260" s="161" t="s">
        <v>28</v>
      </c>
      <c r="G260" s="161"/>
      <c r="H260" s="161" t="s">
        <v>777</v>
      </c>
      <c r="I260" s="34">
        <f t="shared" si="43"/>
        <v>11</v>
      </c>
      <c r="J260" s="34">
        <f t="shared" si="50"/>
        <v>17</v>
      </c>
      <c r="K260" s="35">
        <f t="shared" si="51"/>
        <v>0.39285714285714285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62" t="s">
        <v>1682</v>
      </c>
      <c r="AE260" s="162"/>
      <c r="AF260" s="162"/>
      <c r="AG260" s="162"/>
      <c r="AH260" s="162"/>
      <c r="AI260" s="162"/>
      <c r="AJ260" s="162"/>
      <c r="AK260" s="162"/>
      <c r="AL260" s="162"/>
      <c r="AM260" s="162"/>
      <c r="AN260" s="162"/>
      <c r="AO260" s="162"/>
    </row>
    <row r="261" spans="1:41" ht="15" thickBot="1" x14ac:dyDescent="0.35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" thickBot="1" x14ac:dyDescent="0.35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24</v>
      </c>
      <c r="J262" s="34">
        <f t="shared" si="50"/>
        <v>4</v>
      </c>
      <c r="K262" s="35">
        <f t="shared" si="51"/>
        <v>0.8571428571428571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" thickBot="1" x14ac:dyDescent="0.35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24</v>
      </c>
      <c r="J263" s="34">
        <f t="shared" si="50"/>
        <v>4</v>
      </c>
      <c r="K263" s="35">
        <f t="shared" si="51"/>
        <v>0.8571428571428571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" thickBot="1" x14ac:dyDescent="0.35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24</v>
      </c>
      <c r="J264" s="34">
        <f t="shared" si="50"/>
        <v>4</v>
      </c>
      <c r="K264" s="35">
        <f t="shared" si="51"/>
        <v>0.8571428571428571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" thickBot="1" x14ac:dyDescent="0.35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12</v>
      </c>
      <c r="J265" s="34">
        <f t="shared" si="50"/>
        <v>16</v>
      </c>
      <c r="K265" s="35">
        <f t="shared" si="51"/>
        <v>0.42857142857142855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" thickBot="1" x14ac:dyDescent="0.35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" thickBot="1" x14ac:dyDescent="0.35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" thickBot="1" x14ac:dyDescent="0.35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" thickBot="1" x14ac:dyDescent="0.35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" thickBot="1" x14ac:dyDescent="0.35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" thickBot="1" x14ac:dyDescent="0.35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" thickBot="1" x14ac:dyDescent="0.35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" thickBot="1" x14ac:dyDescent="0.35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" thickBot="1" x14ac:dyDescent="0.35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" thickBot="1" x14ac:dyDescent="0.35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" thickBot="1" x14ac:dyDescent="0.35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" hidden="1" thickBot="1" x14ac:dyDescent="0.35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" hidden="1" thickBot="1" x14ac:dyDescent="0.35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" hidden="1" thickBot="1" x14ac:dyDescent="0.35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" hidden="1" thickBot="1" x14ac:dyDescent="0.35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" thickBot="1" x14ac:dyDescent="0.35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" thickBot="1" x14ac:dyDescent="0.35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" thickBot="1" x14ac:dyDescent="0.35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" thickBot="1" x14ac:dyDescent="0.35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" thickBot="1" x14ac:dyDescent="0.35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" thickBot="1" x14ac:dyDescent="0.35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23</v>
      </c>
      <c r="J286" s="34">
        <f t="shared" si="52"/>
        <v>5</v>
      </c>
      <c r="K286" s="35">
        <f t="shared" si="53"/>
        <v>0.8214285714285714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" thickBot="1" x14ac:dyDescent="0.35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" thickBot="1" x14ac:dyDescent="0.35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" thickBot="1" x14ac:dyDescent="0.35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" thickBot="1" x14ac:dyDescent="0.35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" thickBot="1" x14ac:dyDescent="0.35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" thickBot="1" x14ac:dyDescent="0.35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" thickBot="1" x14ac:dyDescent="0.35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" thickBot="1" x14ac:dyDescent="0.35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16</v>
      </c>
      <c r="J294" s="34">
        <f t="shared" ref="J294:J296" si="62">COUNTIF(L294:AM294,"APAGADO")</f>
        <v>12</v>
      </c>
      <c r="K294" s="35">
        <f t="shared" ref="K294:K296" si="63">(I294)/(J294+I294)</f>
        <v>0.5714285714285714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" thickBot="1" x14ac:dyDescent="0.35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16</v>
      </c>
      <c r="J295" s="34">
        <f t="shared" si="62"/>
        <v>12</v>
      </c>
      <c r="K295" s="35">
        <f t="shared" si="63"/>
        <v>0.5714285714285714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" thickBot="1" x14ac:dyDescent="0.35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16</v>
      </c>
      <c r="J296" s="34">
        <f t="shared" si="62"/>
        <v>12</v>
      </c>
      <c r="K296" s="35">
        <f t="shared" si="63"/>
        <v>0.5714285714285714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" thickBot="1" x14ac:dyDescent="0.35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18</v>
      </c>
      <c r="J297" s="34">
        <f t="shared" si="52"/>
        <v>10</v>
      </c>
      <c r="K297" s="35">
        <f t="shared" si="53"/>
        <v>0.6428571428571429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" thickBot="1" x14ac:dyDescent="0.35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18</v>
      </c>
      <c r="J298" s="34">
        <f t="shared" si="52"/>
        <v>10</v>
      </c>
      <c r="K298" s="35">
        <f t="shared" si="53"/>
        <v>0.6428571428571429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" hidden="1" thickBot="1" x14ac:dyDescent="0.35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26</v>
      </c>
      <c r="J299" s="34">
        <f>COUNTIF(L299:AM299,"APAGADO")</f>
        <v>2</v>
      </c>
      <c r="K299" s="35">
        <f>(I299)/(J299+I299)</f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" hidden="1" thickBot="1" x14ac:dyDescent="0.35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" hidden="1" thickBot="1" x14ac:dyDescent="0.35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" hidden="1" thickBot="1" x14ac:dyDescent="0.35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" hidden="1" thickBot="1" x14ac:dyDescent="0.35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22</v>
      </c>
      <c r="J303" s="34">
        <f t="shared" si="52"/>
        <v>6</v>
      </c>
      <c r="K303" s="35">
        <f t="shared" si="53"/>
        <v>0.7857142857142857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" hidden="1" thickBot="1" x14ac:dyDescent="0.35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" hidden="1" thickBot="1" x14ac:dyDescent="0.35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" hidden="1" thickBot="1" x14ac:dyDescent="0.35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" hidden="1" thickBot="1" x14ac:dyDescent="0.35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" hidden="1" thickBot="1" x14ac:dyDescent="0.35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" hidden="1" thickBot="1" x14ac:dyDescent="0.35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" hidden="1" thickBot="1" x14ac:dyDescent="0.35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27</v>
      </c>
      <c r="J310" s="34">
        <f t="shared" si="52"/>
        <v>1</v>
      </c>
      <c r="K310" s="35">
        <f t="shared" si="53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" hidden="1" thickBot="1" x14ac:dyDescent="0.35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60" customFormat="1" ht="15" hidden="1" thickBot="1" x14ac:dyDescent="0.35">
      <c r="A312" s="160" t="s">
        <v>392</v>
      </c>
      <c r="B312" s="160" t="s">
        <v>393</v>
      </c>
      <c r="C312" s="160" t="s">
        <v>1084</v>
      </c>
      <c r="D312" s="160" t="s">
        <v>394</v>
      </c>
      <c r="E312" s="161" t="s">
        <v>19</v>
      </c>
      <c r="F312" s="161" t="s">
        <v>20</v>
      </c>
      <c r="G312" s="161"/>
      <c r="H312" s="161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62" t="s">
        <v>1682</v>
      </c>
      <c r="AE312" s="162"/>
      <c r="AF312" s="162"/>
      <c r="AG312" s="162"/>
      <c r="AH312" s="162"/>
      <c r="AI312" s="162"/>
      <c r="AJ312" s="162"/>
      <c r="AK312" s="162"/>
      <c r="AL312" s="162"/>
      <c r="AM312" s="162"/>
      <c r="AN312" s="162"/>
      <c r="AO312" s="162"/>
    </row>
    <row r="313" spans="1:41" ht="15" hidden="1" thickBot="1" x14ac:dyDescent="0.35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" hidden="1" thickBot="1" x14ac:dyDescent="0.35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11</v>
      </c>
      <c r="J314" s="34">
        <f>COUNTIF(L314:AM314,"APAGADO")</f>
        <v>17</v>
      </c>
      <c r="K314" s="35">
        <f>(I314)/(J314+I314)</f>
        <v>0.39285714285714285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" hidden="1" thickBot="1" x14ac:dyDescent="0.35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" hidden="1" thickBot="1" x14ac:dyDescent="0.35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" hidden="1" thickBot="1" x14ac:dyDescent="0.35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" thickBot="1" x14ac:dyDescent="0.35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20</v>
      </c>
      <c r="J318" s="34">
        <f>COUNTIF(L318:AM318,"APAGADO")</f>
        <v>8</v>
      </c>
      <c r="K318" s="35">
        <f>(I318)/(J318+I318)</f>
        <v>0.7142857142857143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60" customFormat="1" ht="15" hidden="1" thickBot="1" x14ac:dyDescent="0.35">
      <c r="A319" s="160" t="s">
        <v>405</v>
      </c>
      <c r="B319" s="160" t="s">
        <v>410</v>
      </c>
      <c r="C319" s="160" t="s">
        <v>1084</v>
      </c>
      <c r="D319" s="160" t="s">
        <v>411</v>
      </c>
      <c r="E319" s="161" t="s">
        <v>15</v>
      </c>
      <c r="F319" s="161" t="s">
        <v>20</v>
      </c>
      <c r="G319" s="161"/>
      <c r="H319" s="161" t="s">
        <v>803</v>
      </c>
      <c r="I319" s="34">
        <f t="shared" si="60"/>
        <v>11</v>
      </c>
      <c r="J319" s="34">
        <f t="shared" si="52"/>
        <v>17</v>
      </c>
      <c r="K319" s="35">
        <f t="shared" si="53"/>
        <v>0.39285714285714285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62" t="s">
        <v>1682</v>
      </c>
      <c r="AE319" s="162"/>
      <c r="AF319" s="162"/>
      <c r="AG319" s="162"/>
      <c r="AH319" s="162"/>
      <c r="AI319" s="162"/>
      <c r="AJ319" s="162"/>
      <c r="AK319" s="162"/>
      <c r="AL319" s="162"/>
      <c r="AM319" s="162"/>
      <c r="AN319" s="162"/>
      <c r="AO319" s="162"/>
    </row>
    <row r="320" spans="1:41" s="160" customFormat="1" ht="15" hidden="1" thickBot="1" x14ac:dyDescent="0.35">
      <c r="A320" s="160" t="s">
        <v>387</v>
      </c>
      <c r="B320" s="160" t="s">
        <v>401</v>
      </c>
      <c r="C320" s="160" t="s">
        <v>1084</v>
      </c>
      <c r="D320" s="160" t="s">
        <v>402</v>
      </c>
      <c r="E320" s="161" t="s">
        <v>19</v>
      </c>
      <c r="F320" s="161" t="s">
        <v>20</v>
      </c>
      <c r="G320" s="161"/>
      <c r="H320" s="161" t="s">
        <v>804</v>
      </c>
      <c r="I320" s="34">
        <f t="shared" si="60"/>
        <v>11</v>
      </c>
      <c r="J320" s="34">
        <f>COUNTIF(L320:AM320,"APAGADO")</f>
        <v>17</v>
      </c>
      <c r="K320" s="35">
        <f>(I320)/(J320+I320)</f>
        <v>0.39285714285714285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62" t="s">
        <v>1682</v>
      </c>
      <c r="AE320" s="162"/>
      <c r="AF320" s="162"/>
      <c r="AG320" s="162"/>
      <c r="AH320" s="162"/>
      <c r="AI320" s="162"/>
      <c r="AJ320" s="162"/>
      <c r="AK320" s="162"/>
      <c r="AL320" s="162"/>
      <c r="AM320" s="162"/>
      <c r="AN320" s="162"/>
      <c r="AO320" s="162"/>
    </row>
    <row r="321" spans="1:41" s="160" customFormat="1" ht="15" hidden="1" thickBot="1" x14ac:dyDescent="0.35">
      <c r="A321" s="160" t="s">
        <v>387</v>
      </c>
      <c r="B321" s="160" t="s">
        <v>403</v>
      </c>
      <c r="C321" s="160" t="s">
        <v>1084</v>
      </c>
      <c r="D321" s="160" t="s">
        <v>404</v>
      </c>
      <c r="E321" s="161" t="s">
        <v>15</v>
      </c>
      <c r="F321" s="161" t="s">
        <v>20</v>
      </c>
      <c r="G321" s="161"/>
      <c r="H321" s="161" t="s">
        <v>805</v>
      </c>
      <c r="I321" s="34">
        <f t="shared" si="60"/>
        <v>11</v>
      </c>
      <c r="J321" s="34">
        <f>COUNTIF(L321:AM321,"APAGADO")</f>
        <v>17</v>
      </c>
      <c r="K321" s="35">
        <f>(I321)/(J321+I321)</f>
        <v>0.39285714285714285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62" t="s">
        <v>1682</v>
      </c>
      <c r="AE321" s="162"/>
      <c r="AF321" s="162"/>
      <c r="AG321" s="162"/>
      <c r="AH321" s="162"/>
      <c r="AI321" s="162"/>
      <c r="AJ321" s="162"/>
      <c r="AK321" s="162"/>
      <c r="AL321" s="162"/>
      <c r="AM321" s="162"/>
      <c r="AN321" s="162"/>
      <c r="AO321" s="162"/>
    </row>
    <row r="322" spans="1:41" ht="15" hidden="1" thickBot="1" x14ac:dyDescent="0.35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" hidden="1" thickBot="1" x14ac:dyDescent="0.35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" hidden="1" thickBot="1" x14ac:dyDescent="0.35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" hidden="1" thickBot="1" x14ac:dyDescent="0.35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" hidden="1" thickBot="1" x14ac:dyDescent="0.35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" hidden="1" thickBot="1" x14ac:dyDescent="0.35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25</v>
      </c>
      <c r="J327" s="34">
        <f t="shared" si="52"/>
        <v>3</v>
      </c>
      <c r="K327" s="35">
        <f t="shared" si="53"/>
        <v>0.8928571428571429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" hidden="1" thickBot="1" x14ac:dyDescent="0.35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25</v>
      </c>
      <c r="J328" s="34">
        <f t="shared" si="52"/>
        <v>3</v>
      </c>
      <c r="K328" s="35">
        <f t="shared" si="53"/>
        <v>0.8928571428571429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" hidden="1" thickBot="1" x14ac:dyDescent="0.35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25</v>
      </c>
      <c r="J329" s="34">
        <f t="shared" si="52"/>
        <v>3</v>
      </c>
      <c r="K329" s="35">
        <f t="shared" si="53"/>
        <v>0.8928571428571429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" hidden="1" thickBot="1" x14ac:dyDescent="0.35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25</v>
      </c>
      <c r="J330" s="34">
        <f t="shared" si="52"/>
        <v>3</v>
      </c>
      <c r="K330" s="35">
        <f t="shared" si="53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" hidden="1" thickBot="1" x14ac:dyDescent="0.35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" hidden="1" thickBot="1" x14ac:dyDescent="0.35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25</v>
      </c>
      <c r="J332" s="34">
        <f t="shared" si="66"/>
        <v>3</v>
      </c>
      <c r="K332" s="35">
        <f>(I332)/(J332+I332)</f>
        <v>0.8928571428571429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" hidden="1" thickBot="1" x14ac:dyDescent="0.35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" hidden="1" thickBot="1" x14ac:dyDescent="0.35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" hidden="1" thickBot="1" x14ac:dyDescent="0.35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" hidden="1" thickBot="1" x14ac:dyDescent="0.35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" thickBot="1" x14ac:dyDescent="0.35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" thickBot="1" x14ac:dyDescent="0.35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" thickBot="1" x14ac:dyDescent="0.35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" thickBot="1" x14ac:dyDescent="0.35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" thickBot="1" x14ac:dyDescent="0.35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" thickBot="1" x14ac:dyDescent="0.35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" thickBot="1" x14ac:dyDescent="0.35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" thickBot="1" x14ac:dyDescent="0.35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" thickBot="1" x14ac:dyDescent="0.35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" thickBot="1" x14ac:dyDescent="0.35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60" customFormat="1" ht="15" thickBot="1" x14ac:dyDescent="0.35">
      <c r="A347" s="160" t="s">
        <v>436</v>
      </c>
      <c r="B347" s="160" t="s">
        <v>437</v>
      </c>
      <c r="C347" s="160" t="s">
        <v>1085</v>
      </c>
      <c r="D347" s="160" t="s">
        <v>438</v>
      </c>
      <c r="E347" s="161" t="s">
        <v>19</v>
      </c>
      <c r="F347" s="161" t="s">
        <v>20</v>
      </c>
      <c r="G347" s="161"/>
      <c r="H347" s="161" t="s">
        <v>822</v>
      </c>
      <c r="I347" s="34">
        <f t="shared" si="68"/>
        <v>11</v>
      </c>
      <c r="J347" s="34">
        <f>COUNTIF(L347:AM347,"APAGADO")</f>
        <v>17</v>
      </c>
      <c r="K347" s="35">
        <f>(I347)/(J347+I347)</f>
        <v>0.39285714285714285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62" t="s">
        <v>1682</v>
      </c>
      <c r="AE347" s="162"/>
      <c r="AF347" s="162"/>
      <c r="AG347" s="162"/>
      <c r="AH347" s="162"/>
      <c r="AI347" s="162"/>
      <c r="AJ347" s="162"/>
      <c r="AK347" s="162"/>
      <c r="AL347" s="162"/>
      <c r="AM347" s="162"/>
      <c r="AN347" s="162"/>
      <c r="AO347" s="162"/>
    </row>
    <row r="348" spans="1:41" ht="15" thickBot="1" x14ac:dyDescent="0.35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" thickBot="1" x14ac:dyDescent="0.35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" thickBot="1" x14ac:dyDescent="0.35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" thickBot="1" x14ac:dyDescent="0.35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60" customFormat="1" ht="15" thickBot="1" x14ac:dyDescent="0.35">
      <c r="A352" s="160" t="s">
        <v>441</v>
      </c>
      <c r="B352" s="160" t="s">
        <v>439</v>
      </c>
      <c r="C352" s="160" t="s">
        <v>1085</v>
      </c>
      <c r="D352" s="160" t="s">
        <v>440</v>
      </c>
      <c r="E352" s="161" t="s">
        <v>19</v>
      </c>
      <c r="F352" s="161" t="s">
        <v>20</v>
      </c>
      <c r="G352" s="161"/>
      <c r="H352" s="161" t="s">
        <v>823</v>
      </c>
      <c r="I352" s="34">
        <f t="shared" si="71"/>
        <v>11</v>
      </c>
      <c r="J352" s="34">
        <f t="shared" si="72"/>
        <v>17</v>
      </c>
      <c r="K352" s="35">
        <f t="shared" si="73"/>
        <v>0.39285714285714285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62" t="s">
        <v>1682</v>
      </c>
      <c r="AE352" s="162"/>
      <c r="AF352" s="162"/>
      <c r="AG352" s="162"/>
      <c r="AH352" s="162"/>
      <c r="AI352" s="162"/>
      <c r="AJ352" s="162"/>
      <c r="AK352" s="162"/>
      <c r="AL352" s="162"/>
      <c r="AM352" s="162"/>
      <c r="AN352" s="162"/>
      <c r="AO352" s="162"/>
    </row>
    <row r="353" spans="1:41" ht="15" thickBot="1" x14ac:dyDescent="0.35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" thickBot="1" x14ac:dyDescent="0.35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" thickBot="1" x14ac:dyDescent="0.35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19</v>
      </c>
      <c r="J355" s="34">
        <f t="shared" si="72"/>
        <v>9</v>
      </c>
      <c r="K355" s="35">
        <f t="shared" si="73"/>
        <v>0.6785714285714286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" thickBot="1" x14ac:dyDescent="0.35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19</v>
      </c>
      <c r="J356" s="34">
        <f t="shared" si="72"/>
        <v>9</v>
      </c>
      <c r="K356" s="35">
        <f t="shared" si="73"/>
        <v>0.6785714285714286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" thickBot="1" x14ac:dyDescent="0.35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95" customHeight="1" thickBot="1" x14ac:dyDescent="0.35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" hidden="1" thickBot="1" x14ac:dyDescent="0.35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" hidden="1" thickBot="1" x14ac:dyDescent="0.35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" hidden="1" thickBot="1" x14ac:dyDescent="0.35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" hidden="1" thickBot="1" x14ac:dyDescent="0.35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" thickBot="1" x14ac:dyDescent="0.35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" thickBot="1" x14ac:dyDescent="0.35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" thickBot="1" x14ac:dyDescent="0.35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" thickBot="1" x14ac:dyDescent="0.35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" thickBot="1" x14ac:dyDescent="0.35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" thickBot="1" x14ac:dyDescent="0.35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22</v>
      </c>
      <c r="J368" s="34">
        <f t="shared" si="72"/>
        <v>6</v>
      </c>
      <c r="K368" s="35">
        <f t="shared" si="73"/>
        <v>0.7857142857142857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" thickBot="1" x14ac:dyDescent="0.35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" thickBot="1" x14ac:dyDescent="0.35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" thickBot="1" x14ac:dyDescent="0.35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" thickBot="1" x14ac:dyDescent="0.35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" thickBot="1" x14ac:dyDescent="0.35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" thickBot="1" x14ac:dyDescent="0.35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" thickBot="1" x14ac:dyDescent="0.35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" thickBot="1" x14ac:dyDescent="0.35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" thickBot="1" x14ac:dyDescent="0.35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" thickBot="1" x14ac:dyDescent="0.35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" thickBot="1" x14ac:dyDescent="0.35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" thickBot="1" x14ac:dyDescent="0.35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" thickBot="1" x14ac:dyDescent="0.35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" thickBot="1" x14ac:dyDescent="0.35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22</v>
      </c>
      <c r="J382" s="34">
        <f t="shared" si="72"/>
        <v>6</v>
      </c>
      <c r="K382" s="35">
        <f t="shared" si="73"/>
        <v>0.7857142857142857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" thickBot="1" x14ac:dyDescent="0.35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" thickBot="1" x14ac:dyDescent="0.35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" thickBot="1" x14ac:dyDescent="0.35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" thickBot="1" x14ac:dyDescent="0.35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20</v>
      </c>
      <c r="J386" s="34">
        <f t="shared" si="78"/>
        <v>8</v>
      </c>
      <c r="K386" s="35">
        <f t="shared" si="79"/>
        <v>0.7142857142857143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" hidden="1" thickBot="1" x14ac:dyDescent="0.35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" hidden="1" thickBot="1" x14ac:dyDescent="0.35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" hidden="1" thickBot="1" x14ac:dyDescent="0.35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" hidden="1" thickBot="1" x14ac:dyDescent="0.35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" hidden="1" thickBot="1" x14ac:dyDescent="0.35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" hidden="1" thickBot="1" x14ac:dyDescent="0.35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" hidden="1" thickBot="1" x14ac:dyDescent="0.35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" hidden="1" thickBot="1" x14ac:dyDescent="0.35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" hidden="1" thickBot="1" x14ac:dyDescent="0.35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" hidden="1" thickBot="1" x14ac:dyDescent="0.35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" hidden="1" thickBot="1" x14ac:dyDescent="0.35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" hidden="1" thickBot="1" x14ac:dyDescent="0.35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" hidden="1" thickBot="1" x14ac:dyDescent="0.35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" hidden="1" thickBot="1" x14ac:dyDescent="0.35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" hidden="1" thickBot="1" x14ac:dyDescent="0.35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" thickBot="1" x14ac:dyDescent="0.35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" thickBot="1" x14ac:dyDescent="0.35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" thickBot="1" x14ac:dyDescent="0.35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" thickBot="1" x14ac:dyDescent="0.35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" thickBot="1" x14ac:dyDescent="0.35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" thickBot="1" x14ac:dyDescent="0.35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" thickBot="1" x14ac:dyDescent="0.35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" thickBot="1" x14ac:dyDescent="0.35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" thickBot="1" x14ac:dyDescent="0.35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" thickBot="1" x14ac:dyDescent="0.35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" thickBot="1" x14ac:dyDescent="0.35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" thickBot="1" x14ac:dyDescent="0.35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20</v>
      </c>
      <c r="J413" s="34">
        <f t="shared" si="78"/>
        <v>8</v>
      </c>
      <c r="K413" s="35">
        <f t="shared" si="79"/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" thickBot="1" x14ac:dyDescent="0.35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" thickBot="1" x14ac:dyDescent="0.35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25</v>
      </c>
      <c r="J415" s="34">
        <f t="shared" ref="J415" si="80">COUNTIF(L415:AM415,"APAGADO")</f>
        <v>3</v>
      </c>
      <c r="K415" s="35">
        <f t="shared" ref="K415" si="81">(I415)/(J415+I415)</f>
        <v>0.8928571428571429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" thickBot="1" x14ac:dyDescent="0.35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" thickBot="1" x14ac:dyDescent="0.35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" thickBot="1" x14ac:dyDescent="0.35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" thickBot="1" x14ac:dyDescent="0.35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" thickBot="1" x14ac:dyDescent="0.35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" thickBot="1" x14ac:dyDescent="0.35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" hidden="1" thickBot="1" x14ac:dyDescent="0.35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" thickBot="1" x14ac:dyDescent="0.35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" thickBot="1" x14ac:dyDescent="0.35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" thickBot="1" x14ac:dyDescent="0.35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" thickBot="1" x14ac:dyDescent="0.35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" thickBot="1" x14ac:dyDescent="0.35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26</v>
      </c>
      <c r="J427" s="34">
        <f t="shared" si="84"/>
        <v>2</v>
      </c>
      <c r="K427" s="35">
        <f t="shared" si="85"/>
        <v>0.9285714285714286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" thickBot="1" x14ac:dyDescent="0.35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" thickBot="1" x14ac:dyDescent="0.35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" thickBot="1" x14ac:dyDescent="0.35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" thickBot="1" x14ac:dyDescent="0.35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" thickBot="1" x14ac:dyDescent="0.35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" thickBot="1" x14ac:dyDescent="0.35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" thickBot="1" x14ac:dyDescent="0.35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" thickBot="1" x14ac:dyDescent="0.35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" thickBot="1" x14ac:dyDescent="0.35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" thickBot="1" x14ac:dyDescent="0.35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" hidden="1" thickBot="1" x14ac:dyDescent="0.35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" hidden="1" thickBot="1" x14ac:dyDescent="0.35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" thickBot="1" x14ac:dyDescent="0.35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" thickBot="1" x14ac:dyDescent="0.35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" thickBot="1" x14ac:dyDescent="0.35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" hidden="1" thickBot="1" x14ac:dyDescent="0.35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" hidden="1" thickBot="1" x14ac:dyDescent="0.35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" hidden="1" thickBot="1" x14ac:dyDescent="0.35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" hidden="1" thickBot="1" x14ac:dyDescent="0.35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" hidden="1" thickBot="1" x14ac:dyDescent="0.35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" hidden="1" thickBot="1" x14ac:dyDescent="0.35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60" customFormat="1" ht="15" hidden="1" thickBot="1" x14ac:dyDescent="0.35">
      <c r="A449" s="160" t="s">
        <v>412</v>
      </c>
      <c r="B449" s="160" t="s">
        <v>552</v>
      </c>
      <c r="C449" s="160" t="s">
        <v>1084</v>
      </c>
      <c r="D449" s="160" t="s">
        <v>553</v>
      </c>
      <c r="E449" s="161" t="s">
        <v>19</v>
      </c>
      <c r="F449" s="161" t="s">
        <v>28</v>
      </c>
      <c r="G449" s="161"/>
      <c r="H449" s="161" t="s">
        <v>892</v>
      </c>
      <c r="I449" s="34">
        <f t="shared" si="86"/>
        <v>11</v>
      </c>
      <c r="J449" s="34">
        <f>COUNTIF(L449:AM449,"APAGADO")</f>
        <v>17</v>
      </c>
      <c r="K449" s="35">
        <f>(I449)/(J449+I449)</f>
        <v>0.39285714285714285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62" t="s">
        <v>1682</v>
      </c>
      <c r="AE449" s="162"/>
      <c r="AF449" s="162"/>
      <c r="AG449" s="162"/>
      <c r="AH449" s="162"/>
      <c r="AI449" s="162"/>
      <c r="AJ449" s="162"/>
      <c r="AK449" s="162"/>
      <c r="AL449" s="162"/>
      <c r="AM449" s="162"/>
      <c r="AN449" s="162"/>
      <c r="AO449" s="162"/>
    </row>
    <row r="450" spans="1:41" s="160" customFormat="1" ht="15" hidden="1" thickBot="1" x14ac:dyDescent="0.35">
      <c r="A450" s="160" t="s">
        <v>412</v>
      </c>
      <c r="B450" s="160" t="s">
        <v>562</v>
      </c>
      <c r="C450" s="160" t="s">
        <v>1084</v>
      </c>
      <c r="D450" s="160" t="s">
        <v>563</v>
      </c>
      <c r="E450" s="161" t="s">
        <v>15</v>
      </c>
      <c r="F450" s="161" t="s">
        <v>28</v>
      </c>
      <c r="G450" s="161"/>
      <c r="H450" s="161" t="s">
        <v>1679</v>
      </c>
      <c r="I450" s="34">
        <f t="shared" si="86"/>
        <v>11</v>
      </c>
      <c r="J450" s="34">
        <f t="shared" si="84"/>
        <v>17</v>
      </c>
      <c r="K450" s="35">
        <f t="shared" si="85"/>
        <v>0.39285714285714285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62" t="s">
        <v>1682</v>
      </c>
      <c r="AE450" s="162"/>
      <c r="AF450" s="162"/>
      <c r="AG450" s="162"/>
      <c r="AH450" s="162"/>
      <c r="AI450" s="162"/>
      <c r="AJ450" s="162"/>
      <c r="AK450" s="162"/>
      <c r="AL450" s="162"/>
      <c r="AM450" s="162"/>
      <c r="AN450" s="162"/>
      <c r="AO450" s="162"/>
    </row>
    <row r="451" spans="1:41" ht="15" hidden="1" thickBot="1" x14ac:dyDescent="0.35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" hidden="1" thickBot="1" x14ac:dyDescent="0.35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" hidden="1" thickBot="1" x14ac:dyDescent="0.35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" hidden="1" thickBot="1" x14ac:dyDescent="0.35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" hidden="1" thickBot="1" x14ac:dyDescent="0.35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" hidden="1" thickBot="1" x14ac:dyDescent="0.35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" hidden="1" thickBot="1" x14ac:dyDescent="0.35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" thickBot="1" x14ac:dyDescent="0.35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" thickBot="1" x14ac:dyDescent="0.35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" thickBot="1" x14ac:dyDescent="0.35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" thickBot="1" x14ac:dyDescent="0.35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" thickBot="1" x14ac:dyDescent="0.35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19</v>
      </c>
      <c r="J462" s="34">
        <f t="shared" si="84"/>
        <v>9</v>
      </c>
      <c r="K462" s="35">
        <f t="shared" si="85"/>
        <v>0.6785714285714286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" thickBot="1" x14ac:dyDescent="0.35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" thickBot="1" x14ac:dyDescent="0.35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19</v>
      </c>
      <c r="J464" s="34">
        <f t="shared" si="84"/>
        <v>9</v>
      </c>
      <c r="K464" s="35">
        <f t="shared" si="85"/>
        <v>0.6785714285714286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" thickBot="1" x14ac:dyDescent="0.35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25</v>
      </c>
      <c r="J465" s="34">
        <f t="shared" si="84"/>
        <v>3</v>
      </c>
      <c r="K465" s="35">
        <f t="shared" si="85"/>
        <v>0.8928571428571429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" thickBot="1" x14ac:dyDescent="0.35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" thickBot="1" x14ac:dyDescent="0.35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" thickBot="1" x14ac:dyDescent="0.35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" thickBot="1" x14ac:dyDescent="0.35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" thickBot="1" x14ac:dyDescent="0.35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" thickBot="1" x14ac:dyDescent="0.35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" thickBot="1" x14ac:dyDescent="0.35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" thickBot="1" x14ac:dyDescent="0.35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" thickBot="1" x14ac:dyDescent="0.35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" thickBot="1" x14ac:dyDescent="0.35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" thickBot="1" x14ac:dyDescent="0.35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" thickBot="1" x14ac:dyDescent="0.35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" thickBot="1" x14ac:dyDescent="0.35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" thickBot="1" x14ac:dyDescent="0.35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" thickBot="1" x14ac:dyDescent="0.35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" thickBot="1" x14ac:dyDescent="0.35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" thickBot="1" x14ac:dyDescent="0.35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" thickBot="1" x14ac:dyDescent="0.35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" thickBot="1" x14ac:dyDescent="0.35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" thickBot="1" x14ac:dyDescent="0.35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" thickBot="1" x14ac:dyDescent="0.35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" hidden="1" thickBot="1" x14ac:dyDescent="0.35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" hidden="1" thickBot="1" x14ac:dyDescent="0.35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" hidden="1" thickBot="1" x14ac:dyDescent="0.35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" hidden="1" thickBot="1" x14ac:dyDescent="0.35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" hidden="1" thickBot="1" x14ac:dyDescent="0.35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" hidden="1" thickBot="1" x14ac:dyDescent="0.35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12</v>
      </c>
      <c r="J492" s="34">
        <f t="shared" si="94"/>
        <v>16</v>
      </c>
      <c r="K492" s="35">
        <f t="shared" si="95"/>
        <v>0.42857142857142855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" hidden="1" thickBot="1" x14ac:dyDescent="0.35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12</v>
      </c>
      <c r="J493" s="34">
        <f t="shared" si="94"/>
        <v>16</v>
      </c>
      <c r="K493" s="35">
        <f t="shared" si="95"/>
        <v>0.42857142857142855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" hidden="1" thickBot="1" x14ac:dyDescent="0.35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12</v>
      </c>
      <c r="J494" s="34">
        <f t="shared" si="94"/>
        <v>16</v>
      </c>
      <c r="K494" s="35">
        <f t="shared" si="95"/>
        <v>0.42857142857142855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" hidden="1" thickBot="1" x14ac:dyDescent="0.35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" hidden="1" thickBot="1" x14ac:dyDescent="0.35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12</v>
      </c>
      <c r="J496" s="34">
        <f>COUNTIF(L496:AM496,"APAGADO")</f>
        <v>16</v>
      </c>
      <c r="K496" s="35">
        <f>(I496)/(J496+I496)</f>
        <v>0.42857142857142855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" hidden="1" thickBot="1" x14ac:dyDescent="0.35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12</v>
      </c>
      <c r="J497" s="34">
        <f t="shared" ref="J497:J509" si="96">COUNTIF(L497:AM497,"APAGADO")</f>
        <v>16</v>
      </c>
      <c r="K497" s="35">
        <f>(I497)/(J497+I497)</f>
        <v>0.42857142857142855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" hidden="1" thickBot="1" x14ac:dyDescent="0.35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" hidden="1" thickBot="1" x14ac:dyDescent="0.35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" hidden="1" thickBot="1" x14ac:dyDescent="0.35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12</v>
      </c>
      <c r="J500" s="34">
        <f t="shared" si="96"/>
        <v>16</v>
      </c>
      <c r="K500" s="35">
        <f t="shared" si="97"/>
        <v>0.42857142857142855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" hidden="1" thickBot="1" x14ac:dyDescent="0.35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12</v>
      </c>
      <c r="J501" s="34">
        <f t="shared" si="96"/>
        <v>16</v>
      </c>
      <c r="K501" s="35">
        <f t="shared" si="97"/>
        <v>0.42857142857142855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" hidden="1" thickBot="1" x14ac:dyDescent="0.35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12</v>
      </c>
      <c r="J502" s="34">
        <f t="shared" si="96"/>
        <v>16</v>
      </c>
      <c r="K502" s="35">
        <f t="shared" si="97"/>
        <v>0.42857142857142855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" hidden="1" thickBot="1" x14ac:dyDescent="0.35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12</v>
      </c>
      <c r="J503" s="34">
        <f t="shared" si="96"/>
        <v>16</v>
      </c>
      <c r="K503" s="35">
        <f t="shared" si="97"/>
        <v>0.42857142857142855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" hidden="1" thickBot="1" x14ac:dyDescent="0.35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12</v>
      </c>
      <c r="J504" s="34">
        <f t="shared" si="96"/>
        <v>16</v>
      </c>
      <c r="K504" s="35">
        <f t="shared" si="97"/>
        <v>0.42857142857142855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" hidden="1" thickBot="1" x14ac:dyDescent="0.35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12</v>
      </c>
      <c r="J505" s="34">
        <f t="shared" si="96"/>
        <v>16</v>
      </c>
      <c r="K505" s="35">
        <f t="shared" si="97"/>
        <v>0.42857142857142855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" hidden="1" thickBot="1" x14ac:dyDescent="0.35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12</v>
      </c>
      <c r="J506" s="34">
        <f t="shared" si="96"/>
        <v>16</v>
      </c>
      <c r="K506" s="35">
        <f t="shared" si="97"/>
        <v>0.42857142857142855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" hidden="1" thickBot="1" x14ac:dyDescent="0.35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12</v>
      </c>
      <c r="J507" s="34">
        <f t="shared" si="96"/>
        <v>16</v>
      </c>
      <c r="K507" s="35">
        <f t="shared" si="97"/>
        <v>0.42857142857142855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" hidden="1" thickBot="1" x14ac:dyDescent="0.35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12</v>
      </c>
      <c r="J508" s="34">
        <f t="shared" si="96"/>
        <v>16</v>
      </c>
      <c r="K508" s="35">
        <f t="shared" si="97"/>
        <v>0.42857142857142855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" hidden="1" thickBot="1" x14ac:dyDescent="0.35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12</v>
      </c>
      <c r="J509" s="34">
        <f t="shared" si="96"/>
        <v>16</v>
      </c>
      <c r="K509" s="35">
        <f t="shared" si="97"/>
        <v>0.42857142857142855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" hidden="1" thickBot="1" x14ac:dyDescent="0.35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12</v>
      </c>
      <c r="J510" s="34">
        <f t="shared" ref="J510:J519" si="99">COUNTIF(L510:AM510,"APAGADO")</f>
        <v>16</v>
      </c>
      <c r="K510" s="35">
        <f t="shared" ref="K510:K519" si="100">(I510)/(J510+I510)</f>
        <v>0.42857142857142855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" hidden="1" thickBot="1" x14ac:dyDescent="0.35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12</v>
      </c>
      <c r="J511" s="34">
        <f t="shared" si="99"/>
        <v>16</v>
      </c>
      <c r="K511" s="35">
        <f t="shared" si="100"/>
        <v>0.42857142857142855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" hidden="1" thickBot="1" x14ac:dyDescent="0.35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" hidden="1" thickBot="1" x14ac:dyDescent="0.35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" hidden="1" thickBot="1" x14ac:dyDescent="0.35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12</v>
      </c>
      <c r="J514" s="34">
        <f t="shared" si="99"/>
        <v>16</v>
      </c>
      <c r="K514" s="35">
        <f t="shared" si="100"/>
        <v>0.42857142857142855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" hidden="1" thickBot="1" x14ac:dyDescent="0.35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12</v>
      </c>
      <c r="J515" s="34">
        <f t="shared" si="99"/>
        <v>16</v>
      </c>
      <c r="K515" s="35">
        <f t="shared" si="100"/>
        <v>0.42857142857142855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" hidden="1" thickBot="1" x14ac:dyDescent="0.35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12</v>
      </c>
      <c r="J516" s="34">
        <f t="shared" si="99"/>
        <v>16</v>
      </c>
      <c r="K516" s="35">
        <f t="shared" si="100"/>
        <v>0.42857142857142855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" hidden="1" thickBot="1" x14ac:dyDescent="0.35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12</v>
      </c>
      <c r="J517" s="34">
        <f t="shared" si="99"/>
        <v>16</v>
      </c>
      <c r="K517" s="35">
        <f t="shared" si="100"/>
        <v>0.42857142857142855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" hidden="1" thickBot="1" x14ac:dyDescent="0.35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12</v>
      </c>
      <c r="J518" s="34">
        <f t="shared" si="99"/>
        <v>16</v>
      </c>
      <c r="K518" s="35">
        <f t="shared" si="100"/>
        <v>0.42857142857142855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" hidden="1" thickBot="1" x14ac:dyDescent="0.35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12</v>
      </c>
      <c r="J519" s="34">
        <f t="shared" si="99"/>
        <v>16</v>
      </c>
      <c r="K519" s="35">
        <f t="shared" si="100"/>
        <v>0.42857142857142855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" hidden="1" thickBot="1" x14ac:dyDescent="0.35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12</v>
      </c>
      <c r="J520" s="34">
        <f t="shared" ref="J520:J541" si="102">COUNTIF(L520:AM520,"APAGADO")</f>
        <v>16</v>
      </c>
      <c r="K520" s="35">
        <f t="shared" ref="K520:K541" si="103">(I520)/(J520+I520)</f>
        <v>0.42857142857142855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" hidden="1" thickBot="1" x14ac:dyDescent="0.35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12</v>
      </c>
      <c r="J521" s="34">
        <f t="shared" si="102"/>
        <v>16</v>
      </c>
      <c r="K521" s="35">
        <f t="shared" si="103"/>
        <v>0.42857142857142855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" hidden="1" thickBot="1" x14ac:dyDescent="0.35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12</v>
      </c>
      <c r="J522" s="34">
        <f t="shared" si="102"/>
        <v>16</v>
      </c>
      <c r="K522" s="35">
        <f t="shared" si="103"/>
        <v>0.42857142857142855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" hidden="1" thickBot="1" x14ac:dyDescent="0.35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12</v>
      </c>
      <c r="J523" s="34">
        <f t="shared" si="102"/>
        <v>16</v>
      </c>
      <c r="K523" s="35">
        <f t="shared" si="103"/>
        <v>0.42857142857142855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" hidden="1" thickBot="1" x14ac:dyDescent="0.35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12</v>
      </c>
      <c r="J524" s="34">
        <f t="shared" si="102"/>
        <v>16</v>
      </c>
      <c r="K524" s="35">
        <f t="shared" si="103"/>
        <v>0.42857142857142855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" hidden="1" thickBot="1" x14ac:dyDescent="0.35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12</v>
      </c>
      <c r="J525" s="34">
        <f t="shared" si="102"/>
        <v>16</v>
      </c>
      <c r="K525" s="35">
        <f t="shared" si="103"/>
        <v>0.42857142857142855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" hidden="1" thickBot="1" x14ac:dyDescent="0.35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12</v>
      </c>
      <c r="J526" s="34">
        <f t="shared" si="102"/>
        <v>16</v>
      </c>
      <c r="K526" s="35">
        <f t="shared" si="103"/>
        <v>0.42857142857142855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" hidden="1" thickBot="1" x14ac:dyDescent="0.35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12</v>
      </c>
      <c r="J527" s="34">
        <f t="shared" si="102"/>
        <v>16</v>
      </c>
      <c r="K527" s="35">
        <f t="shared" si="103"/>
        <v>0.42857142857142855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" hidden="1" thickBot="1" x14ac:dyDescent="0.35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12</v>
      </c>
      <c r="J528" s="34">
        <f t="shared" si="102"/>
        <v>16</v>
      </c>
      <c r="K528" s="35">
        <f t="shared" si="103"/>
        <v>0.42857142857142855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" hidden="1" thickBot="1" x14ac:dyDescent="0.35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12</v>
      </c>
      <c r="J529" s="34">
        <f t="shared" si="102"/>
        <v>16</v>
      </c>
      <c r="K529" s="35">
        <f t="shared" si="103"/>
        <v>0.42857142857142855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" hidden="1" thickBot="1" x14ac:dyDescent="0.35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12</v>
      </c>
      <c r="J530" s="34">
        <f t="shared" si="102"/>
        <v>16</v>
      </c>
      <c r="K530" s="35">
        <f t="shared" si="103"/>
        <v>0.42857142857142855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" hidden="1" thickBot="1" x14ac:dyDescent="0.35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12</v>
      </c>
      <c r="J531" s="34">
        <f t="shared" si="102"/>
        <v>16</v>
      </c>
      <c r="K531" s="35">
        <f t="shared" si="103"/>
        <v>0.42857142857142855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" hidden="1" thickBot="1" x14ac:dyDescent="0.35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12</v>
      </c>
      <c r="J532" s="34">
        <f t="shared" si="102"/>
        <v>16</v>
      </c>
      <c r="K532" s="35">
        <f t="shared" si="103"/>
        <v>0.42857142857142855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" hidden="1" thickBot="1" x14ac:dyDescent="0.35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" hidden="1" thickBot="1" x14ac:dyDescent="0.35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12</v>
      </c>
      <c r="J534" s="34">
        <f t="shared" si="102"/>
        <v>16</v>
      </c>
      <c r="K534" s="35">
        <f t="shared" si="103"/>
        <v>0.42857142857142855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" hidden="1" thickBot="1" x14ac:dyDescent="0.35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12</v>
      </c>
      <c r="J535" s="34">
        <f t="shared" si="102"/>
        <v>16</v>
      </c>
      <c r="K535" s="35">
        <f t="shared" si="103"/>
        <v>0.42857142857142855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" hidden="1" thickBot="1" x14ac:dyDescent="0.35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12</v>
      </c>
      <c r="J536" s="34">
        <f t="shared" si="102"/>
        <v>16</v>
      </c>
      <c r="K536" s="35">
        <f t="shared" si="103"/>
        <v>0.42857142857142855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" hidden="1" thickBot="1" x14ac:dyDescent="0.35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12</v>
      </c>
      <c r="J537" s="34">
        <f t="shared" si="102"/>
        <v>16</v>
      </c>
      <c r="K537" s="35">
        <f t="shared" si="103"/>
        <v>0.42857142857142855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" hidden="1" thickBot="1" x14ac:dyDescent="0.35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12</v>
      </c>
      <c r="J538" s="34">
        <f t="shared" si="102"/>
        <v>16</v>
      </c>
      <c r="K538" s="35">
        <f t="shared" si="103"/>
        <v>0.42857142857142855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" hidden="1" thickBot="1" x14ac:dyDescent="0.35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12</v>
      </c>
      <c r="J539" s="34">
        <f t="shared" si="102"/>
        <v>16</v>
      </c>
      <c r="K539" s="35">
        <f t="shared" si="103"/>
        <v>0.42857142857142855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" hidden="1" thickBot="1" x14ac:dyDescent="0.35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12</v>
      </c>
      <c r="J540" s="34">
        <f t="shared" si="102"/>
        <v>16</v>
      </c>
      <c r="K540" s="35">
        <f t="shared" si="103"/>
        <v>0.42857142857142855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" hidden="1" thickBot="1" x14ac:dyDescent="0.35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12</v>
      </c>
      <c r="J541" s="34">
        <f t="shared" si="102"/>
        <v>16</v>
      </c>
      <c r="K541" s="35">
        <f t="shared" si="103"/>
        <v>0.42857142857142855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" hidden="1" thickBot="1" x14ac:dyDescent="0.35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" hidden="1" thickBot="1" x14ac:dyDescent="0.35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" hidden="1" thickBot="1" x14ac:dyDescent="0.35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" hidden="1" thickBot="1" x14ac:dyDescent="0.35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" hidden="1" thickBot="1" x14ac:dyDescent="0.35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12</v>
      </c>
      <c r="J546" s="34">
        <f t="shared" si="105"/>
        <v>16</v>
      </c>
      <c r="K546" s="35">
        <f t="shared" si="106"/>
        <v>0.42857142857142855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" hidden="1" thickBot="1" x14ac:dyDescent="0.35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17</v>
      </c>
      <c r="J547" s="34">
        <f t="shared" si="105"/>
        <v>11</v>
      </c>
      <c r="K547" s="35">
        <f t="shared" si="106"/>
        <v>0.6071428571428571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" hidden="1" thickBot="1" x14ac:dyDescent="0.35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" hidden="1" thickBot="1" x14ac:dyDescent="0.35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" hidden="1" thickBot="1" x14ac:dyDescent="0.35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12</v>
      </c>
      <c r="J550" s="34">
        <f t="shared" si="105"/>
        <v>16</v>
      </c>
      <c r="K550" s="35">
        <f t="shared" si="106"/>
        <v>0.42857142857142855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" hidden="1" thickBot="1" x14ac:dyDescent="0.35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12</v>
      </c>
      <c r="J551" s="34">
        <f t="shared" si="105"/>
        <v>16</v>
      </c>
      <c r="K551" s="35">
        <f t="shared" si="106"/>
        <v>0.42857142857142855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" hidden="1" thickBot="1" x14ac:dyDescent="0.35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" hidden="1" thickBot="1" x14ac:dyDescent="0.35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" hidden="1" thickBot="1" x14ac:dyDescent="0.35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12</v>
      </c>
      <c r="J554" s="34">
        <f t="shared" si="105"/>
        <v>16</v>
      </c>
      <c r="K554" s="35">
        <f t="shared" si="106"/>
        <v>0.42857142857142855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" hidden="1" thickBot="1" x14ac:dyDescent="0.35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12</v>
      </c>
      <c r="J555" s="34">
        <f t="shared" ref="J555:J561" si="108">COUNTIF(L555:AM555,"APAGADO")</f>
        <v>16</v>
      </c>
      <c r="K555" s="35">
        <f t="shared" ref="K555:K561" si="109">(I555)/(J555+I555)</f>
        <v>0.42857142857142855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" hidden="1" thickBot="1" x14ac:dyDescent="0.35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21</v>
      </c>
      <c r="J556" s="34">
        <f t="shared" si="108"/>
        <v>7</v>
      </c>
      <c r="K556" s="35">
        <f t="shared" si="109"/>
        <v>0.75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" hidden="1" thickBot="1" x14ac:dyDescent="0.35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21</v>
      </c>
      <c r="J557" s="34">
        <f t="shared" si="108"/>
        <v>7</v>
      </c>
      <c r="K557" s="35">
        <f t="shared" si="109"/>
        <v>0.75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" hidden="1" thickBot="1" x14ac:dyDescent="0.35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12</v>
      </c>
      <c r="J558" s="34">
        <f t="shared" si="108"/>
        <v>16</v>
      </c>
      <c r="K558" s="35">
        <f t="shared" si="109"/>
        <v>0.42857142857142855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" hidden="1" thickBot="1" x14ac:dyDescent="0.35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12</v>
      </c>
      <c r="J559" s="34">
        <f t="shared" si="108"/>
        <v>16</v>
      </c>
      <c r="K559" s="35">
        <f t="shared" si="109"/>
        <v>0.42857142857142855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" hidden="1" thickBot="1" x14ac:dyDescent="0.35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21</v>
      </c>
      <c r="J560" s="34">
        <f t="shared" si="108"/>
        <v>7</v>
      </c>
      <c r="K560" s="35">
        <f t="shared" si="109"/>
        <v>0.75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" hidden="1" thickBot="1" x14ac:dyDescent="0.35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21</v>
      </c>
      <c r="J561" s="34">
        <f t="shared" si="108"/>
        <v>7</v>
      </c>
      <c r="K561" s="35">
        <f t="shared" si="109"/>
        <v>0.75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" hidden="1" thickBot="1" x14ac:dyDescent="0.35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12</v>
      </c>
      <c r="J562" s="34">
        <f t="shared" ref="J562:J569" si="111">COUNTIF(L562:AM562,"APAGADO")</f>
        <v>16</v>
      </c>
      <c r="K562" s="35">
        <f t="shared" ref="K562:K569" si="112">(I562)/(J562+I562)</f>
        <v>0.42857142857142855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" hidden="1" thickBot="1" x14ac:dyDescent="0.35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12</v>
      </c>
      <c r="J563" s="34">
        <f t="shared" si="111"/>
        <v>16</v>
      </c>
      <c r="K563" s="35">
        <f t="shared" si="112"/>
        <v>0.42857142857142855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" hidden="1" thickBot="1" x14ac:dyDescent="0.35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12</v>
      </c>
      <c r="J564" s="34">
        <f t="shared" si="111"/>
        <v>16</v>
      </c>
      <c r="K564" s="35">
        <f t="shared" si="112"/>
        <v>0.42857142857142855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" hidden="1" thickBot="1" x14ac:dyDescent="0.35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12</v>
      </c>
      <c r="J565" s="34">
        <f t="shared" si="111"/>
        <v>16</v>
      </c>
      <c r="K565" s="35">
        <f t="shared" si="112"/>
        <v>0.42857142857142855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" hidden="1" thickBot="1" x14ac:dyDescent="0.35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12</v>
      </c>
      <c r="J566" s="34">
        <f t="shared" si="111"/>
        <v>16</v>
      </c>
      <c r="K566" s="35">
        <f t="shared" si="112"/>
        <v>0.42857142857142855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" hidden="1" thickBot="1" x14ac:dyDescent="0.35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12</v>
      </c>
      <c r="J567" s="34">
        <f t="shared" si="111"/>
        <v>16</v>
      </c>
      <c r="K567" s="35">
        <f t="shared" si="112"/>
        <v>0.42857142857142855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" hidden="1" thickBot="1" x14ac:dyDescent="0.35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12</v>
      </c>
      <c r="J568" s="34">
        <f t="shared" si="111"/>
        <v>16</v>
      </c>
      <c r="K568" s="35">
        <f t="shared" si="112"/>
        <v>0.42857142857142855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" hidden="1" thickBot="1" x14ac:dyDescent="0.35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12</v>
      </c>
      <c r="J569" s="34">
        <f t="shared" si="111"/>
        <v>16</v>
      </c>
      <c r="K569" s="35">
        <f t="shared" si="112"/>
        <v>0.42857142857142855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3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3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3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3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3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3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3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3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3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3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3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3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3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3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3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3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3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3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3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3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3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3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3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3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3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3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3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3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3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3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3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3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3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3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3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3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3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3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3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3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3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3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3">
      <c r="E736" s="33"/>
      <c r="F736" s="33"/>
      <c r="G736" s="33"/>
      <c r="H736" s="33"/>
      <c r="K736" s="15"/>
      <c r="N736" s="86"/>
    </row>
    <row r="737" spans="5:14" x14ac:dyDescent="0.3">
      <c r="E737" s="33"/>
      <c r="F737" s="33"/>
      <c r="G737" s="33"/>
      <c r="H737" s="33"/>
      <c r="K737" s="15"/>
      <c r="N737" s="86"/>
    </row>
    <row r="738" spans="5:14" x14ac:dyDescent="0.3">
      <c r="E738" s="33"/>
      <c r="F738" s="33"/>
      <c r="G738" s="33"/>
      <c r="H738" s="33"/>
      <c r="K738" s="15"/>
      <c r="N738" s="86"/>
    </row>
    <row r="739" spans="5:14" x14ac:dyDescent="0.3">
      <c r="K739" s="15"/>
      <c r="N739" s="86"/>
    </row>
    <row r="740" spans="5:14" x14ac:dyDescent="0.3">
      <c r="N740" s="86"/>
    </row>
    <row r="741" spans="5:14" x14ac:dyDescent="0.3">
      <c r="N741" s="86"/>
    </row>
    <row r="742" spans="5:14" x14ac:dyDescent="0.3">
      <c r="N742" s="86"/>
    </row>
    <row r="743" spans="5:14" x14ac:dyDescent="0.3">
      <c r="N743" s="86"/>
    </row>
    <row r="744" spans="5:14" x14ac:dyDescent="0.3">
      <c r="N744" s="86"/>
    </row>
    <row r="745" spans="5:14" x14ac:dyDescent="0.3">
      <c r="N745" s="86"/>
    </row>
    <row r="746" spans="5:14" x14ac:dyDescent="0.3">
      <c r="N746" s="86"/>
    </row>
    <row r="747" spans="5:14" x14ac:dyDescent="0.3">
      <c r="N747" s="86"/>
    </row>
    <row r="748" spans="5:14" x14ac:dyDescent="0.3">
      <c r="N748" s="86"/>
    </row>
    <row r="749" spans="5:14" x14ac:dyDescent="0.3">
      <c r="N749" s="86"/>
    </row>
    <row r="750" spans="5:14" x14ac:dyDescent="0.3">
      <c r="N750" s="86"/>
    </row>
    <row r="751" spans="5:14" x14ac:dyDescent="0.3">
      <c r="N751" s="86"/>
    </row>
    <row r="752" spans="5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  <row r="1071" spans="14:14" x14ac:dyDescent="0.3">
      <c r="N1071" s="86"/>
    </row>
    <row r="1072" spans="14:14" x14ac:dyDescent="0.3">
      <c r="N1072" s="86"/>
    </row>
    <row r="1073" spans="14:14" x14ac:dyDescent="0.3">
      <c r="N1073" s="86"/>
    </row>
    <row r="1074" spans="14:14" x14ac:dyDescent="0.3">
      <c r="N1074" s="86"/>
    </row>
    <row r="1075" spans="14:14" x14ac:dyDescent="0.3">
      <c r="N1075" s="86"/>
    </row>
    <row r="1076" spans="14:14" x14ac:dyDescent="0.3">
      <c r="N1076" s="86"/>
    </row>
    <row r="1077" spans="14:14" x14ac:dyDescent="0.3">
      <c r="N1077" s="86"/>
    </row>
    <row r="1078" spans="14:14" x14ac:dyDescent="0.3">
      <c r="N1078" s="86"/>
    </row>
    <row r="1079" spans="14:14" x14ac:dyDescent="0.3">
      <c r="N1079" s="86"/>
    </row>
    <row r="1080" spans="14:14" x14ac:dyDescent="0.3">
      <c r="N1080" s="86"/>
    </row>
    <row r="1081" spans="14:14" x14ac:dyDescent="0.3">
      <c r="N1081" s="86"/>
    </row>
    <row r="1082" spans="14:14" x14ac:dyDescent="0.3">
      <c r="N1082" s="86"/>
    </row>
    <row r="1083" spans="14:14" x14ac:dyDescent="0.3">
      <c r="N1083" s="86"/>
    </row>
    <row r="1084" spans="14:14" x14ac:dyDescent="0.3">
      <c r="N1084" s="86"/>
    </row>
    <row r="1085" spans="14:14" x14ac:dyDescent="0.3">
      <c r="N1085" s="86"/>
    </row>
    <row r="1086" spans="14:14" x14ac:dyDescent="0.3">
      <c r="N1086" s="86"/>
    </row>
    <row r="1087" spans="14:14" x14ac:dyDescent="0.3">
      <c r="N1087" s="86"/>
    </row>
    <row r="1088" spans="14:14" x14ac:dyDescent="0.3">
      <c r="N1088" s="86"/>
    </row>
    <row r="1089" spans="14:14" x14ac:dyDescent="0.3">
      <c r="N1089" s="86"/>
    </row>
    <row r="1090" spans="14:14" x14ac:dyDescent="0.3">
      <c r="N1090" s="86"/>
    </row>
    <row r="1091" spans="14:14" x14ac:dyDescent="0.3">
      <c r="N1091" s="86"/>
    </row>
  </sheetData>
  <autoFilter ref="A4:AO569" xr:uid="{00000000-0001-0000-0000-000000000000}">
    <filterColumn colId="2">
      <filters>
        <filter val="COSEIDI"/>
      </filters>
    </filterColumn>
  </autoFilter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AO29:AO115 L76:AF76 AH76:AN76 Y185 AO186:AO333 L288:AA288 AC288:AN288 M334:N334 L334:L336 M335:M336 N335:N337 L337:M337 O337:AO337 L338:AO345 L346:M349 AO350:AO569 L539:AA539 AC539:AF539 AG539:AG566 AB539:AB568 O539:O569 AH539:AN1048576 M540:N541 AE540:AF566 P540:Q567 S540:AA567 AC540:AD567 R540:R568 L540:L569 L5:AO28 L29:AN75 L77:AN115 L117:AO184 N346:AO348 L289:AN333 L350:AN538 L186:AN287">
    <cfRule type="cellIs" dxfId="0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4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3" priority="38" operator="equal">
      <formula>"apagado"</formula>
    </cfRule>
  </conditionalFormatting>
  <conditionalFormatting sqref="N542:N1091">
    <cfRule type="cellIs" dxfId="72" priority="219" operator="lessThan">
      <formula>0.8</formula>
    </cfRule>
    <cfRule type="containsText" dxfId="71" priority="218" operator="containsText" text="Caida">
      <formula>NOT(ISERROR(SEARCH("Caida",N542)))</formula>
    </cfRule>
    <cfRule type="notContainsText" dxfId="70" priority="217" operator="notContains" text="Caida">
      <formula>ISERROR(SEARCH("Caida",N542))</formula>
    </cfRule>
    <cfRule type="cellIs" dxfId="69" priority="347" operator="equal">
      <formula>"APAGADO"</formula>
    </cfRule>
    <cfRule type="cellIs" dxfId="68" priority="243" operator="greaterThan">
      <formula>0.8</formula>
    </cfRule>
    <cfRule type="cellIs" dxfId="67" priority="220" operator="greaterThan">
      <formula>0.8</formula>
    </cfRule>
  </conditionalFormatting>
  <conditionalFormatting sqref="N542:N1048576">
    <cfRule type="cellIs" dxfId="66" priority="237" operator="equal">
      <formula>$N$13</formula>
    </cfRule>
  </conditionalFormatting>
  <conditionalFormatting sqref="V3:AG3 AH542:AO566 AE567:AO567 AO568:AO569">
    <cfRule type="cellIs" dxfId="65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4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3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3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3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3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3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3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3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3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3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3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3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3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3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3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3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3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3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3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3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3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3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3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3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3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3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3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3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3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3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3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3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3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3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3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3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3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3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3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3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3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3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3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3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3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3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3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3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3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3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3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3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3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3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3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3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3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3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3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3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3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3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3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3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3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3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3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3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3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3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3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3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3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3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3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3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3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3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3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3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3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3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3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3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3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3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3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3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3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3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3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3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3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3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3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3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3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3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3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3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3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3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3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3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3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3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3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3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3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3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3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3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3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3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3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3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3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3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3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3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3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3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3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3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3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3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3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3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3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3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3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3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3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3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3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3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3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3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3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3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3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3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3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3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3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3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3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3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3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3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3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3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3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3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3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3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3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3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3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3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3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3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3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3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3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3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3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3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3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3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3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3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3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3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3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3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3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3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3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3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3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3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3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3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3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3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3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3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3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3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3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3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3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3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3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3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3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3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3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3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3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3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3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3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3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3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3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3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3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3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3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3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3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3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3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3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3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3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3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3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3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3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3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3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3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3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3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3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3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3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3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3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3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3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3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3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3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3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3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3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3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3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3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3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3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3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3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3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3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3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3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3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3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3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3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3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3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3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3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3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3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3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3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3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3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3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3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3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3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3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3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3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3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3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3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3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3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3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3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3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3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3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3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3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3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3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3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3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3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3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3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3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3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3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3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3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3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3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3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3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3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3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3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3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3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3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3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3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3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3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3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3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3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3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3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3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3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3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3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3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3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3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3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3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3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3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3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3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3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3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3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3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3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3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3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3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3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3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3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3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3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3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3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3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3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3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3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3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3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3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3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3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3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3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3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3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3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3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3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3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3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3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3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3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3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3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3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3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3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3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3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3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3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3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3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3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3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3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3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3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3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3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3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3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3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3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3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3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3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3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3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3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3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3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3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3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3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3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3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3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3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3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3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3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3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3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3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3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3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3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3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3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3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3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3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3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3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3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3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3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3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3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3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3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3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3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3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3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3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3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3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3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3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3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3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3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3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3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3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3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3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3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3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3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3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3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3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3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3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3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3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3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3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3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3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3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3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3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3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3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3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3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3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3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3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3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3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3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3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3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3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3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3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3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3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3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3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3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3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3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3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3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3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3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3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3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3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3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3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3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3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3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3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3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3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3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3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3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3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3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3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3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3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3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3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3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3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3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3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3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3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3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3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3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3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3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3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3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3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3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3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3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3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3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3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3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3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3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3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3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3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3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3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3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3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3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3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3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3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3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3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3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3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3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3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3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3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3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3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3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3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3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3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3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3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3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3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3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3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3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3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3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3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3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3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3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3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3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3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3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3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3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3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3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3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3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3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3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3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3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3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3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3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3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3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3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3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3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3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3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3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3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3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3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3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3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3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3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3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3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3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3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3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3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3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3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3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3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3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3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3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3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3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3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3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3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3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3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3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3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3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4.4" x14ac:dyDescent="0.3"/>
  <cols>
    <col min="3" max="3" width="62.88671875" bestFit="1" customWidth="1"/>
    <col min="5" max="5" width="16.5546875" bestFit="1" customWidth="1"/>
    <col min="33" max="33" width="11.5546875" customWidth="1"/>
    <col min="34" max="34" width="11.44140625" customWidth="1"/>
  </cols>
  <sheetData>
    <row r="1" spans="1:36" ht="21" x14ac:dyDescent="0.4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3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3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3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3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3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3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3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3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3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3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3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3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3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3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3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3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3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3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3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3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3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3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3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3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3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3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3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3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3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3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3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3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3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3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3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3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3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3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3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3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3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3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3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3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3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3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3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3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3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3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3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3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3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3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3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3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3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3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3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3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3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3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3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3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3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3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3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3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3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3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3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3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3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3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3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3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3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3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3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3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3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3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3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3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3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3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3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3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3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3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3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3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3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3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3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3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3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3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3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3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3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3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3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3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3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3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3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3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3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3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3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3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3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3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3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3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3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3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3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3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3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3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3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3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3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3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3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3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3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3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3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3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3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3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3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3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3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3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3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3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3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3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3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3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3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3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3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3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3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3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3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3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3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3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3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3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3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3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3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3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3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3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3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3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3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3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3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3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3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3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3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3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3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3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3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3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3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3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3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3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3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3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3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3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3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3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3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3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3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3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3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3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3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3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3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3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3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3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3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3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3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3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3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3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3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3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3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3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3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3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3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3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3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3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3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3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3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3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3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3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3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3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3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3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3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3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3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3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3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3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3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3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3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3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3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3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3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3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3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3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3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3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3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3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3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3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3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3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3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3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3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3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3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3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3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3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3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3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3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3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3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3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3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3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3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3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3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3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3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3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3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3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3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3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3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3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3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3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3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3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3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3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3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3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3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3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3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3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3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3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3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3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3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3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3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3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3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3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3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3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3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3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3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3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3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3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3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3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3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3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3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3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3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3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3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3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3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3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3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3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3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3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3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3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3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3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3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3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3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3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3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3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3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3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3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3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3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3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3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3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3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3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3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3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3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3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3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3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3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3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3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3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3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3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3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3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3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3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3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3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3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3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3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3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3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3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3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3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3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3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3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3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3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3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3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3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3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3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3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3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3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3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3" priority="7" operator="equal">
      <formula>$E$7</formula>
    </cfRule>
    <cfRule type="containsText" dxfId="62" priority="10" operator="containsText" text="fija">
      <formula>NOT(ISERROR(SEARCH("fija",D522)))</formula>
    </cfRule>
    <cfRule type="containsText" dxfId="61" priority="11" operator="containsText" text="domo">
      <formula>NOT(ISERROR(SEARCH("domo",D522)))</formula>
    </cfRule>
  </conditionalFormatting>
  <conditionalFormatting sqref="D522:E544">
    <cfRule type="containsText" dxfId="60" priority="4" operator="containsText" text="Radio">
      <formula>NOT(ISERROR(SEARCH("Radio",D522)))</formula>
    </cfRule>
  </conditionalFormatting>
  <conditionalFormatting sqref="E522:E544">
    <cfRule type="cellIs" dxfId="59" priority="2" operator="equal">
      <formula>"GPON"</formula>
    </cfRule>
    <cfRule type="cellIs" dxfId="58" priority="3" operator="equal">
      <formula>"GPON"</formula>
    </cfRule>
    <cfRule type="cellIs" dxfId="57" priority="8" operator="equal">
      <formula>$F$10</formula>
    </cfRule>
    <cfRule type="cellIs" dxfId="56" priority="9" operator="equal">
      <formula>"PTP A FO"</formula>
    </cfRule>
    <cfRule type="cellIs" dxfId="55" priority="12" operator="equal">
      <formula>"PTP A FO"</formula>
    </cfRule>
  </conditionalFormatting>
  <conditionalFormatting sqref="F3:AI521 AJ3:AJ544 F522:X544 Z522:AI544 Y522:Y545">
    <cfRule type="cellIs" dxfId="54" priority="13" operator="equal">
      <formula>0</formula>
    </cfRule>
    <cfRule type="cellIs" dxfId="53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  <col min="35" max="36" width="12.5546875" bestFit="1" customWidth="1"/>
  </cols>
  <sheetData>
    <row r="1" spans="1:36" ht="18" x14ac:dyDescent="0.35">
      <c r="C1" s="30" t="s">
        <v>920</v>
      </c>
      <c r="D1" s="31">
        <f>COUNTIFS(E4:E401,"=Fibra Optica")</f>
        <v>286</v>
      </c>
    </row>
    <row r="2" spans="1:36" ht="21" x14ac:dyDescent="0.4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3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3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3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3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3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3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3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3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3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3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3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3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3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3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3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3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3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3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3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3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3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3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3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3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3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3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3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3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3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3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3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3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3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3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3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3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3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3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3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3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3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3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3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3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3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3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3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3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3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3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3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3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3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3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3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3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3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3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3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3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3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3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3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3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3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3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3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3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3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3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3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3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3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3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3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3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3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3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3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3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3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3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3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3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3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3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3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3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3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3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3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3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3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3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3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3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3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3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3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3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3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3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3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3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3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3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3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3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3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3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3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3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3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3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3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3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3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3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3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3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3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3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3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3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3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3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3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3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3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3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3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3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3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3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3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3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3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3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3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3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3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3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3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3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3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3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3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3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3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3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3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3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3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3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3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3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3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3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3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3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3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3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3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3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3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3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3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3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3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3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3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3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3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3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3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3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3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3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3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3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3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3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3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3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3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3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3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3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3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3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3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3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3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3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3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3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3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3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3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3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3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3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3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3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3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3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3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3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3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3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3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3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3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3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3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3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3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3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3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3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3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3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3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3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3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3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3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3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3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3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3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3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3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3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3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3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3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3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3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3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3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3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3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3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3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3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3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3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3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3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3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3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3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3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3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3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3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3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3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3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3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3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3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3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3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3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3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3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3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3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3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3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3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3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3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3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3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3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3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3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3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3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3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3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3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3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3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3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3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3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3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3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3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3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3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3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3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3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3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3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3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3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3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3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3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3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3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3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3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3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3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3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3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3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3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3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3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3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3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3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3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3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3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3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3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3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3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3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3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3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3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3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3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3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3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3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3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3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3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3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3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3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3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3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3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3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3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3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3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3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3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3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3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3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3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3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3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3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3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3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3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3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3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3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3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3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3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3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3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3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3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3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3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3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3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3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3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3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3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3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3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3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3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3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3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3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3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3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3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3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3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3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3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3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3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3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3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3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3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3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3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3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3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3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3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3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3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3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3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3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3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3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3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3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3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3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3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3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3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3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3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3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3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3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3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3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3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3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3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3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3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3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3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3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3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3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3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3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3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3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3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3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3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3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3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3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3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3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3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3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3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3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3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3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3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3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3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3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3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3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3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3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3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3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3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3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3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3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3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3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3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3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3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3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3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3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3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3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3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3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3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3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3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3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3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3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3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3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3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3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3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3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3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3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3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3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3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3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3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3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3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3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3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3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3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3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3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3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3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3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3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3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3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3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3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3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3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3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3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3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3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3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3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3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3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3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3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3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3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3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3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3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3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3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3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3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3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3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3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3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3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3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3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3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3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3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3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3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3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3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3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3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3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3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3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3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3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3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3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3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3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3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3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3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3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3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3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3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3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3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3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3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3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3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3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3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  <col min="35" max="36" width="11.6640625" bestFit="1" customWidth="1"/>
  </cols>
  <sheetData>
    <row r="1" spans="1:36" ht="21" x14ac:dyDescent="0.4">
      <c r="C1" s="32" t="s">
        <v>1086</v>
      </c>
      <c r="D1" s="32"/>
    </row>
    <row r="2" spans="1:36" ht="21" x14ac:dyDescent="0.4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3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3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3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3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3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3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3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3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3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3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3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3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3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3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3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3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3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3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3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3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3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3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3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3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3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3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3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3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3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3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3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3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3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3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3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3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3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3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3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3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3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3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3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3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3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3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3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3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3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3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3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3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3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3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3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3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3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3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3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3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3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3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3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3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3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3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3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3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3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3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3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3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3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3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3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3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3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3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3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3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3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3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3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3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3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3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3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3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3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3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3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3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3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3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3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3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3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3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3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3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3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3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3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3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3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3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3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3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3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3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3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3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3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3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3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3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3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3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3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3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3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3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3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3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3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3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3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3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3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3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3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3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3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3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3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3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3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3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3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3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3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3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3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3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3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3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3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3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3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3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3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3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3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3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3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3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3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3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3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3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3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3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3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3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3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3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3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3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3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3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3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3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3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3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3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3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3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3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3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3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3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3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3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3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3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3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3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3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3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3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3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3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3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3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3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3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3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3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3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3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3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3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3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3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3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3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3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3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3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3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3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3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3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3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3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3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3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3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3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3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3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3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3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3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3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3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3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3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3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3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3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3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3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3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3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3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3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3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3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3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3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3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3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3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3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3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3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3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3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3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3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3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3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3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3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3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3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3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3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3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3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3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3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3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3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3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3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3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3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3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3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3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3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3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3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3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3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3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3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3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3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3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3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3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3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3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3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3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3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3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3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3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3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3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3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3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3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3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3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3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3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3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3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3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3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3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3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3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3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3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3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3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3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3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3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3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3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3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3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3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3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3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3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3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3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3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3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3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3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3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3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3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3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3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3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3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3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3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3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3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3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3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3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3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3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3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3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3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3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3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3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3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3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3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3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3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3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3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3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3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3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3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3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3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3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3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3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3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3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3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3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3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3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3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3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3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3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3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3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3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3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3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3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3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3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3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3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3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3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3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3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3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3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3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3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3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3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3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3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3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3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3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3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3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3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3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3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3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3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3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3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3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3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3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3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3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3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3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3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3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3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3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3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3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3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3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3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3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3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3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3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3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3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3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3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3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3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3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3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3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3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3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3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3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3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3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3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3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3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3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3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3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3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3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3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3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3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3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3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3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3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3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3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3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3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3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3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3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3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3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3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3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3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3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3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3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3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3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3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3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3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3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3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3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3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3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3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3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3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3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3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3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3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3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3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3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3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3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3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3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3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3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3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3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3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3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3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3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3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3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3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3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3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3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3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3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3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3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3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3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3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3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3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3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3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3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3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3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3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3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3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3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3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3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3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3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3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3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3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3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3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3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3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3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3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3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3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3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3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3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3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3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3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3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3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3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3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3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3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3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3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3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3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3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3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3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3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3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3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3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3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3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3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3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3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3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3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2" priority="2" operator="containsText" text="APAGADO">
      <formula>NOT(ISERROR(SEARCH("APAGADO",AE4)))</formula>
    </cfRule>
  </conditionalFormatting>
  <conditionalFormatting sqref="AI4:AJ514 F4:AH604">
    <cfRule type="containsText" dxfId="51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6" width="11.6640625" bestFit="1" customWidth="1"/>
  </cols>
  <sheetData>
    <row r="1" spans="1:36" ht="21" x14ac:dyDescent="0.4">
      <c r="C1" s="32" t="s">
        <v>921</v>
      </c>
      <c r="D1" s="32">
        <f>COUNTIFS(E4:E400,"=radio")</f>
        <v>73</v>
      </c>
    </row>
    <row r="2" spans="1:36" ht="21" x14ac:dyDescent="0.4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3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3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3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3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3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3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3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3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3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3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3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3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3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3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3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3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3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3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3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3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3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3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3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3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3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3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3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3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3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3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3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3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3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3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3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3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3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3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3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3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3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3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3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3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3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3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3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3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3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3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3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3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3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3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3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3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3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3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3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3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3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3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3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3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3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3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3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3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3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3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3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3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3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3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3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3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3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3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3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3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3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3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3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3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3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3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3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3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3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3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3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3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3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3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3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3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3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3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3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3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3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3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3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3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3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3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3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3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3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3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3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3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3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3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3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3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3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3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3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3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3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3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3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3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3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3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3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3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3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3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3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3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3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3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3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3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3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3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3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3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3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3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3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3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3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3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3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3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3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3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3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3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3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3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3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3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3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3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3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3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3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3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3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3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3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3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3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3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3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3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3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3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3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3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3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3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3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3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3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3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3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3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3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3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3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3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3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3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3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3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3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3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3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3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3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3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3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3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3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3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3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3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3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3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3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3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3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3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3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3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3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3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3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3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3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3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3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3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3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3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3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3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3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3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3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3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3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3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3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3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3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3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3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3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3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3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3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3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3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3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3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3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3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3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3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3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3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3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3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3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3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3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3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3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3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3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3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3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3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3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3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3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3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3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3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3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3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3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3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3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3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3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3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3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3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3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3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3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3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3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3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3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3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3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3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3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3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3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3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3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3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3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3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3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3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3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3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3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3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3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3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3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3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3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3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3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3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3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3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3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3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3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3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3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3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3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3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3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3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3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3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3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3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3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3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3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3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3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3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3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3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3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3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3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3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3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3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3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3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3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3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3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3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3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3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3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3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3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3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3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3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3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3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3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3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3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3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3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3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3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3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3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3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3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3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3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3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3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3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3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3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3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3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3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3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3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3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3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3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3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3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3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3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3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3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3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3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3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3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3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3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3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3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3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3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3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3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3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3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3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3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3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3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3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3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3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3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3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3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3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3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3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3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3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3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3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3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3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3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3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3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3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3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3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3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3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3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3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3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3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3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3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3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3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3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3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3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3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3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3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3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3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3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3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3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3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3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3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3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3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3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3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3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3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3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3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3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3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3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3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3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3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3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3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3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3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3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3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3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3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3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3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3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3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3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3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3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3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3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3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3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3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3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3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3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3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3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3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3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3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3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3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3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3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3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3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3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3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3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3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3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3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3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3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3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3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3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3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3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3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3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3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3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3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3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3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3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3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3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3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3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3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3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3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3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3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3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3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3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3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3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3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3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3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3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3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3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3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3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3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3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3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3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3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3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3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3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3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3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3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3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3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3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3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3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3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3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3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3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3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3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3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3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3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3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3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3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3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3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3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3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3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3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3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3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3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3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3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3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3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3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3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3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3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3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3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3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3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3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3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3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3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3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3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3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3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3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3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3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3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3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3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3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3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3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3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3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3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3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3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3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3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3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3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3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3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3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3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3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3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3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3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3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3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3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3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3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3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3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3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3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3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3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3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3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3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3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3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3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3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3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3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3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3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3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3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3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3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3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3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3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3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3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3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3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3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3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3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3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50" priority="2" operator="containsText" text="APAGADO">
      <formula>NOT(ISERROR(SEARCH("APAGADO",AE3)))</formula>
    </cfRule>
  </conditionalFormatting>
  <conditionalFormatting sqref="AI4:AJ513 F4:AH686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3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3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3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3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3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3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3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3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3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3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3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3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3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3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3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3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3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3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3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3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3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3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3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3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3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3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3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3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3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3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3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3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3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3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3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3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3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3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3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3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3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3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3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3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3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3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3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3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3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3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3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3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3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3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3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3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3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3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3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3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3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3">
      <c r="D63" s="17"/>
    </row>
    <row r="64" spans="1:7" x14ac:dyDescent="0.3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6"/>
  <sheetViews>
    <sheetView zoomScale="110" zoomScaleNormal="110" workbookViewId="0">
      <selection activeCell="D13" sqref="D13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8" max="8" width="25.33203125" customWidth="1"/>
    <col min="9" max="9" width="16.88671875" bestFit="1" customWidth="1"/>
    <col min="10" max="10" width="11.5546875" style="5"/>
  </cols>
  <sheetData>
    <row r="1" spans="1:10" ht="15" thickBot="1" x14ac:dyDescent="0.35">
      <c r="C1" s="9" t="s">
        <v>933</v>
      </c>
      <c r="E1" s="60" t="s">
        <v>934</v>
      </c>
    </row>
    <row r="2" spans="1:10" ht="15.6" customHeight="1" thickTop="1" thickBot="1" x14ac:dyDescent="0.35">
      <c r="A2" s="91"/>
      <c r="B2" s="61" t="s">
        <v>1268</v>
      </c>
      <c r="C2" s="62">
        <v>483</v>
      </c>
      <c r="D2" s="63"/>
      <c r="E2" s="64"/>
      <c r="F2" s="157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1268</v>
      </c>
      <c r="I3" s="120" t="s">
        <v>1361</v>
      </c>
      <c r="J3" s="109" t="s">
        <v>934</v>
      </c>
    </row>
    <row r="4" spans="1:10" ht="16.8" thickTop="1" thickBot="1" x14ac:dyDescent="0.35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8"/>
      <c r="G4" s="114" t="s">
        <v>1355</v>
      </c>
      <c r="H4" s="117">
        <v>78</v>
      </c>
      <c r="I4" s="121"/>
      <c r="J4" s="113"/>
    </row>
    <row r="5" spans="1:10" ht="16.2" thickTop="1" x14ac:dyDescent="0.3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8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5">
      <c r="A7" s="40"/>
      <c r="B7" s="93" t="s">
        <v>1084</v>
      </c>
      <c r="C7" s="94">
        <v>0</v>
      </c>
      <c r="D7" s="94">
        <v>0</v>
      </c>
      <c r="E7" s="95">
        <v>0</v>
      </c>
      <c r="F7" s="158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6.8" thickTop="1" thickBot="1" x14ac:dyDescent="0.35">
      <c r="B8" s="93" t="s">
        <v>1085</v>
      </c>
      <c r="C8" s="94">
        <v>0</v>
      </c>
      <c r="D8" s="9">
        <v>0</v>
      </c>
      <c r="E8" s="96">
        <v>0</v>
      </c>
      <c r="F8" s="159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5">
      <c r="B9" s="61" t="s">
        <v>1268</v>
      </c>
      <c r="C9" s="62">
        <v>483</v>
      </c>
      <c r="D9" s="63"/>
      <c r="E9" s="64"/>
      <c r="F9" s="157">
        <v>45779</v>
      </c>
      <c r="G9" s="106" t="s">
        <v>1333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1268</v>
      </c>
      <c r="I10" s="120" t="s">
        <v>1361</v>
      </c>
      <c r="J10" s="109" t="s">
        <v>934</v>
      </c>
    </row>
    <row r="11" spans="1:10" ht="16.8" thickTop="1" thickBot="1" x14ac:dyDescent="0.35">
      <c r="B11" s="65" t="s">
        <v>1269</v>
      </c>
      <c r="C11" s="83">
        <v>0</v>
      </c>
      <c r="D11" s="66">
        <v>0</v>
      </c>
      <c r="E11" s="67">
        <v>0</v>
      </c>
      <c r="F11" s="158"/>
      <c r="G11" s="114" t="s">
        <v>1355</v>
      </c>
      <c r="H11" s="117">
        <v>78</v>
      </c>
      <c r="I11" s="121"/>
      <c r="J11" s="113"/>
    </row>
    <row r="12" spans="1:10" ht="15" customHeight="1" thickTop="1" x14ac:dyDescent="0.3">
      <c r="B12" s="65" t="s">
        <v>1270</v>
      </c>
      <c r="C12" s="83">
        <v>0</v>
      </c>
      <c r="D12" s="66">
        <v>0</v>
      </c>
      <c r="E12" s="67">
        <v>0</v>
      </c>
      <c r="F12" s="158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2" thickBot="1" x14ac:dyDescent="0.35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6.8" thickTop="1" thickBot="1" x14ac:dyDescent="0.35">
      <c r="B14" s="93" t="s">
        <v>1084</v>
      </c>
      <c r="C14" s="94">
        <v>0</v>
      </c>
      <c r="D14" s="94">
        <v>0</v>
      </c>
      <c r="E14" s="95">
        <v>0</v>
      </c>
      <c r="F14" s="158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5">
      <c r="B15" s="93" t="s">
        <v>1085</v>
      </c>
      <c r="C15" s="94">
        <v>0</v>
      </c>
      <c r="D15" s="94">
        <v>0</v>
      </c>
      <c r="E15" s="96">
        <v>0</v>
      </c>
      <c r="F15" s="159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5">
      <c r="B16" s="61" t="s">
        <v>1268</v>
      </c>
      <c r="C16" s="62">
        <v>483</v>
      </c>
      <c r="D16" s="63"/>
      <c r="E16" s="64"/>
      <c r="F16" s="157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1268</v>
      </c>
      <c r="I17" s="120" t="s">
        <v>1361</v>
      </c>
      <c r="J17" s="109" t="s">
        <v>934</v>
      </c>
    </row>
    <row r="18" spans="2:10" ht="16.8" thickTop="1" thickBot="1" x14ac:dyDescent="0.35">
      <c r="B18" s="65" t="s">
        <v>1269</v>
      </c>
      <c r="C18" s="83">
        <v>0</v>
      </c>
      <c r="D18" s="66">
        <v>0</v>
      </c>
      <c r="E18" s="67">
        <v>0</v>
      </c>
      <c r="F18" s="158"/>
      <c r="G18" s="114" t="s">
        <v>1355</v>
      </c>
      <c r="H18" s="117">
        <v>78</v>
      </c>
      <c r="I18" s="121"/>
      <c r="J18" s="113"/>
    </row>
    <row r="19" spans="2:10" ht="16.2" thickTop="1" x14ac:dyDescent="0.3">
      <c r="B19" s="65" t="s">
        <v>1270</v>
      </c>
      <c r="C19" s="83">
        <v>0</v>
      </c>
      <c r="D19" s="66">
        <v>0</v>
      </c>
      <c r="E19" s="67">
        <v>0</v>
      </c>
      <c r="F19" s="158"/>
      <c r="G19" s="65" t="s">
        <v>1093</v>
      </c>
      <c r="H19" s="118">
        <v>39</v>
      </c>
      <c r="I19" s="122">
        <v>0</v>
      </c>
      <c r="J19" s="112">
        <v>0</v>
      </c>
    </row>
    <row r="20" spans="2:10" ht="16.2" thickBot="1" x14ac:dyDescent="0.35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1357</v>
      </c>
      <c r="H20" s="118">
        <v>39</v>
      </c>
      <c r="I20" s="123">
        <v>0</v>
      </c>
      <c r="J20" s="107">
        <v>0</v>
      </c>
    </row>
    <row r="21" spans="2:10" ht="16.8" thickTop="1" thickBot="1" x14ac:dyDescent="0.35">
      <c r="B21" s="93" t="s">
        <v>1084</v>
      </c>
      <c r="C21" s="94">
        <v>0</v>
      </c>
      <c r="D21" s="94"/>
      <c r="E21" s="95">
        <v>0</v>
      </c>
      <c r="F21" s="158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5">
      <c r="B22" s="93" t="s">
        <v>1085</v>
      </c>
      <c r="C22" s="94">
        <v>0</v>
      </c>
      <c r="D22" s="94">
        <v>0</v>
      </c>
      <c r="E22" s="96">
        <v>0</v>
      </c>
      <c r="F22" s="159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5">
      <c r="B23" s="61" t="s">
        <v>1268</v>
      </c>
      <c r="C23" s="62">
        <v>483</v>
      </c>
      <c r="D23" s="63"/>
      <c r="E23" s="64"/>
      <c r="F23" s="157">
        <v>45781</v>
      </c>
      <c r="G23" s="106" t="s">
        <v>1333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1268</v>
      </c>
      <c r="I24" s="120" t="s">
        <v>1361</v>
      </c>
      <c r="J24" s="109" t="s">
        <v>934</v>
      </c>
    </row>
    <row r="25" spans="2:10" ht="16.8" thickTop="1" thickBot="1" x14ac:dyDescent="0.35">
      <c r="B25" s="65" t="s">
        <v>1269</v>
      </c>
      <c r="C25" s="83">
        <v>0</v>
      </c>
      <c r="D25" s="66">
        <v>0</v>
      </c>
      <c r="E25" s="67">
        <v>0</v>
      </c>
      <c r="F25" s="158"/>
      <c r="G25" s="114" t="s">
        <v>1355</v>
      </c>
      <c r="H25" s="117">
        <v>78</v>
      </c>
      <c r="I25" s="121"/>
      <c r="J25" s="113"/>
    </row>
    <row r="26" spans="2:10" ht="16.2" thickTop="1" x14ac:dyDescent="0.3">
      <c r="B26" s="65" t="s">
        <v>1270</v>
      </c>
      <c r="C26" s="83">
        <v>0</v>
      </c>
      <c r="D26" s="66">
        <v>0</v>
      </c>
      <c r="E26" s="67">
        <v>0</v>
      </c>
      <c r="F26" s="158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5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6.8" thickTop="1" thickBot="1" x14ac:dyDescent="0.35">
      <c r="B28" s="93" t="s">
        <v>1084</v>
      </c>
      <c r="C28" s="94">
        <v>0</v>
      </c>
      <c r="D28" s="139">
        <v>0</v>
      </c>
      <c r="E28" s="140">
        <v>0</v>
      </c>
      <c r="F28" s="158"/>
      <c r="G28" s="65" t="s">
        <v>1363</v>
      </c>
      <c r="H28" s="118">
        <v>78</v>
      </c>
      <c r="I28" s="124">
        <v>0</v>
      </c>
      <c r="J28" s="110">
        <v>0</v>
      </c>
    </row>
    <row r="29" spans="2:10" ht="16.8" thickTop="1" thickBot="1" x14ac:dyDescent="0.35">
      <c r="B29" s="93" t="s">
        <v>1085</v>
      </c>
      <c r="C29" s="94">
        <v>0</v>
      </c>
      <c r="D29" s="94">
        <v>0</v>
      </c>
      <c r="E29" s="95">
        <v>0</v>
      </c>
      <c r="F29" s="159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5">
      <c r="B30" s="61" t="s">
        <v>1268</v>
      </c>
      <c r="C30" s="62">
        <v>483</v>
      </c>
      <c r="D30" s="63"/>
      <c r="E30" s="64"/>
      <c r="F30" s="157">
        <v>45782</v>
      </c>
      <c r="G30" s="106" t="s">
        <v>1333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5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1355</v>
      </c>
      <c r="H32" s="117">
        <v>78</v>
      </c>
      <c r="I32" s="121"/>
      <c r="J32" s="113"/>
    </row>
    <row r="33" spans="1:10" ht="16.2" thickTop="1" x14ac:dyDescent="0.3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2" thickBot="1" x14ac:dyDescent="0.35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6.8" thickTop="1" thickBot="1" x14ac:dyDescent="0.35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8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6.8" thickTop="1" thickBot="1" x14ac:dyDescent="0.35">
      <c r="B36" s="93" t="s">
        <v>1085</v>
      </c>
      <c r="C36" s="94">
        <v>26</v>
      </c>
      <c r="D36" s="94"/>
      <c r="E36" s="95">
        <v>0.12</v>
      </c>
      <c r="F36" s="159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5">
      <c r="B37" s="61" t="s">
        <v>1268</v>
      </c>
      <c r="C37" s="62">
        <v>483</v>
      </c>
      <c r="D37" s="63"/>
      <c r="E37" s="64"/>
      <c r="F37" s="157">
        <v>45783</v>
      </c>
      <c r="G37" s="106" t="s">
        <v>1333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1268</v>
      </c>
      <c r="I38" s="120" t="s">
        <v>1361</v>
      </c>
      <c r="J38" s="109" t="s">
        <v>934</v>
      </c>
    </row>
    <row r="39" spans="1:10" ht="16.8" thickTop="1" thickBot="1" x14ac:dyDescent="0.35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1355</v>
      </c>
      <c r="H39" s="117">
        <f>paradas!H1</f>
        <v>78</v>
      </c>
      <c r="I39" s="121"/>
      <c r="J39" s="113"/>
    </row>
    <row r="40" spans="1:10" ht="16.2" thickTop="1" x14ac:dyDescent="0.3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2" thickBot="1" x14ac:dyDescent="0.35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5">
      <c r="B42" s="93" t="s">
        <v>1084</v>
      </c>
      <c r="C42" s="94">
        <v>22</v>
      </c>
      <c r="D42" s="139"/>
      <c r="E42" s="140">
        <v>0.11</v>
      </c>
      <c r="F42" s="158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6.8" thickTop="1" thickBot="1" x14ac:dyDescent="0.35">
      <c r="B43" s="93" t="s">
        <v>1085</v>
      </c>
      <c r="C43" s="94">
        <v>13</v>
      </c>
      <c r="D43" s="94"/>
      <c r="E43" s="95">
        <v>0.06</v>
      </c>
      <c r="F43" s="159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5">
      <c r="B44" s="61" t="s">
        <v>1268</v>
      </c>
      <c r="C44" s="62">
        <v>483</v>
      </c>
      <c r="D44" s="63"/>
      <c r="E44" s="64"/>
      <c r="F44" s="157">
        <v>45784</v>
      </c>
      <c r="G44" s="106" t="s">
        <v>1333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1268</v>
      </c>
      <c r="I45" s="120" t="s">
        <v>1361</v>
      </c>
      <c r="J45" s="109" t="s">
        <v>934</v>
      </c>
    </row>
    <row r="46" spans="1:10" ht="16.8" thickTop="1" thickBot="1" x14ac:dyDescent="0.35">
      <c r="B46" s="65" t="s">
        <v>1269</v>
      </c>
      <c r="C46" s="83">
        <v>7</v>
      </c>
      <c r="D46" s="66">
        <v>50</v>
      </c>
      <c r="E46" s="67">
        <v>0.10349999999999999</v>
      </c>
      <c r="F46" s="158"/>
      <c r="G46" s="114" t="s">
        <v>1355</v>
      </c>
      <c r="H46" s="117">
        <v>78</v>
      </c>
      <c r="I46" s="121"/>
      <c r="J46" s="113"/>
    </row>
    <row r="47" spans="1:10" ht="16.2" thickTop="1" x14ac:dyDescent="0.3">
      <c r="B47" s="65" t="s">
        <v>1270</v>
      </c>
      <c r="C47" s="83">
        <v>6</v>
      </c>
      <c r="D47" s="66">
        <v>44</v>
      </c>
      <c r="E47" s="67">
        <v>9.11E-2</v>
      </c>
      <c r="F47" s="158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2" thickBot="1" x14ac:dyDescent="0.35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6.8" thickTop="1" thickBot="1" x14ac:dyDescent="0.35">
      <c r="B49" s="93" t="s">
        <v>1084</v>
      </c>
      <c r="C49" s="94">
        <v>29</v>
      </c>
      <c r="D49" s="94"/>
      <c r="E49" s="95">
        <v>0.13</v>
      </c>
      <c r="F49" s="158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6.8" thickTop="1" thickBot="1" x14ac:dyDescent="0.35">
      <c r="B50" s="93" t="s">
        <v>1085</v>
      </c>
      <c r="C50" s="94">
        <v>28</v>
      </c>
      <c r="D50" s="94"/>
      <c r="E50" s="96">
        <v>0.13</v>
      </c>
      <c r="F50" s="159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5">
      <c r="B51" s="61" t="s">
        <v>1268</v>
      </c>
      <c r="C51" s="62">
        <v>483</v>
      </c>
      <c r="D51" s="63"/>
      <c r="E51" s="64"/>
      <c r="F51" s="157">
        <v>45785</v>
      </c>
      <c r="G51" s="106" t="s">
        <v>1333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1268</v>
      </c>
      <c r="I52" s="120" t="s">
        <v>1361</v>
      </c>
      <c r="J52" s="109" t="s">
        <v>934</v>
      </c>
    </row>
    <row r="53" spans="2:10" ht="16.8" thickTop="1" thickBot="1" x14ac:dyDescent="0.35">
      <c r="B53" s="65" t="s">
        <v>1269</v>
      </c>
      <c r="C53" s="83">
        <v>6</v>
      </c>
      <c r="D53" s="66">
        <v>31</v>
      </c>
      <c r="E53" s="67">
        <v>6.4199999999999993E-2</v>
      </c>
      <c r="F53" s="158"/>
      <c r="G53" s="114" t="s">
        <v>1355</v>
      </c>
      <c r="H53" s="117">
        <v>78</v>
      </c>
      <c r="I53" s="121"/>
      <c r="J53" s="113"/>
    </row>
    <row r="54" spans="2:10" ht="16.2" thickTop="1" x14ac:dyDescent="0.3">
      <c r="B54" s="65" t="s">
        <v>1270</v>
      </c>
      <c r="C54" s="83">
        <v>6</v>
      </c>
      <c r="D54" s="66">
        <v>25</v>
      </c>
      <c r="E54" s="67">
        <v>5.1799999999999999E-2</v>
      </c>
      <c r="F54" s="158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2" thickBot="1" x14ac:dyDescent="0.35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6.8" thickTop="1" thickBot="1" x14ac:dyDescent="0.35">
      <c r="B56" s="93" t="s">
        <v>1084</v>
      </c>
      <c r="C56" s="94">
        <v>24</v>
      </c>
      <c r="D56" s="94"/>
      <c r="E56" s="95">
        <v>0.11</v>
      </c>
      <c r="F56" s="158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6.8" thickTop="1" thickBot="1" x14ac:dyDescent="0.35">
      <c r="B57" s="93" t="s">
        <v>1085</v>
      </c>
      <c r="C57" s="94">
        <v>13</v>
      </c>
      <c r="D57" s="94"/>
      <c r="E57" s="96">
        <v>0.06</v>
      </c>
      <c r="F57" s="159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5">
      <c r="B58" s="61" t="s">
        <v>1268</v>
      </c>
      <c r="C58" s="62">
        <v>483</v>
      </c>
      <c r="D58" s="63"/>
      <c r="E58" s="64"/>
      <c r="F58" s="157">
        <v>45786</v>
      </c>
      <c r="G58" s="106" t="s">
        <v>1333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1268</v>
      </c>
      <c r="I59" s="120" t="s">
        <v>1361</v>
      </c>
      <c r="J59" s="109" t="s">
        <v>934</v>
      </c>
    </row>
    <row r="60" spans="2:10" ht="16.8" thickTop="1" thickBot="1" x14ac:dyDescent="0.35">
      <c r="B60" s="65" t="s">
        <v>1269</v>
      </c>
      <c r="C60" s="83">
        <v>3</v>
      </c>
      <c r="D60" s="66">
        <v>37</v>
      </c>
      <c r="E60" s="67">
        <v>7.6600000000000001E-2</v>
      </c>
      <c r="F60" s="158"/>
      <c r="G60" s="114" t="s">
        <v>1355</v>
      </c>
      <c r="H60" s="117">
        <v>78</v>
      </c>
      <c r="I60" s="121"/>
      <c r="J60" s="113"/>
    </row>
    <row r="61" spans="2:10" ht="16.2" thickTop="1" x14ac:dyDescent="0.3">
      <c r="B61" s="65" t="s">
        <v>1270</v>
      </c>
      <c r="C61" s="83">
        <v>6</v>
      </c>
      <c r="D61" s="66">
        <v>31</v>
      </c>
      <c r="E61" s="67">
        <v>6.4199999999999993E-2</v>
      </c>
      <c r="F61" s="158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2" thickBot="1" x14ac:dyDescent="0.35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6.8" thickTop="1" thickBot="1" x14ac:dyDescent="0.35">
      <c r="B63" s="93" t="s">
        <v>1084</v>
      </c>
      <c r="C63" s="94">
        <v>22</v>
      </c>
      <c r="D63" s="94">
        <v>0</v>
      </c>
      <c r="E63" s="95">
        <v>0.11</v>
      </c>
      <c r="F63" s="158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6.8" thickTop="1" thickBot="1" x14ac:dyDescent="0.35">
      <c r="B64" s="93" t="s">
        <v>1085</v>
      </c>
      <c r="C64" s="94">
        <v>18</v>
      </c>
      <c r="D64" s="94"/>
      <c r="E64" s="96">
        <v>0.09</v>
      </c>
      <c r="F64" s="159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5">
      <c r="B65" s="61" t="s">
        <v>1268</v>
      </c>
      <c r="C65" s="62">
        <v>483</v>
      </c>
      <c r="D65" s="63"/>
      <c r="E65" s="64"/>
      <c r="F65" s="157">
        <v>45787</v>
      </c>
      <c r="G65" s="106" t="s">
        <v>1333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1268</v>
      </c>
      <c r="I66" s="120" t="s">
        <v>1361</v>
      </c>
      <c r="J66" s="109" t="s">
        <v>934</v>
      </c>
    </row>
    <row r="67" spans="2:10" ht="16.8" thickTop="1" thickBot="1" x14ac:dyDescent="0.35">
      <c r="B67" s="65" t="s">
        <v>1269</v>
      </c>
      <c r="C67" s="83">
        <v>0</v>
      </c>
      <c r="D67" s="66">
        <v>0</v>
      </c>
      <c r="E67" s="67">
        <v>0</v>
      </c>
      <c r="F67" s="158"/>
      <c r="G67" s="114" t="s">
        <v>1355</v>
      </c>
      <c r="H67" s="117">
        <v>78</v>
      </c>
      <c r="I67" s="121"/>
      <c r="J67" s="113"/>
    </row>
    <row r="68" spans="2:10" ht="16.2" thickTop="1" x14ac:dyDescent="0.3">
      <c r="B68" s="65" t="s">
        <v>1270</v>
      </c>
      <c r="C68" s="83">
        <v>0</v>
      </c>
      <c r="D68" s="66">
        <v>0</v>
      </c>
      <c r="E68" s="67">
        <v>0</v>
      </c>
      <c r="F68" s="158"/>
      <c r="G68" s="65" t="s">
        <v>1093</v>
      </c>
      <c r="H68" s="118">
        <v>39</v>
      </c>
      <c r="I68" s="122">
        <v>0</v>
      </c>
      <c r="J68" s="112">
        <v>0</v>
      </c>
    </row>
    <row r="69" spans="2:10" ht="16.2" thickBot="1" x14ac:dyDescent="0.35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1357</v>
      </c>
      <c r="H69" s="118">
        <v>39</v>
      </c>
      <c r="I69" s="123">
        <v>0</v>
      </c>
      <c r="J69" s="107">
        <v>0</v>
      </c>
    </row>
    <row r="70" spans="2:10" ht="16.8" thickTop="1" thickBot="1" x14ac:dyDescent="0.35">
      <c r="B70" s="93" t="s">
        <v>1084</v>
      </c>
      <c r="C70" s="94">
        <v>0</v>
      </c>
      <c r="D70" s="94">
        <v>0</v>
      </c>
      <c r="E70" s="95">
        <v>0</v>
      </c>
      <c r="F70" s="158"/>
      <c r="G70" s="65" t="s">
        <v>1363</v>
      </c>
      <c r="H70" s="118">
        <v>78</v>
      </c>
      <c r="I70" s="124">
        <v>0</v>
      </c>
      <c r="J70" s="110">
        <v>0</v>
      </c>
    </row>
    <row r="71" spans="2:10" ht="16.8" thickTop="1" thickBot="1" x14ac:dyDescent="0.35">
      <c r="B71" s="93" t="s">
        <v>1085</v>
      </c>
      <c r="C71" s="94">
        <v>0</v>
      </c>
      <c r="D71" s="94">
        <v>0</v>
      </c>
      <c r="E71" s="96">
        <v>0</v>
      </c>
      <c r="F71" s="159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5">
      <c r="B72" s="61" t="s">
        <v>1268</v>
      </c>
      <c r="C72" s="62">
        <v>483</v>
      </c>
      <c r="D72" s="63"/>
      <c r="E72" s="64"/>
      <c r="F72" s="157">
        <v>45788</v>
      </c>
      <c r="G72" s="106" t="s">
        <v>1333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1268</v>
      </c>
      <c r="I73" s="120" t="s">
        <v>1361</v>
      </c>
      <c r="J73" s="109" t="s">
        <v>934</v>
      </c>
    </row>
    <row r="74" spans="2:10" ht="16.8" thickTop="1" thickBot="1" x14ac:dyDescent="0.35">
      <c r="B74" s="65" t="s">
        <v>1269</v>
      </c>
      <c r="C74" s="83">
        <v>0</v>
      </c>
      <c r="D74" s="66">
        <v>0</v>
      </c>
      <c r="E74" s="67">
        <v>0</v>
      </c>
      <c r="F74" s="158"/>
      <c r="G74" s="114" t="s">
        <v>1355</v>
      </c>
      <c r="H74" s="117">
        <v>78</v>
      </c>
      <c r="I74" s="121"/>
      <c r="J74" s="113"/>
    </row>
    <row r="75" spans="2:10" ht="16.2" thickTop="1" x14ac:dyDescent="0.3">
      <c r="B75" s="65" t="s">
        <v>1270</v>
      </c>
      <c r="C75" s="83">
        <v>0</v>
      </c>
      <c r="D75" s="66">
        <v>0</v>
      </c>
      <c r="E75" s="67">
        <v>0</v>
      </c>
      <c r="F75" s="158"/>
      <c r="G75" s="65" t="s">
        <v>1093</v>
      </c>
      <c r="H75" s="118">
        <v>39</v>
      </c>
      <c r="I75" s="122">
        <v>0</v>
      </c>
      <c r="J75" s="112">
        <v>0</v>
      </c>
    </row>
    <row r="76" spans="2:10" ht="16.2" thickBot="1" x14ac:dyDescent="0.35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1357</v>
      </c>
      <c r="H76" s="118">
        <v>39</v>
      </c>
      <c r="I76" s="123">
        <v>0</v>
      </c>
      <c r="J76" s="107">
        <v>0</v>
      </c>
    </row>
    <row r="77" spans="2:10" ht="16.8" thickTop="1" thickBot="1" x14ac:dyDescent="0.35">
      <c r="B77" s="93" t="s">
        <v>1084</v>
      </c>
      <c r="C77" s="94">
        <v>0</v>
      </c>
      <c r="D77" s="94"/>
      <c r="E77" s="95">
        <v>0</v>
      </c>
      <c r="F77" s="158"/>
      <c r="G77" s="65" t="s">
        <v>1363</v>
      </c>
      <c r="H77" s="118">
        <v>78</v>
      </c>
      <c r="I77" s="124">
        <v>0</v>
      </c>
      <c r="J77" s="110">
        <v>0</v>
      </c>
    </row>
    <row r="78" spans="2:10" ht="16.8" thickTop="1" thickBot="1" x14ac:dyDescent="0.35">
      <c r="B78" s="93" t="s">
        <v>1085</v>
      </c>
      <c r="C78" s="94">
        <v>0</v>
      </c>
      <c r="D78" s="94"/>
      <c r="E78" s="96">
        <v>0</v>
      </c>
      <c r="F78" s="159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5">
      <c r="B79" s="61" t="s">
        <v>1268</v>
      </c>
      <c r="C79" s="62">
        <v>483</v>
      </c>
      <c r="D79" s="63"/>
      <c r="E79" s="64"/>
      <c r="F79" s="157">
        <v>45789</v>
      </c>
      <c r="G79" s="106" t="s">
        <v>1333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66</v>
      </c>
      <c r="D80" s="66">
        <v>66</v>
      </c>
      <c r="E80" s="67">
        <v>0.1366</v>
      </c>
      <c r="F80" s="158"/>
      <c r="G80" s="105"/>
      <c r="H80" s="116" t="s">
        <v>1268</v>
      </c>
      <c r="I80" s="120" t="s">
        <v>1361</v>
      </c>
      <c r="J80" s="109" t="s">
        <v>934</v>
      </c>
    </row>
    <row r="81" spans="2:10" ht="16.8" thickTop="1" thickBot="1" x14ac:dyDescent="0.35">
      <c r="B81" s="65" t="s">
        <v>1269</v>
      </c>
      <c r="C81" s="83">
        <v>11</v>
      </c>
      <c r="D81" s="66">
        <v>55</v>
      </c>
      <c r="E81" s="67">
        <v>0.1139</v>
      </c>
      <c r="F81" s="158"/>
      <c r="G81" s="114" t="s">
        <v>1355</v>
      </c>
      <c r="H81" s="117">
        <v>78</v>
      </c>
      <c r="I81" s="121"/>
      <c r="J81" s="113"/>
    </row>
    <row r="82" spans="2:10" ht="16.2" thickTop="1" x14ac:dyDescent="0.3">
      <c r="B82" s="65" t="s">
        <v>1270</v>
      </c>
      <c r="C82" s="83">
        <v>6</v>
      </c>
      <c r="D82" s="66">
        <v>49</v>
      </c>
      <c r="E82" s="67">
        <v>0.1014</v>
      </c>
      <c r="F82" s="158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2" thickBot="1" x14ac:dyDescent="0.35">
      <c r="B83" s="68" t="s">
        <v>16</v>
      </c>
      <c r="C83" s="69">
        <v>12</v>
      </c>
      <c r="D83" s="70">
        <v>37</v>
      </c>
      <c r="E83" s="90">
        <v>7.6600000000000001E-2</v>
      </c>
      <c r="F83" s="158"/>
      <c r="G83" s="65" t="s">
        <v>1357</v>
      </c>
      <c r="H83" s="118">
        <v>39</v>
      </c>
      <c r="I83" s="123">
        <v>30</v>
      </c>
      <c r="J83" s="107">
        <v>0.78</v>
      </c>
    </row>
    <row r="84" spans="2:10" ht="16.8" thickTop="1" thickBot="1" x14ac:dyDescent="0.35">
      <c r="B84" s="93" t="s">
        <v>1084</v>
      </c>
      <c r="C84" s="94">
        <v>43</v>
      </c>
      <c r="D84" s="94"/>
      <c r="E84" s="95">
        <v>0.15</v>
      </c>
      <c r="F84" s="158"/>
      <c r="G84" s="65" t="s">
        <v>1363</v>
      </c>
      <c r="H84" s="118">
        <v>78</v>
      </c>
      <c r="I84" s="124">
        <v>59</v>
      </c>
      <c r="J84" s="110">
        <v>0.76</v>
      </c>
    </row>
    <row r="85" spans="2:10" ht="16.8" thickTop="1" thickBot="1" x14ac:dyDescent="0.35">
      <c r="B85" s="93" t="s">
        <v>1085</v>
      </c>
      <c r="C85" s="94">
        <v>23</v>
      </c>
      <c r="E85" s="96">
        <v>0.11</v>
      </c>
      <c r="F85" s="159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1268</v>
      </c>
      <c r="C86" s="62">
        <v>483</v>
      </c>
      <c r="D86" s="63"/>
      <c r="E86" s="64"/>
      <c r="F86" s="157">
        <v>45790</v>
      </c>
      <c r="G86" s="106" t="s">
        <v>1333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8"/>
      <c r="G87" s="105"/>
      <c r="H87" s="116" t="s">
        <v>1268</v>
      </c>
      <c r="I87" s="120" t="s">
        <v>1361</v>
      </c>
      <c r="J87" s="109" t="s">
        <v>934</v>
      </c>
    </row>
    <row r="88" spans="2:10" ht="16.8" thickTop="1" thickBot="1" x14ac:dyDescent="0.35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8"/>
      <c r="G88" s="114" t="s">
        <v>1355</v>
      </c>
      <c r="H88" s="117">
        <v>78</v>
      </c>
      <c r="I88" s="121"/>
      <c r="J88" s="113"/>
    </row>
    <row r="89" spans="2:10" ht="16.2" thickTop="1" x14ac:dyDescent="0.3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8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2" thickBot="1" x14ac:dyDescent="0.35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8"/>
      <c r="G90" s="65" t="s">
        <v>1357</v>
      </c>
      <c r="H90" s="118">
        <v>39</v>
      </c>
      <c r="I90" s="123">
        <v>31</v>
      </c>
      <c r="J90" s="107">
        <v>0.79</v>
      </c>
    </row>
    <row r="91" spans="2:10" ht="16.8" thickTop="1" thickBot="1" x14ac:dyDescent="0.35">
      <c r="B91" s="93" t="s">
        <v>1084</v>
      </c>
      <c r="C91" s="94">
        <v>20</v>
      </c>
      <c r="D91" s="94"/>
      <c r="E91" s="95">
        <v>0.1</v>
      </c>
      <c r="F91" s="158"/>
      <c r="G91" s="65" t="s">
        <v>1363</v>
      </c>
      <c r="H91" s="118">
        <v>78</v>
      </c>
      <c r="I91" s="124">
        <v>64</v>
      </c>
      <c r="J91" s="110">
        <v>0.82</v>
      </c>
    </row>
    <row r="92" spans="2:10" ht="16.8" thickTop="1" thickBot="1" x14ac:dyDescent="0.35">
      <c r="B92" s="93" t="s">
        <v>1085</v>
      </c>
      <c r="C92" s="94">
        <v>22</v>
      </c>
      <c r="E92" s="96">
        <v>0.11</v>
      </c>
      <c r="F92" s="159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5">
      <c r="B93" s="61" t="s">
        <v>1268</v>
      </c>
      <c r="C93" s="62">
        <v>483</v>
      </c>
      <c r="D93" s="63"/>
      <c r="E93" s="64"/>
      <c r="F93" s="157">
        <v>45791</v>
      </c>
      <c r="G93" s="106" t="s">
        <v>1333</v>
      </c>
      <c r="H93" s="115">
        <v>27</v>
      </c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1268</v>
      </c>
      <c r="I94" s="120" t="s">
        <v>1361</v>
      </c>
      <c r="J94" s="109" t="s">
        <v>934</v>
      </c>
    </row>
    <row r="95" spans="2:10" ht="16.8" thickTop="1" thickBot="1" x14ac:dyDescent="0.35">
      <c r="B95" s="65" t="s">
        <v>1269</v>
      </c>
      <c r="C95" s="83">
        <v>0</v>
      </c>
      <c r="D95" s="66">
        <v>0</v>
      </c>
      <c r="E95" s="67">
        <v>0</v>
      </c>
      <c r="F95" s="158"/>
      <c r="G95" s="114" t="s">
        <v>1355</v>
      </c>
      <c r="H95" s="117">
        <v>78</v>
      </c>
      <c r="I95" s="121"/>
      <c r="J95" s="113"/>
    </row>
    <row r="96" spans="2:10" ht="16.2" thickTop="1" x14ac:dyDescent="0.3">
      <c r="B96" s="65" t="s">
        <v>1270</v>
      </c>
      <c r="C96" s="83">
        <v>0</v>
      </c>
      <c r="D96" s="66">
        <v>0</v>
      </c>
      <c r="E96" s="67">
        <v>0</v>
      </c>
      <c r="F96" s="158"/>
      <c r="G96" s="65" t="s">
        <v>1093</v>
      </c>
      <c r="H96" s="118">
        <v>39</v>
      </c>
      <c r="I96" s="122">
        <v>0</v>
      </c>
      <c r="J96" s="112"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1357</v>
      </c>
      <c r="H97" s="118">
        <v>39</v>
      </c>
      <c r="I97" s="123">
        <v>0</v>
      </c>
      <c r="J97" s="107">
        <v>0</v>
      </c>
    </row>
    <row r="98" spans="2:10" ht="16.8" thickTop="1" thickBot="1" x14ac:dyDescent="0.35">
      <c r="B98" s="93" t="s">
        <v>1084</v>
      </c>
      <c r="C98" s="94">
        <v>0</v>
      </c>
      <c r="D98" s="94">
        <v>0</v>
      </c>
      <c r="E98" s="95">
        <v>0</v>
      </c>
      <c r="F98" s="158"/>
      <c r="G98" s="65" t="s">
        <v>1363</v>
      </c>
      <c r="H98" s="118">
        <v>78</v>
      </c>
      <c r="I98" s="124">
        <v>0</v>
      </c>
      <c r="J98" s="110">
        <v>0</v>
      </c>
    </row>
    <row r="99" spans="2:10" ht="16.8" thickTop="1" thickBot="1" x14ac:dyDescent="0.35">
      <c r="B99" s="93" t="s">
        <v>1085</v>
      </c>
      <c r="C99" s="94">
        <v>0</v>
      </c>
      <c r="E99" s="96">
        <v>0</v>
      </c>
      <c r="F99" s="159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1268</v>
      </c>
      <c r="C100" s="62">
        <v>483</v>
      </c>
      <c r="D100" s="63"/>
      <c r="E100" s="64"/>
      <c r="F100" s="157">
        <v>45792</v>
      </c>
      <c r="G100" s="106" t="s">
        <v>1333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58"/>
      <c r="G101" s="105"/>
      <c r="H101" s="116" t="s">
        <v>1268</v>
      </c>
      <c r="I101" s="120" t="s">
        <v>1361</v>
      </c>
      <c r="J101" s="109" t="s">
        <v>934</v>
      </c>
    </row>
    <row r="102" spans="2:10" ht="16.8" thickTop="1" thickBot="1" x14ac:dyDescent="0.35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58"/>
      <c r="G102" s="114" t="s">
        <v>1355</v>
      </c>
      <c r="H102" s="117">
        <v>78</v>
      </c>
      <c r="I102" s="121"/>
      <c r="J102" s="113"/>
    </row>
    <row r="103" spans="2:10" ht="16.2" thickTop="1" x14ac:dyDescent="0.3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58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2" thickBot="1" x14ac:dyDescent="0.35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58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6.8" thickTop="1" thickBot="1" x14ac:dyDescent="0.35">
      <c r="B105" s="93" t="s">
        <v>1084</v>
      </c>
      <c r="C105" s="94">
        <v>29</v>
      </c>
      <c r="D105" s="94"/>
      <c r="E105" s="95">
        <v>0.13</v>
      </c>
      <c r="F105" s="158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6.8" thickTop="1" thickBot="1" x14ac:dyDescent="0.35">
      <c r="B106" s="93" t="s">
        <v>1085</v>
      </c>
      <c r="C106" s="94">
        <v>28</v>
      </c>
      <c r="D106" s="94"/>
      <c r="E106" s="96">
        <v>0.13</v>
      </c>
      <c r="F106" s="159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5">
      <c r="B107" s="61" t="s">
        <v>1268</v>
      </c>
      <c r="C107" s="62">
        <v>483</v>
      </c>
      <c r="D107" s="63"/>
      <c r="E107" s="64"/>
      <c r="F107" s="157">
        <v>45793</v>
      </c>
      <c r="G107" s="106" t="s">
        <v>1333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58"/>
      <c r="G108" s="105"/>
      <c r="H108" s="116" t="s">
        <v>1268</v>
      </c>
      <c r="I108" s="120" t="s">
        <v>1361</v>
      </c>
      <c r="J108" s="109" t="s">
        <v>934</v>
      </c>
    </row>
    <row r="109" spans="2:10" ht="16.8" thickTop="1" thickBot="1" x14ac:dyDescent="0.35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58"/>
      <c r="G109" s="114" t="s">
        <v>1355</v>
      </c>
      <c r="H109" s="117">
        <v>78</v>
      </c>
      <c r="I109" s="121"/>
      <c r="J109" s="113"/>
    </row>
    <row r="110" spans="2:10" ht="16.2" thickTop="1" x14ac:dyDescent="0.3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58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2" thickBot="1" x14ac:dyDescent="0.35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58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6.8" thickTop="1" thickBot="1" x14ac:dyDescent="0.35">
      <c r="B112" s="93" t="s">
        <v>1084</v>
      </c>
      <c r="C112" s="94">
        <v>28</v>
      </c>
      <c r="D112" s="94"/>
      <c r="E112" s="95">
        <v>0.13</v>
      </c>
      <c r="F112" s="158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6.8" thickTop="1" thickBot="1" x14ac:dyDescent="0.35">
      <c r="B113" s="93" t="s">
        <v>1085</v>
      </c>
      <c r="C113" s="94">
        <v>27</v>
      </c>
      <c r="D113" s="94"/>
      <c r="E113" s="96">
        <v>0.12</v>
      </c>
      <c r="F113" s="159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5">
      <c r="B114" s="61" t="s">
        <v>1268</v>
      </c>
      <c r="C114" s="62">
        <v>483</v>
      </c>
      <c r="D114" s="63"/>
      <c r="E114" s="64"/>
      <c r="F114" s="157">
        <v>45794</v>
      </c>
      <c r="G114" s="106" t="s">
        <v>1333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1268</v>
      </c>
      <c r="I115" s="120" t="s">
        <v>1361</v>
      </c>
      <c r="J115" s="109" t="s">
        <v>934</v>
      </c>
    </row>
    <row r="116" spans="2:10" ht="16.8" thickTop="1" thickBot="1" x14ac:dyDescent="0.35">
      <c r="B116" s="65" t="s">
        <v>1269</v>
      </c>
      <c r="C116" s="83">
        <v>0</v>
      </c>
      <c r="D116" s="66">
        <v>0</v>
      </c>
      <c r="E116" s="67">
        <v>0</v>
      </c>
      <c r="F116" s="158"/>
      <c r="G116" s="114" t="s">
        <v>1355</v>
      </c>
      <c r="H116" s="117">
        <v>78</v>
      </c>
      <c r="I116" s="121"/>
      <c r="J116" s="113"/>
    </row>
    <row r="117" spans="2:10" ht="16.2" thickTop="1" x14ac:dyDescent="0.3">
      <c r="B117" s="65" t="s">
        <v>1270</v>
      </c>
      <c r="C117" s="83">
        <v>0</v>
      </c>
      <c r="D117" s="66">
        <v>0</v>
      </c>
      <c r="E117" s="67">
        <v>0</v>
      </c>
      <c r="F117" s="158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1084</v>
      </c>
      <c r="C119" s="94">
        <v>0</v>
      </c>
      <c r="D119" s="94"/>
      <c r="E119" s="95">
        <v>0</v>
      </c>
      <c r="F119" s="158"/>
      <c r="G119" s="65" t="s">
        <v>1363</v>
      </c>
      <c r="H119" s="118">
        <v>78</v>
      </c>
      <c r="I119" s="124">
        <v>0</v>
      </c>
      <c r="J119" s="110">
        <v>0</v>
      </c>
    </row>
    <row r="120" spans="2:10" ht="16.8" thickTop="1" thickBot="1" x14ac:dyDescent="0.35">
      <c r="B120" s="93" t="s">
        <v>1085</v>
      </c>
      <c r="C120" s="94">
        <v>0</v>
      </c>
      <c r="D120" s="94"/>
      <c r="E120" s="96">
        <v>0</v>
      </c>
      <c r="F120" s="159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1268</v>
      </c>
      <c r="C121" s="62">
        <v>483</v>
      </c>
      <c r="D121" s="63"/>
      <c r="E121" s="64"/>
      <c r="F121" s="157">
        <v>45795</v>
      </c>
      <c r="G121" s="106" t="s">
        <v>1333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1268</v>
      </c>
      <c r="I122" s="120" t="s">
        <v>1361</v>
      </c>
      <c r="J122" s="109" t="s">
        <v>934</v>
      </c>
    </row>
    <row r="123" spans="2:10" ht="16.8" thickTop="1" thickBot="1" x14ac:dyDescent="0.35">
      <c r="B123" s="65" t="s">
        <v>1269</v>
      </c>
      <c r="C123" s="83">
        <v>0</v>
      </c>
      <c r="D123" s="66">
        <v>0</v>
      </c>
      <c r="E123" s="67">
        <f>D123/C121</f>
        <v>0</v>
      </c>
      <c r="F123" s="158"/>
      <c r="G123" s="114" t="s">
        <v>1355</v>
      </c>
      <c r="H123" s="117">
        <v>78</v>
      </c>
      <c r="I123" s="121"/>
      <c r="J123" s="113"/>
    </row>
    <row r="124" spans="2:10" ht="16.2" thickTop="1" x14ac:dyDescent="0.3">
      <c r="B124" s="65" t="s">
        <v>1270</v>
      </c>
      <c r="C124" s="83">
        <v>0</v>
      </c>
      <c r="D124" s="66">
        <v>0</v>
      </c>
      <c r="E124" s="67">
        <f>D124/C121</f>
        <v>0</v>
      </c>
      <c r="F124" s="158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1084</v>
      </c>
      <c r="C126" s="94">
        <v>0</v>
      </c>
      <c r="D126" s="94">
        <v>0</v>
      </c>
      <c r="E126" s="95">
        <v>0</v>
      </c>
      <c r="F126" s="158"/>
      <c r="G126" s="65" t="s">
        <v>1363</v>
      </c>
      <c r="H126" s="118">
        <v>78</v>
      </c>
      <c r="I126" s="124">
        <v>0</v>
      </c>
      <c r="J126" s="110">
        <v>0</v>
      </c>
    </row>
    <row r="127" spans="2:10" ht="16.8" thickTop="1" thickBot="1" x14ac:dyDescent="0.35">
      <c r="B127" s="93" t="s">
        <v>1085</v>
      </c>
      <c r="C127" s="94">
        <v>0</v>
      </c>
      <c r="D127" s="94">
        <v>0</v>
      </c>
      <c r="E127" s="96">
        <v>0</v>
      </c>
      <c r="F127" s="159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1268</v>
      </c>
      <c r="C128" s="62">
        <v>483</v>
      </c>
      <c r="D128" s="63"/>
      <c r="E128" s="64"/>
      <c r="F128" s="157">
        <v>45796</v>
      </c>
      <c r="G128" s="106" t="s">
        <v>1333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1268</v>
      </c>
      <c r="I129" s="120" t="s">
        <v>1361</v>
      </c>
      <c r="J129" s="109" t="s">
        <v>934</v>
      </c>
    </row>
    <row r="130" spans="2:10" ht="16.8" thickTop="1" thickBot="1" x14ac:dyDescent="0.35">
      <c r="B130" s="65" t="s">
        <v>1269</v>
      </c>
      <c r="C130" s="83">
        <v>0</v>
      </c>
      <c r="D130" s="66">
        <v>0</v>
      </c>
      <c r="E130" s="67">
        <v>0</v>
      </c>
      <c r="F130" s="158"/>
      <c r="G130" s="114" t="s">
        <v>1355</v>
      </c>
      <c r="H130" s="117">
        <v>78</v>
      </c>
      <c r="I130" s="121"/>
      <c r="J130" s="113"/>
    </row>
    <row r="131" spans="2:10" ht="16.2" thickTop="1" x14ac:dyDescent="0.3">
      <c r="B131" s="65" t="s">
        <v>1270</v>
      </c>
      <c r="C131" s="83">
        <v>0</v>
      </c>
      <c r="D131" s="66">
        <v>0</v>
      </c>
      <c r="E131" s="67">
        <v>0</v>
      </c>
      <c r="F131" s="158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1357</v>
      </c>
      <c r="H132" s="118">
        <v>39</v>
      </c>
      <c r="I132" s="123">
        <v>0</v>
      </c>
      <c r="J132" s="107">
        <v>0</v>
      </c>
    </row>
    <row r="133" spans="2:10" ht="16.8" thickTop="1" thickBot="1" x14ac:dyDescent="0.35">
      <c r="B133" s="93" t="s">
        <v>1084</v>
      </c>
      <c r="C133" s="94">
        <f>Hoja1!X3</f>
        <v>0</v>
      </c>
      <c r="D133" s="94"/>
      <c r="E133" s="95">
        <v>0</v>
      </c>
      <c r="F133" s="158"/>
      <c r="G133" s="65" t="s">
        <v>1363</v>
      </c>
      <c r="H133" s="118">
        <v>78</v>
      </c>
      <c r="I133" s="124">
        <v>0</v>
      </c>
      <c r="J133" s="110">
        <v>0</v>
      </c>
    </row>
    <row r="134" spans="2:10" ht="16.8" thickTop="1" thickBot="1" x14ac:dyDescent="0.35">
      <c r="B134" s="93" t="s">
        <v>1085</v>
      </c>
      <c r="C134" s="94">
        <v>0</v>
      </c>
      <c r="D134" s="94"/>
      <c r="E134" s="96">
        <v>0</v>
      </c>
      <c r="F134" s="159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1268</v>
      </c>
      <c r="C135" s="62">
        <v>483</v>
      </c>
      <c r="D135" s="63"/>
      <c r="E135" s="64"/>
      <c r="F135" s="157">
        <v>45797</v>
      </c>
      <c r="G135" s="106" t="s">
        <v>1333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1268</v>
      </c>
      <c r="I136" s="120" t="s">
        <v>1361</v>
      </c>
      <c r="J136" s="109" t="s">
        <v>934</v>
      </c>
    </row>
    <row r="137" spans="2:10" ht="16.8" thickTop="1" thickBot="1" x14ac:dyDescent="0.35">
      <c r="B137" s="65" t="s">
        <v>1269</v>
      </c>
      <c r="C137" s="83">
        <v>0</v>
      </c>
      <c r="D137" s="66">
        <v>0</v>
      </c>
      <c r="E137" s="67">
        <v>0</v>
      </c>
      <c r="F137" s="158"/>
      <c r="G137" s="114" t="s">
        <v>1355</v>
      </c>
      <c r="H137" s="117">
        <v>78</v>
      </c>
      <c r="I137" s="121"/>
      <c r="J137" s="113"/>
    </row>
    <row r="138" spans="2:10" ht="16.2" thickTop="1" x14ac:dyDescent="0.3">
      <c r="B138" s="65" t="s">
        <v>1270</v>
      </c>
      <c r="C138" s="83">
        <v>0</v>
      </c>
      <c r="D138" s="66">
        <v>0</v>
      </c>
      <c r="E138" s="67">
        <v>0</v>
      </c>
      <c r="F138" s="158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2" thickBot="1" x14ac:dyDescent="0.35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6.8" thickTop="1" thickBot="1" x14ac:dyDescent="0.35">
      <c r="B140" s="93" t="s">
        <v>1084</v>
      </c>
      <c r="C140" s="94">
        <f>Hoja1!Y3</f>
        <v>0</v>
      </c>
      <c r="D140" s="94"/>
      <c r="E140" s="95">
        <v>0</v>
      </c>
      <c r="F140" s="158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6.8" thickTop="1" thickBot="1" x14ac:dyDescent="0.35">
      <c r="B141" s="93" t="s">
        <v>1085</v>
      </c>
      <c r="C141" s="94">
        <f>Hoja1!Y5</f>
        <v>0</v>
      </c>
      <c r="D141" s="94"/>
      <c r="E141" s="96">
        <v>0</v>
      </c>
      <c r="F141" s="159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5">
      <c r="B142" s="61" t="s">
        <v>1268</v>
      </c>
      <c r="C142" s="62">
        <v>483</v>
      </c>
      <c r="D142" s="63"/>
      <c r="E142" s="64"/>
      <c r="F142" s="157">
        <v>45798</v>
      </c>
      <c r="G142" s="106" t="s">
        <v>1333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1268</v>
      </c>
      <c r="I143" s="120" t="s">
        <v>1361</v>
      </c>
      <c r="J143" s="109" t="s">
        <v>934</v>
      </c>
    </row>
    <row r="144" spans="2:10" ht="16.8" thickTop="1" thickBot="1" x14ac:dyDescent="0.35">
      <c r="B144" s="65" t="s">
        <v>1269</v>
      </c>
      <c r="C144" s="83">
        <v>0</v>
      </c>
      <c r="D144" s="66">
        <v>0</v>
      </c>
      <c r="E144" s="67">
        <v>0</v>
      </c>
      <c r="F144" s="158"/>
      <c r="G144" s="114" t="s">
        <v>1355</v>
      </c>
      <c r="H144" s="117">
        <v>78</v>
      </c>
      <c r="I144" s="121"/>
      <c r="J144" s="113"/>
    </row>
    <row r="145" spans="2:10" ht="16.2" thickTop="1" x14ac:dyDescent="0.3">
      <c r="B145" s="65" t="s">
        <v>1270</v>
      </c>
      <c r="C145" s="83">
        <v>0</v>
      </c>
      <c r="D145" s="66">
        <v>0</v>
      </c>
      <c r="E145" s="67">
        <v>0</v>
      </c>
      <c r="F145" s="158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2" thickBot="1" x14ac:dyDescent="0.35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6.8" thickTop="1" thickBot="1" x14ac:dyDescent="0.35">
      <c r="B147" s="93" t="s">
        <v>1084</v>
      </c>
      <c r="C147" s="94">
        <v>0</v>
      </c>
      <c r="D147" s="94"/>
      <c r="E147" s="95">
        <v>0</v>
      </c>
      <c r="F147" s="158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6.8" thickTop="1" thickBot="1" x14ac:dyDescent="0.35">
      <c r="B148" s="93" t="s">
        <v>1085</v>
      </c>
      <c r="C148" s="94">
        <v>0</v>
      </c>
      <c r="D148" s="94"/>
      <c r="E148" s="96">
        <v>0</v>
      </c>
      <c r="F148" s="159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1268</v>
      </c>
      <c r="C149" s="62">
        <v>483</v>
      </c>
      <c r="D149" s="63"/>
      <c r="E149" s="64"/>
      <c r="F149" s="157">
        <v>45799</v>
      </c>
      <c r="G149" s="106" t="s">
        <v>1333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1268</v>
      </c>
      <c r="I150" s="120" t="s">
        <v>1361</v>
      </c>
      <c r="J150" s="109" t="s">
        <v>934</v>
      </c>
    </row>
    <row r="151" spans="2:10" ht="16.8" thickTop="1" thickBot="1" x14ac:dyDescent="0.35">
      <c r="B151" s="65" t="s">
        <v>1269</v>
      </c>
      <c r="C151" s="83">
        <v>0</v>
      </c>
      <c r="D151" s="66">
        <v>0</v>
      </c>
      <c r="E151" s="67">
        <v>0</v>
      </c>
      <c r="F151" s="158"/>
      <c r="G151" s="114" t="s">
        <v>1355</v>
      </c>
      <c r="H151" s="117">
        <v>78</v>
      </c>
      <c r="I151" s="121"/>
      <c r="J151" s="113"/>
    </row>
    <row r="152" spans="2:10" ht="16.2" thickTop="1" x14ac:dyDescent="0.3">
      <c r="B152" s="65" t="s">
        <v>1270</v>
      </c>
      <c r="C152" s="83">
        <v>0</v>
      </c>
      <c r="D152" s="66">
        <v>0</v>
      </c>
      <c r="E152" s="67">
        <v>0</v>
      </c>
      <c r="F152" s="158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2" thickBot="1" x14ac:dyDescent="0.35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6.8" thickTop="1" thickBot="1" x14ac:dyDescent="0.35">
      <c r="B154" s="93" t="s">
        <v>1084</v>
      </c>
      <c r="C154" s="94">
        <v>0</v>
      </c>
      <c r="D154" s="94"/>
      <c r="E154" s="95">
        <v>0</v>
      </c>
      <c r="F154" s="158"/>
      <c r="G154" s="65" t="s">
        <v>1363</v>
      </c>
      <c r="H154" s="118">
        <v>78</v>
      </c>
      <c r="I154" s="124">
        <v>0</v>
      </c>
      <c r="J154" s="110">
        <v>0</v>
      </c>
    </row>
    <row r="155" spans="2:10" ht="16.8" thickTop="1" thickBot="1" x14ac:dyDescent="0.35">
      <c r="B155" s="93" t="s">
        <v>1085</v>
      </c>
      <c r="C155" s="94">
        <v>0</v>
      </c>
      <c r="D155" s="94"/>
      <c r="E155" s="96">
        <v>0</v>
      </c>
      <c r="F155" s="159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5">
      <c r="B156" s="61" t="s">
        <v>1268</v>
      </c>
      <c r="C156" s="62">
        <v>483</v>
      </c>
      <c r="D156" s="63"/>
      <c r="E156" s="64"/>
      <c r="F156" s="157">
        <v>45800</v>
      </c>
      <c r="G156" s="106" t="s">
        <v>1333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1268</v>
      </c>
      <c r="I157" s="120" t="s">
        <v>1361</v>
      </c>
      <c r="J157" s="109" t="s">
        <v>934</v>
      </c>
    </row>
    <row r="158" spans="2:10" ht="16.8" thickTop="1" thickBot="1" x14ac:dyDescent="0.35">
      <c r="B158" s="65" t="s">
        <v>1269</v>
      </c>
      <c r="C158" s="83">
        <v>0</v>
      </c>
      <c r="D158" s="66">
        <v>0</v>
      </c>
      <c r="E158" s="67">
        <f>D158/C156</f>
        <v>0</v>
      </c>
      <c r="F158" s="158"/>
      <c r="G158" s="114" t="s">
        <v>1355</v>
      </c>
      <c r="H158" s="117">
        <v>78</v>
      </c>
      <c r="I158" s="121"/>
      <c r="J158" s="113"/>
    </row>
    <row r="159" spans="2:10" ht="16.2" thickTop="1" x14ac:dyDescent="0.3">
      <c r="B159" s="65" t="s">
        <v>1270</v>
      </c>
      <c r="C159" s="83">
        <v>0</v>
      </c>
      <c r="D159" s="66">
        <v>0</v>
      </c>
      <c r="E159" s="67">
        <v>0</v>
      </c>
      <c r="F159" s="158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2" thickBot="1" x14ac:dyDescent="0.35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6.8" thickTop="1" thickBot="1" x14ac:dyDescent="0.35">
      <c r="B161" s="93" t="s">
        <v>1084</v>
      </c>
      <c r="C161" s="94">
        <v>0</v>
      </c>
      <c r="D161" s="94"/>
      <c r="E161" s="95">
        <v>0</v>
      </c>
      <c r="F161" s="158"/>
      <c r="G161" s="65" t="s">
        <v>1363</v>
      </c>
      <c r="H161" s="118">
        <v>78</v>
      </c>
      <c r="I161" s="124">
        <v>0</v>
      </c>
      <c r="J161" s="110">
        <v>0</v>
      </c>
    </row>
    <row r="162" spans="2:10" ht="16.8" thickTop="1" thickBot="1" x14ac:dyDescent="0.35">
      <c r="B162" s="93" t="s">
        <v>1085</v>
      </c>
      <c r="C162" s="94">
        <v>0</v>
      </c>
      <c r="D162" s="94"/>
      <c r="E162" s="96">
        <v>0</v>
      </c>
      <c r="F162" s="159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5">
      <c r="B163" s="61" t="s">
        <v>1268</v>
      </c>
      <c r="C163" s="62">
        <v>483</v>
      </c>
      <c r="D163" s="63"/>
      <c r="E163" s="64"/>
      <c r="F163" s="157">
        <v>45801</v>
      </c>
      <c r="G163" s="106" t="s">
        <v>1333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1268</v>
      </c>
      <c r="I164" s="120" t="s">
        <v>1361</v>
      </c>
      <c r="J164" s="109" t="s">
        <v>934</v>
      </c>
    </row>
    <row r="165" spans="2:10" ht="16.8" thickTop="1" thickBot="1" x14ac:dyDescent="0.35">
      <c r="B165" s="65" t="s">
        <v>1269</v>
      </c>
      <c r="C165" s="83">
        <v>0</v>
      </c>
      <c r="D165" s="130">
        <v>0</v>
      </c>
      <c r="E165" s="67">
        <v>0</v>
      </c>
      <c r="F165" s="158"/>
      <c r="G165" s="114" t="s">
        <v>1355</v>
      </c>
      <c r="H165" s="117">
        <v>78</v>
      </c>
      <c r="I165" s="121"/>
      <c r="J165" s="113"/>
    </row>
    <row r="166" spans="2:10" ht="16.2" thickTop="1" x14ac:dyDescent="0.3">
      <c r="B166" s="65" t="s">
        <v>1270</v>
      </c>
      <c r="C166" s="83">
        <v>0</v>
      </c>
      <c r="D166" s="66">
        <v>0</v>
      </c>
      <c r="E166" s="67">
        <v>0</v>
      </c>
      <c r="F166" s="158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2" thickBot="1" x14ac:dyDescent="0.35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6.8" thickTop="1" thickBot="1" x14ac:dyDescent="0.35">
      <c r="B168" s="93" t="s">
        <v>1084</v>
      </c>
      <c r="C168" s="94">
        <v>0</v>
      </c>
      <c r="D168" s="94"/>
      <c r="E168" s="95">
        <v>0</v>
      </c>
      <c r="F168" s="158"/>
      <c r="G168" s="65" t="s">
        <v>1363</v>
      </c>
      <c r="H168" s="118">
        <v>78</v>
      </c>
      <c r="I168" s="124">
        <v>0</v>
      </c>
      <c r="J168" s="110">
        <v>0</v>
      </c>
    </row>
    <row r="169" spans="2:10" ht="16.8" thickTop="1" thickBot="1" x14ac:dyDescent="0.35">
      <c r="B169" s="93" t="s">
        <v>1085</v>
      </c>
      <c r="C169" s="94">
        <v>0</v>
      </c>
      <c r="D169" s="94"/>
      <c r="E169" s="96">
        <v>0</v>
      </c>
      <c r="F169" s="159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5">
      <c r="B170" s="61"/>
      <c r="C170" s="62">
        <v>483</v>
      </c>
      <c r="D170" s="63"/>
      <c r="E170" s="64"/>
      <c r="F170" s="157">
        <v>45802</v>
      </c>
      <c r="G170" s="106" t="s">
        <v>1333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1268</v>
      </c>
      <c r="I171" s="120" t="s">
        <v>1361</v>
      </c>
      <c r="J171" s="109" t="s">
        <v>934</v>
      </c>
    </row>
    <row r="172" spans="2:10" ht="16.8" thickTop="1" thickBot="1" x14ac:dyDescent="0.35">
      <c r="B172" s="65" t="s">
        <v>1269</v>
      </c>
      <c r="C172" s="83">
        <v>0</v>
      </c>
      <c r="D172" s="66">
        <v>0</v>
      </c>
      <c r="E172" s="67">
        <v>0</v>
      </c>
      <c r="F172" s="158"/>
      <c r="G172" s="114" t="s">
        <v>1355</v>
      </c>
      <c r="H172" s="117">
        <v>78</v>
      </c>
      <c r="I172" s="121"/>
      <c r="J172" s="113"/>
    </row>
    <row r="173" spans="2:10" ht="16.2" thickTop="1" x14ac:dyDescent="0.3">
      <c r="B173" s="65" t="s">
        <v>1270</v>
      </c>
      <c r="C173" s="83">
        <v>0</v>
      </c>
      <c r="D173" s="66">
        <v>0</v>
      </c>
      <c r="E173" s="67">
        <v>0</v>
      </c>
      <c r="F173" s="158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6.8" thickTop="1" thickBot="1" x14ac:dyDescent="0.35">
      <c r="B175" s="93" t="s">
        <v>1084</v>
      </c>
      <c r="C175" s="94">
        <v>0</v>
      </c>
      <c r="D175" s="94"/>
      <c r="E175" s="95">
        <v>0</v>
      </c>
      <c r="F175" s="158"/>
      <c r="G175" s="65" t="s">
        <v>1363</v>
      </c>
      <c r="H175" s="118">
        <v>78</v>
      </c>
      <c r="I175" s="124">
        <v>0</v>
      </c>
      <c r="J175" s="110">
        <v>0</v>
      </c>
    </row>
    <row r="176" spans="2:10" ht="16.8" thickTop="1" thickBot="1" x14ac:dyDescent="0.35">
      <c r="B176" s="93" t="s">
        <v>1085</v>
      </c>
      <c r="C176" s="94">
        <v>0</v>
      </c>
      <c r="D176" s="94"/>
      <c r="E176" s="96">
        <v>0</v>
      </c>
      <c r="F176" s="159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1268</v>
      </c>
      <c r="C177" s="62">
        <v>483</v>
      </c>
      <c r="D177" s="63"/>
      <c r="E177" s="64"/>
      <c r="F177" s="157">
        <v>45803</v>
      </c>
      <c r="G177" s="106" t="s">
        <v>1333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1268</v>
      </c>
      <c r="I178" s="120" t="s">
        <v>1361</v>
      </c>
      <c r="J178" s="109" t="s">
        <v>934</v>
      </c>
    </row>
    <row r="179" spans="2:10" ht="16.8" thickTop="1" thickBot="1" x14ac:dyDescent="0.35">
      <c r="B179" s="65" t="s">
        <v>1269</v>
      </c>
      <c r="C179" s="83">
        <v>0</v>
      </c>
      <c r="D179" s="66">
        <v>0</v>
      </c>
      <c r="E179" s="67">
        <v>0</v>
      </c>
      <c r="F179" s="158"/>
      <c r="G179" s="114" t="s">
        <v>1355</v>
      </c>
      <c r="H179" s="117">
        <v>78</v>
      </c>
      <c r="I179" s="121"/>
      <c r="J179" s="113"/>
    </row>
    <row r="180" spans="2:10" ht="16.2" thickTop="1" x14ac:dyDescent="0.3">
      <c r="B180" s="65" t="s">
        <v>1270</v>
      </c>
      <c r="C180" s="83">
        <v>0</v>
      </c>
      <c r="D180" s="66">
        <v>0</v>
      </c>
      <c r="E180" s="67">
        <v>0</v>
      </c>
      <c r="F180" s="158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1084</v>
      </c>
      <c r="C182" s="94">
        <f>Hoja1!AE3</f>
        <v>0</v>
      </c>
      <c r="D182" s="94"/>
      <c r="E182" s="95">
        <v>0</v>
      </c>
      <c r="F182" s="158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1085</v>
      </c>
      <c r="C183" s="94">
        <v>0</v>
      </c>
      <c r="D183" s="94"/>
      <c r="E183" s="96">
        <v>0</v>
      </c>
      <c r="F183" s="159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1268</v>
      </c>
      <c r="C184" s="62">
        <v>483</v>
      </c>
      <c r="D184" s="63"/>
      <c r="E184" s="64"/>
      <c r="F184" s="157">
        <v>45804</v>
      </c>
      <c r="G184" s="106" t="s">
        <v>1333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1268</v>
      </c>
      <c r="I185" s="120" t="s">
        <v>1361</v>
      </c>
      <c r="J185" s="109" t="s">
        <v>934</v>
      </c>
    </row>
    <row r="186" spans="2:10" ht="16.8" thickTop="1" thickBot="1" x14ac:dyDescent="0.35">
      <c r="B186" s="65" t="s">
        <v>1269</v>
      </c>
      <c r="C186" s="83">
        <v>0</v>
      </c>
      <c r="D186" s="66">
        <v>0</v>
      </c>
      <c r="E186" s="67">
        <f>D186/C184</f>
        <v>0</v>
      </c>
      <c r="F186" s="158"/>
      <c r="G186" s="114" t="s">
        <v>1355</v>
      </c>
      <c r="H186" s="117">
        <v>78</v>
      </c>
      <c r="I186" s="121"/>
      <c r="J186" s="113"/>
    </row>
    <row r="187" spans="2:10" ht="16.2" thickTop="1" x14ac:dyDescent="0.3">
      <c r="B187" s="65" t="s">
        <v>1270</v>
      </c>
      <c r="C187" s="83">
        <v>0</v>
      </c>
      <c r="D187" s="66">
        <v>0</v>
      </c>
      <c r="E187" s="67">
        <f>D187/C184</f>
        <v>0</v>
      </c>
      <c r="F187" s="158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6.8" thickTop="1" thickBot="1" x14ac:dyDescent="0.35">
      <c r="B189" s="93" t="s">
        <v>1084</v>
      </c>
      <c r="C189" s="94">
        <v>0</v>
      </c>
      <c r="D189" s="94"/>
      <c r="E189" s="95">
        <v>0</v>
      </c>
      <c r="F189" s="158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6.8" thickTop="1" thickBot="1" x14ac:dyDescent="0.35">
      <c r="B190" s="93" t="s">
        <v>1085</v>
      </c>
      <c r="C190" s="94">
        <v>0</v>
      </c>
      <c r="D190" s="94"/>
      <c r="E190" s="96">
        <v>0</v>
      </c>
      <c r="F190" s="159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5">
      <c r="B191" s="61" t="s">
        <v>1268</v>
      </c>
      <c r="C191" s="62">
        <v>483</v>
      </c>
      <c r="D191" s="63"/>
      <c r="E191" s="64"/>
      <c r="F191" s="157">
        <v>45805</v>
      </c>
      <c r="G191" s="106" t="s">
        <v>1333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1268</v>
      </c>
      <c r="I192" s="120" t="s">
        <v>1361</v>
      </c>
      <c r="J192" s="109" t="s">
        <v>934</v>
      </c>
    </row>
    <row r="193" spans="2:10" ht="16.8" thickTop="1" thickBot="1" x14ac:dyDescent="0.35">
      <c r="B193" s="65" t="s">
        <v>1269</v>
      </c>
      <c r="C193" s="83">
        <v>0</v>
      </c>
      <c r="D193" s="66">
        <v>0</v>
      </c>
      <c r="E193" s="67">
        <v>0</v>
      </c>
      <c r="F193" s="158"/>
      <c r="G193" s="114" t="s">
        <v>1355</v>
      </c>
      <c r="H193" s="117">
        <v>78</v>
      </c>
      <c r="I193" s="121"/>
      <c r="J193" s="113"/>
    </row>
    <row r="194" spans="2:10" ht="16.2" thickTop="1" x14ac:dyDescent="0.3">
      <c r="B194" s="65" t="s">
        <v>1270</v>
      </c>
      <c r="C194" s="83">
        <v>0</v>
      </c>
      <c r="D194" s="66">
        <v>0</v>
      </c>
      <c r="E194" s="67">
        <v>0</v>
      </c>
      <c r="F194" s="158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2" thickBot="1" x14ac:dyDescent="0.35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6.8" thickTop="1" thickBot="1" x14ac:dyDescent="0.35">
      <c r="B196" s="93" t="s">
        <v>1084</v>
      </c>
      <c r="C196" s="94">
        <v>0</v>
      </c>
      <c r="D196" s="94"/>
      <c r="E196" s="95">
        <v>0</v>
      </c>
      <c r="F196" s="158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6.8" thickTop="1" thickBot="1" x14ac:dyDescent="0.35">
      <c r="B197" s="93" t="s">
        <v>1085</v>
      </c>
      <c r="C197" s="94">
        <v>0</v>
      </c>
      <c r="D197" s="94"/>
      <c r="E197" s="96">
        <v>0</v>
      </c>
      <c r="F197" s="159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5">
      <c r="B198" s="61" t="s">
        <v>1268</v>
      </c>
      <c r="C198" s="62">
        <v>483</v>
      </c>
      <c r="D198" s="63"/>
      <c r="E198" s="64"/>
      <c r="F198" s="157">
        <v>45806</v>
      </c>
      <c r="G198" s="106" t="s">
        <v>1333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1268</v>
      </c>
      <c r="I199" s="120" t="s">
        <v>1361</v>
      </c>
      <c r="J199" s="109" t="s">
        <v>934</v>
      </c>
    </row>
    <row r="200" spans="2:10" ht="16.8" thickTop="1" thickBot="1" x14ac:dyDescent="0.35">
      <c r="B200" s="65" t="s">
        <v>1269</v>
      </c>
      <c r="C200" s="83">
        <v>0</v>
      </c>
      <c r="D200" s="66">
        <v>0</v>
      </c>
      <c r="E200" s="67">
        <v>0</v>
      </c>
      <c r="F200" s="158"/>
      <c r="G200" s="114" t="s">
        <v>1355</v>
      </c>
      <c r="H200" s="117">
        <v>78</v>
      </c>
      <c r="I200" s="121"/>
      <c r="J200" s="113"/>
    </row>
    <row r="201" spans="2:10" ht="16.2" thickTop="1" x14ac:dyDescent="0.3">
      <c r="B201" s="65" t="s">
        <v>1270</v>
      </c>
      <c r="C201" s="83">
        <v>0</v>
      </c>
      <c r="D201" s="66">
        <v>0</v>
      </c>
      <c r="E201" s="67">
        <v>0</v>
      </c>
      <c r="F201" s="158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2" thickBot="1" x14ac:dyDescent="0.35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6.8" thickTop="1" thickBot="1" x14ac:dyDescent="0.35">
      <c r="B203" s="93" t="s">
        <v>1084</v>
      </c>
      <c r="C203" s="94">
        <v>0</v>
      </c>
      <c r="D203" s="94"/>
      <c r="E203" s="95">
        <v>0</v>
      </c>
      <c r="F203" s="158"/>
      <c r="G203" s="65" t="s">
        <v>1363</v>
      </c>
      <c r="H203" s="118">
        <v>78</v>
      </c>
      <c r="I203" s="124">
        <v>0</v>
      </c>
      <c r="J203" s="110">
        <v>0</v>
      </c>
    </row>
    <row r="204" spans="2:10" ht="16.8" thickTop="1" thickBot="1" x14ac:dyDescent="0.35">
      <c r="B204" s="93" t="s">
        <v>1085</v>
      </c>
      <c r="C204" s="94">
        <v>0</v>
      </c>
      <c r="D204" s="94"/>
      <c r="E204" s="96">
        <v>0</v>
      </c>
      <c r="F204" s="159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5">
      <c r="B205" s="61" t="s">
        <v>1268</v>
      </c>
      <c r="C205" s="62">
        <v>483</v>
      </c>
      <c r="D205" s="63"/>
      <c r="E205" s="64"/>
      <c r="F205" s="157">
        <v>45807</v>
      </c>
      <c r="G205" s="106" t="s">
        <v>1333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1268</v>
      </c>
      <c r="I206" s="120" t="s">
        <v>1361</v>
      </c>
      <c r="J206" s="109" t="s">
        <v>934</v>
      </c>
    </row>
    <row r="207" spans="2:10" ht="16.8" thickTop="1" thickBot="1" x14ac:dyDescent="0.35">
      <c r="B207" s="65" t="s">
        <v>1269</v>
      </c>
      <c r="C207" s="83">
        <v>0</v>
      </c>
      <c r="D207" s="66">
        <v>0</v>
      </c>
      <c r="E207" s="67">
        <f>D207/C205</f>
        <v>0</v>
      </c>
      <c r="F207" s="158"/>
      <c r="G207" s="114" t="s">
        <v>1355</v>
      </c>
      <c r="H207" s="117">
        <v>78</v>
      </c>
      <c r="I207" s="121"/>
      <c r="J207" s="113"/>
    </row>
    <row r="208" spans="2:10" ht="16.2" thickTop="1" x14ac:dyDescent="0.3">
      <c r="B208" s="65" t="s">
        <v>1270</v>
      </c>
      <c r="C208" s="83">
        <v>0</v>
      </c>
      <c r="D208" s="66">
        <v>0</v>
      </c>
      <c r="E208" s="67">
        <f>D208/C205</f>
        <v>0</v>
      </c>
      <c r="F208" s="158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2" thickBot="1" x14ac:dyDescent="0.35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6.8" thickTop="1" thickBot="1" x14ac:dyDescent="0.35">
      <c r="B210" s="93" t="s">
        <v>1084</v>
      </c>
      <c r="C210" s="94">
        <v>0</v>
      </c>
      <c r="D210" s="94"/>
      <c r="E210" s="95">
        <v>0</v>
      </c>
      <c r="F210" s="158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6.8" thickTop="1" thickBot="1" x14ac:dyDescent="0.35">
      <c r="B211" s="93" t="s">
        <v>1085</v>
      </c>
      <c r="C211" s="94">
        <v>0</v>
      </c>
      <c r="D211" s="94"/>
      <c r="E211" s="96">
        <v>0</v>
      </c>
      <c r="F211" s="159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5">
      <c r="B212" s="61" t="s">
        <v>1268</v>
      </c>
      <c r="C212" s="62">
        <v>483</v>
      </c>
      <c r="D212" s="63"/>
      <c r="E212" s="64"/>
      <c r="F212" s="157">
        <v>45808</v>
      </c>
      <c r="G212" s="106" t="s">
        <v>1333</v>
      </c>
      <c r="H212" s="115"/>
      <c r="I212" s="115"/>
      <c r="J212" s="108"/>
    </row>
    <row r="213" spans="2:12" ht="15.6" thickTop="1" thickBot="1" x14ac:dyDescent="0.35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1268</v>
      </c>
      <c r="I213" s="120" t="s">
        <v>1361</v>
      </c>
      <c r="J213" s="109" t="s">
        <v>934</v>
      </c>
    </row>
    <row r="214" spans="2:12" ht="16.8" thickTop="1" thickBot="1" x14ac:dyDescent="0.35">
      <c r="B214" s="65" t="s">
        <v>1269</v>
      </c>
      <c r="C214" s="83">
        <v>0</v>
      </c>
      <c r="D214" s="66">
        <v>0</v>
      </c>
      <c r="E214" s="67">
        <f>D214/C212</f>
        <v>0</v>
      </c>
      <c r="F214" s="158"/>
      <c r="G214" s="114" t="s">
        <v>1355</v>
      </c>
      <c r="H214" s="117">
        <v>78</v>
      </c>
      <c r="I214" s="121"/>
      <c r="J214" s="113"/>
    </row>
    <row r="215" spans="2:12" ht="16.2" thickTop="1" x14ac:dyDescent="0.3">
      <c r="B215" s="65" t="s">
        <v>1270</v>
      </c>
      <c r="C215" s="83">
        <v>0</v>
      </c>
      <c r="D215" s="66">
        <v>0</v>
      </c>
      <c r="E215" s="67">
        <f>D215/C212</f>
        <v>0</v>
      </c>
      <c r="F215" s="158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2" thickBot="1" x14ac:dyDescent="0.35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6.8" thickTop="1" thickBot="1" x14ac:dyDescent="0.35">
      <c r="B217" s="93" t="s">
        <v>1084</v>
      </c>
      <c r="C217" s="94">
        <v>0</v>
      </c>
      <c r="D217" s="94"/>
      <c r="E217" s="95">
        <v>0</v>
      </c>
      <c r="F217" s="158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6.8" thickTop="1" thickBot="1" x14ac:dyDescent="0.35">
      <c r="B218" s="93" t="s">
        <v>1085</v>
      </c>
      <c r="C218" s="94">
        <v>0</v>
      </c>
      <c r="D218" s="94"/>
      <c r="E218" s="96">
        <v>0</v>
      </c>
      <c r="F218" s="159"/>
      <c r="G218" s="68" t="s">
        <v>1362</v>
      </c>
      <c r="H218" s="119">
        <v>0</v>
      </c>
      <c r="I218" s="125"/>
      <c r="J218" s="111"/>
    </row>
    <row r="219" spans="2:12" ht="15.6" thickTop="1" thickBot="1" x14ac:dyDescent="0.35">
      <c r="C219"/>
      <c r="D219"/>
      <c r="E219"/>
      <c r="J219"/>
    </row>
    <row r="220" spans="2:12" ht="15.75" customHeight="1" thickTop="1" x14ac:dyDescent="0.3">
      <c r="B220" s="151" t="s">
        <v>1268</v>
      </c>
      <c r="C220" s="152">
        <v>483</v>
      </c>
      <c r="D220" s="66"/>
      <c r="E220" s="67"/>
      <c r="F220" s="157">
        <v>45785</v>
      </c>
      <c r="H220" s="151" t="s">
        <v>1268</v>
      </c>
      <c r="I220" s="152">
        <v>483</v>
      </c>
      <c r="J220" s="66"/>
      <c r="K220" s="67"/>
      <c r="L220" s="157">
        <v>45792</v>
      </c>
    </row>
    <row r="221" spans="2:12" x14ac:dyDescent="0.3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58"/>
    </row>
    <row r="222" spans="2:12" x14ac:dyDescent="0.3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58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58"/>
    </row>
    <row r="223" spans="2:12" x14ac:dyDescent="0.3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58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58"/>
    </row>
    <row r="224" spans="2:12" x14ac:dyDescent="0.3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58"/>
    </row>
    <row r="225" spans="2:12" x14ac:dyDescent="0.3">
      <c r="B225" s="151" t="s">
        <v>1683</v>
      </c>
      <c r="C225" s="152">
        <v>10</v>
      </c>
      <c r="D225" s="66">
        <v>1</v>
      </c>
      <c r="E225" s="67">
        <v>2.0999999999999999E-3</v>
      </c>
      <c r="F225" s="158"/>
      <c r="H225" s="151" t="s">
        <v>1683</v>
      </c>
      <c r="I225" s="152">
        <v>10</v>
      </c>
      <c r="J225" s="66">
        <v>18</v>
      </c>
      <c r="K225" s="67">
        <v>3.73E-2</v>
      </c>
      <c r="L225" s="158"/>
    </row>
    <row r="226" spans="2:12" x14ac:dyDescent="0.3">
      <c r="B226" s="153" t="s">
        <v>1084</v>
      </c>
      <c r="C226" s="154">
        <v>24</v>
      </c>
      <c r="D226" s="154"/>
      <c r="E226" s="155">
        <v>0.11</v>
      </c>
      <c r="F226" s="158"/>
      <c r="H226" s="153" t="s">
        <v>1084</v>
      </c>
      <c r="I226" s="154">
        <v>29</v>
      </c>
      <c r="J226" s="154"/>
      <c r="K226" s="155">
        <v>0.13</v>
      </c>
      <c r="L226" s="158"/>
    </row>
    <row r="227" spans="2:12" ht="15" thickBot="1" x14ac:dyDescent="0.35">
      <c r="B227" s="153" t="s">
        <v>1085</v>
      </c>
      <c r="C227" s="154">
        <v>13</v>
      </c>
      <c r="D227" s="154"/>
      <c r="E227" s="156">
        <v>0.06</v>
      </c>
      <c r="F227" s="159"/>
      <c r="H227" s="153" t="s">
        <v>1085</v>
      </c>
      <c r="I227" s="154">
        <v>28</v>
      </c>
      <c r="J227" s="154"/>
      <c r="K227" s="156">
        <v>0.13</v>
      </c>
      <c r="L227" s="159"/>
    </row>
    <row r="228" spans="2:12" ht="15.6" thickTop="1" thickBot="1" x14ac:dyDescent="0.35">
      <c r="C228"/>
      <c r="D228"/>
      <c r="E228"/>
    </row>
    <row r="229" spans="2:12" ht="15" thickTop="1" x14ac:dyDescent="0.3">
      <c r="B229" s="151" t="s">
        <v>1268</v>
      </c>
      <c r="C229" s="152">
        <v>483</v>
      </c>
      <c r="D229" s="66"/>
      <c r="E229" s="67"/>
      <c r="F229" s="157">
        <v>45786</v>
      </c>
      <c r="H229" s="151" t="s">
        <v>1268</v>
      </c>
      <c r="I229" s="152">
        <v>483</v>
      </c>
      <c r="J229" s="66"/>
      <c r="K229" s="67"/>
      <c r="L229" s="157">
        <v>45793</v>
      </c>
    </row>
    <row r="230" spans="2:12" x14ac:dyDescent="0.3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58"/>
    </row>
    <row r="231" spans="2:12" x14ac:dyDescent="0.3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58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58"/>
    </row>
    <row r="232" spans="2:12" x14ac:dyDescent="0.3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58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58"/>
    </row>
    <row r="233" spans="2:12" x14ac:dyDescent="0.3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58"/>
    </row>
    <row r="234" spans="2:12" x14ac:dyDescent="0.3">
      <c r="B234" s="151" t="s">
        <v>1683</v>
      </c>
      <c r="C234" s="152">
        <v>10</v>
      </c>
      <c r="D234" s="66">
        <v>8</v>
      </c>
      <c r="E234" s="67">
        <v>2.0999999999999999E-3</v>
      </c>
      <c r="F234" s="158"/>
      <c r="H234" s="151" t="s">
        <v>1683</v>
      </c>
      <c r="I234" s="152">
        <v>10</v>
      </c>
      <c r="J234" s="66">
        <v>11</v>
      </c>
      <c r="K234" s="67">
        <v>2.2800000000000001E-2</v>
      </c>
      <c r="L234" s="158"/>
    </row>
    <row r="235" spans="2:12" x14ac:dyDescent="0.3">
      <c r="B235" s="153" t="s">
        <v>1084</v>
      </c>
      <c r="C235" s="154">
        <v>22</v>
      </c>
      <c r="D235" s="154"/>
      <c r="E235" s="155">
        <v>0.11</v>
      </c>
      <c r="F235" s="158"/>
      <c r="H235" s="153" t="s">
        <v>1084</v>
      </c>
      <c r="I235" s="154">
        <v>28</v>
      </c>
      <c r="J235" s="154"/>
      <c r="K235" s="155">
        <v>0.13</v>
      </c>
      <c r="L235" s="158"/>
    </row>
    <row r="236" spans="2:12" ht="15" thickBot="1" x14ac:dyDescent="0.35">
      <c r="B236" s="153" t="s">
        <v>1085</v>
      </c>
      <c r="C236" s="154">
        <v>18</v>
      </c>
      <c r="D236" s="154"/>
      <c r="E236" s="156">
        <v>0.09</v>
      </c>
      <c r="F236" s="159"/>
      <c r="H236" s="153" t="s">
        <v>1085</v>
      </c>
      <c r="I236" s="154">
        <v>27</v>
      </c>
      <c r="J236" s="154"/>
      <c r="K236" s="156">
        <v>0.12</v>
      </c>
      <c r="L236" s="159"/>
    </row>
    <row r="237" spans="2:12" ht="15.6" thickTop="1" thickBot="1" x14ac:dyDescent="0.35"/>
    <row r="238" spans="2:12" ht="15" thickTop="1" x14ac:dyDescent="0.3">
      <c r="B238" s="151" t="s">
        <v>1268</v>
      </c>
      <c r="C238" s="152">
        <v>483</v>
      </c>
      <c r="D238" s="66"/>
      <c r="E238" s="67"/>
      <c r="F238" s="157">
        <v>45790</v>
      </c>
    </row>
    <row r="239" spans="2:12" x14ac:dyDescent="0.3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58"/>
    </row>
    <row r="240" spans="2:12" x14ac:dyDescent="0.3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58"/>
    </row>
    <row r="241" spans="2:6" x14ac:dyDescent="0.3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58"/>
    </row>
    <row r="242" spans="2:6" x14ac:dyDescent="0.3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58"/>
    </row>
    <row r="243" spans="2:6" x14ac:dyDescent="0.3">
      <c r="B243" s="151" t="s">
        <v>1683</v>
      </c>
      <c r="C243" s="152">
        <v>10</v>
      </c>
      <c r="D243" s="66">
        <v>10</v>
      </c>
      <c r="E243" s="67">
        <v>2.07E-2</v>
      </c>
      <c r="F243" s="158"/>
    </row>
    <row r="244" spans="2:6" x14ac:dyDescent="0.3">
      <c r="B244" s="153" t="s">
        <v>1084</v>
      </c>
      <c r="C244" s="154">
        <v>20</v>
      </c>
      <c r="D244" s="154"/>
      <c r="E244" s="155">
        <v>0.1</v>
      </c>
      <c r="F244" s="158"/>
    </row>
    <row r="245" spans="2:6" ht="15" thickBot="1" x14ac:dyDescent="0.35">
      <c r="B245" s="153" t="s">
        <v>1085</v>
      </c>
      <c r="C245" s="154">
        <v>22</v>
      </c>
      <c r="D245" s="154"/>
      <c r="E245" s="156">
        <v>0.11</v>
      </c>
      <c r="F245" s="159"/>
    </row>
    <row r="246" spans="2:6" ht="15" thickTop="1" x14ac:dyDescent="0.3"/>
  </sheetData>
  <mergeCells count="36">
    <mergeCell ref="L229:L236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170:F176"/>
    <mergeCell ref="F198:F204"/>
    <mergeCell ref="F114:F120"/>
    <mergeCell ref="F121:F127"/>
    <mergeCell ref="L220:L227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9" sqref="D9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6"/>
      <c r="B1" s="50" t="s">
        <v>1093</v>
      </c>
    </row>
    <row r="2" spans="1:36" ht="15.6" thickTop="1" thickBot="1" x14ac:dyDescent="0.35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5.6" thickTop="1" thickBot="1" x14ac:dyDescent="0.35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5.6" thickTop="1" thickBot="1" x14ac:dyDescent="0.35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5.6" thickTop="1" thickBot="1" x14ac:dyDescent="0.35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5.6" thickTop="1" thickBot="1" x14ac:dyDescent="0.35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" thickTop="1" x14ac:dyDescent="0.3"/>
  </sheetData>
  <conditionalFormatting sqref="F4:AJ4">
    <cfRule type="cellIs" dxfId="48" priority="3" operator="greaterThan">
      <formula>0.1</formula>
    </cfRule>
    <cfRule type="cellIs" dxfId="47" priority="4" operator="greaterThan">
      <formula>10</formula>
    </cfRule>
  </conditionalFormatting>
  <conditionalFormatting sqref="F6:AJ6">
    <cfRule type="cellIs" dxfId="46" priority="1" operator="greaterThan">
      <formula>0.1</formula>
    </cfRule>
    <cfRule type="cellIs" dxfId="45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4:16384" ht="18" x14ac:dyDescent="0.35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4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6" thickBot="1" x14ac:dyDescent="0.45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3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3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3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3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3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3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3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3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3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3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3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3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3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3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3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3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3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3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3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3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3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3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3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3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3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3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3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3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3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3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3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3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3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3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3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3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3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3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3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3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3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3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3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3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3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3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3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3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3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3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3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3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3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3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3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3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3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3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3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3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3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3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3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3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3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3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3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3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3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3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3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3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3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3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3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3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3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3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3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3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3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3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3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3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3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3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3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3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3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3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3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3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3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3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3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3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3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3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3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3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3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3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3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3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3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3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3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3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3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3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3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3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3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3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3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3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3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3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3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3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3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3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3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3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3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3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3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3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3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3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3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3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3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3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3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3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3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3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3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3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3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3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3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3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3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3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3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3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3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3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3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3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3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3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3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3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3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3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3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3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3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3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3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3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3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3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3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3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3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3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3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3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3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3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3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3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3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3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3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3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3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3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3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3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3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3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3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3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3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3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3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3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3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3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3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3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3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3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3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3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3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3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3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3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3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3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3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3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3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3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3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3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3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3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3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3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3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3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3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3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3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3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3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3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3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3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3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3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3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3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3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3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3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3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3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3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3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3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3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3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3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3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3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3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3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3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3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3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3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3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3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3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3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3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3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3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3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3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3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3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3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3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3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3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3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3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3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3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3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3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3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3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3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3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3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3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3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3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3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3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3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3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3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3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3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3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3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3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3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3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3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3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3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3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3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3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3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3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3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3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3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3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3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3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3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3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3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3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3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3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3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3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3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3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3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3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3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3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3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3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3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3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3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3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3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3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3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3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3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3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3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3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3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3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3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3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3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3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3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3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3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3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3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3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3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3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3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3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3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3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3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3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3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3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3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3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3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3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3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3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3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3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3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3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3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3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3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3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3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3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3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3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3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3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3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3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3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3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3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3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3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3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3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3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3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3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3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3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3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3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3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3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3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3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3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3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3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3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3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3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3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3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3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3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3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3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3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3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3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3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3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3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3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3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3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3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3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3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3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3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3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3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3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3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3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3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3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3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3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3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3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3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3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3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3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3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3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3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3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3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3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3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3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3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3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3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3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3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3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3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3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3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3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3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3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3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3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3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3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3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3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3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3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3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3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3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3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3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3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3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3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3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3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3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3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3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3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3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3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3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3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3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3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3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3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3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3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3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3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3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3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3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3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3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3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3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3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3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3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3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3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3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3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3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3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3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3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3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3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3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3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3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3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3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3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3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3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3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3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3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3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3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3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3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3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3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3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3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3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3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3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3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3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3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3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3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3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3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3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3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3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3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3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3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3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3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3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3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3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3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3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3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3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3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3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3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3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3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3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3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3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3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3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3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3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3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3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3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3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3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3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3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3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3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3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3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3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3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3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3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3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3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3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3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3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3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3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3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3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3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3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3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3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3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3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3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3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3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3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3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3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3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3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3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3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3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3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3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3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3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3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3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3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3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3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3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3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3">
      <c r="E643" s="33"/>
    </row>
    <row r="644" spans="1:36" x14ac:dyDescent="0.3">
      <c r="E644" s="33"/>
    </row>
    <row r="645" spans="1:36" x14ac:dyDescent="0.3">
      <c r="E645" s="33"/>
    </row>
    <row r="646" spans="1:36" x14ac:dyDescent="0.3">
      <c r="E646" s="33"/>
    </row>
    <row r="647" spans="1:36" x14ac:dyDescent="0.3">
      <c r="E647" s="33"/>
    </row>
    <row r="648" spans="1:36" x14ac:dyDescent="0.3">
      <c r="E648" s="33"/>
    </row>
    <row r="649" spans="1:36" x14ac:dyDescent="0.3">
      <c r="E649" s="33"/>
    </row>
    <row r="650" spans="1:36" x14ac:dyDescent="0.3">
      <c r="E650" s="33"/>
    </row>
    <row r="651" spans="1:36" x14ac:dyDescent="0.3">
      <c r="E651" s="33"/>
    </row>
    <row r="652" spans="1:36" x14ac:dyDescent="0.3">
      <c r="E652" s="33"/>
    </row>
    <row r="653" spans="1:36" x14ac:dyDescent="0.3">
      <c r="E653" s="33"/>
    </row>
    <row r="654" spans="1:36" x14ac:dyDescent="0.3">
      <c r="E654" s="33"/>
    </row>
    <row r="655" spans="1:36" x14ac:dyDescent="0.3">
      <c r="E655" s="33"/>
    </row>
    <row r="656" spans="1:36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XFD4" xr:uid="{63764665-4685-49DB-A4C6-35A3DDF9031B}"/>
  <conditionalFormatting sqref="D4:D641">
    <cfRule type="containsText" dxfId="44" priority="97" operator="containsText" text="fija">
      <formula>NOT(ISERROR(SEARCH("fija",D4)))</formula>
    </cfRule>
    <cfRule type="containsText" dxfId="43" priority="98" operator="containsText" text="domo">
      <formula>NOT(ISERROR(SEARCH("domo",D4)))</formula>
    </cfRule>
    <cfRule type="cellIs" dxfId="42" priority="924" operator="equal">
      <formula>$D$7</formula>
    </cfRule>
  </conditionalFormatting>
  <conditionalFormatting sqref="D438">
    <cfRule type="containsText" dxfId="41" priority="69" operator="containsText" text="Radio">
      <formula>NOT(ISERROR(SEARCH("Radio",D438)))</formula>
    </cfRule>
    <cfRule type="containsText" dxfId="40" priority="68" operator="containsText" text="domo">
      <formula>NOT(ISERROR(SEARCH("domo",D438)))</formula>
    </cfRule>
    <cfRule type="containsText" dxfId="39" priority="67" operator="containsText" text="fija">
      <formula>NOT(ISERROR(SEARCH("fija",D438)))</formula>
    </cfRule>
  </conditionalFormatting>
  <conditionalFormatting sqref="D438:D439">
    <cfRule type="containsText" dxfId="38" priority="65" operator="containsText" text="domo">
      <formula>NOT(ISERROR(SEARCH("domo",D438)))</formula>
    </cfRule>
    <cfRule type="containsText" dxfId="37" priority="64" operator="containsText" text="fija">
      <formula>NOT(ISERROR(SEARCH("fija",D438)))</formula>
    </cfRule>
  </conditionalFormatting>
  <conditionalFormatting sqref="D439">
    <cfRule type="containsText" dxfId="36" priority="66" operator="containsText" text="Radio">
      <formula>NOT(ISERROR(SEARCH("Radio",D439)))</formula>
    </cfRule>
    <cfRule type="containsText" dxfId="35" priority="63" operator="containsText" text="domo">
      <formula>NOT(ISERROR(SEARCH("domo",D439)))</formula>
    </cfRule>
    <cfRule type="containsText" dxfId="34" priority="62" operator="containsText" text="fija">
      <formula>NOT(ISERROR(SEARCH("fija",D439)))</formula>
    </cfRule>
  </conditionalFormatting>
  <conditionalFormatting sqref="D442">
    <cfRule type="containsText" dxfId="33" priority="59" operator="containsText" text="fija">
      <formula>NOT(ISERROR(SEARCH("fija",D442)))</formula>
    </cfRule>
    <cfRule type="containsText" dxfId="32" priority="61" operator="containsText" text="Radio">
      <formula>NOT(ISERROR(SEARCH("Radio",D442)))</formula>
    </cfRule>
    <cfRule type="containsText" dxfId="31" priority="60" operator="containsText" text="domo">
      <formula>NOT(ISERROR(SEARCH("domo",D442)))</formula>
    </cfRule>
  </conditionalFormatting>
  <conditionalFormatting sqref="D442:D443">
    <cfRule type="containsText" dxfId="30" priority="56" operator="containsText" text="fija">
      <formula>NOT(ISERROR(SEARCH("fija",D442)))</formula>
    </cfRule>
    <cfRule type="containsText" dxfId="29" priority="57" operator="containsText" text="domo">
      <formula>NOT(ISERROR(SEARCH("domo",D442)))</formula>
    </cfRule>
  </conditionalFormatting>
  <conditionalFormatting sqref="D443:D444">
    <cfRule type="containsText" dxfId="28" priority="54" operator="containsText" text="domo">
      <formula>NOT(ISERROR(SEARCH("domo",D443)))</formula>
    </cfRule>
    <cfRule type="containsText" dxfId="27" priority="53" operator="containsText" text="fija">
      <formula>NOT(ISERROR(SEARCH("fija",D443)))</formula>
    </cfRule>
  </conditionalFormatting>
  <conditionalFormatting sqref="D444">
    <cfRule type="containsText" dxfId="26" priority="55" operator="containsText" text="Radio">
      <formula>NOT(ISERROR(SEARCH("Radio",D444)))</formula>
    </cfRule>
  </conditionalFormatting>
  <conditionalFormatting sqref="D444:D445">
    <cfRule type="containsText" dxfId="25" priority="50" operator="containsText" text="fija">
      <formula>NOT(ISERROR(SEARCH("fija",D444)))</formula>
    </cfRule>
    <cfRule type="containsText" dxfId="24" priority="51" operator="containsText" text="domo">
      <formula>NOT(ISERROR(SEARCH("domo",D444)))</formula>
    </cfRule>
  </conditionalFormatting>
  <conditionalFormatting sqref="D445">
    <cfRule type="containsText" dxfId="23" priority="48" operator="containsText" text="fija">
      <formula>NOT(ISERROR(SEARCH("fija",D445)))</formula>
    </cfRule>
    <cfRule type="containsText" dxfId="22" priority="49" operator="containsText" text="domo">
      <formula>NOT(ISERROR(SEARCH("domo",D445)))</formula>
    </cfRule>
    <cfRule type="containsText" dxfId="21" priority="52" operator="containsText" text="Radio">
      <formula>NOT(ISERROR(SEARCH("Radio",D445)))</formula>
    </cfRule>
  </conditionalFormatting>
  <conditionalFormatting sqref="D447">
    <cfRule type="containsText" dxfId="20" priority="171" operator="containsText" text="fija">
      <formula>NOT(ISERROR(SEARCH("fija",D447)))</formula>
    </cfRule>
    <cfRule type="containsText" dxfId="19" priority="172" operator="containsText" text="domo">
      <formula>NOT(ISERROR(SEARCH("domo",D447)))</formula>
    </cfRule>
  </conditionalFormatting>
  <conditionalFormatting sqref="D450:D452">
    <cfRule type="containsText" dxfId="18" priority="70" operator="containsText" text="fija">
      <formula>NOT(ISERROR(SEARCH("fija",D450)))</formula>
    </cfRule>
    <cfRule type="containsText" dxfId="17" priority="71" operator="containsText" text="domo">
      <formula>NOT(ISERROR(SEARCH("domo",D450)))</formula>
    </cfRule>
  </conditionalFormatting>
  <conditionalFormatting sqref="D641">
    <cfRule type="containsText" dxfId="16" priority="1" operator="containsText" text="Radio">
      <formula>NOT(ISERROR(SEARCH("Radio",D641)))</formula>
    </cfRule>
  </conditionalFormatting>
  <conditionalFormatting sqref="D4:E640">
    <cfRule type="containsText" dxfId="15" priority="58" operator="containsText" text="Radio">
      <formula>NOT(ISERROR(SEARCH("Radio",D4)))</formula>
    </cfRule>
  </conditionalFormatting>
  <conditionalFormatting sqref="D447:E447 D457:E640">
    <cfRule type="containsText" dxfId="14" priority="193" operator="containsText" text="Radio">
      <formula>NOT(ISERROR(SEARCH("Radio",D447)))</formula>
    </cfRule>
  </conditionalFormatting>
  <conditionalFormatting sqref="E4:E664">
    <cfRule type="cellIs" dxfId="13" priority="169" operator="equal">
      <formula>"PTP A FO"</formula>
    </cfRule>
    <cfRule type="cellIs" dxfId="12" priority="927" operator="equal">
      <formula>$E$10</formula>
    </cfRule>
    <cfRule type="cellIs" dxfId="11" priority="928" operator="equal">
      <formula>"PTP A FO"</formula>
    </cfRule>
  </conditionalFormatting>
  <conditionalFormatting sqref="E437">
    <cfRule type="cellIs" dxfId="10" priority="11" operator="equal">
      <formula>"PTP A FO"</formula>
    </cfRule>
    <cfRule type="containsText" dxfId="9" priority="10" operator="containsText" text="Radio">
      <formula>NOT(ISERROR(SEARCH("Radio",E437)))</formula>
    </cfRule>
  </conditionalFormatting>
  <conditionalFormatting sqref="E641:E664">
    <cfRule type="containsText" dxfId="8" priority="3" operator="containsText" text="Radio">
      <formula>NOT(ISERROR(SEARCH("Radio",E641)))</formula>
    </cfRule>
  </conditionalFormatting>
  <conditionalFormatting sqref="F5:AJ642">
    <cfRule type="notContainsText" dxfId="7" priority="13" operator="notContains" text="Caida">
      <formula>ISERROR(SEARCH("Caida",F5))</formula>
    </cfRule>
    <cfRule type="cellIs" dxfId="6" priority="8" operator="equal">
      <formula>"apagado"</formula>
    </cfRule>
    <cfRule type="cellIs" dxfId="5" priority="16" operator="greaterThan">
      <formula>0.8</formula>
    </cfRule>
    <cfRule type="cellIs" dxfId="4" priority="12" operator="equal">
      <formula>"APAGADO"</formula>
    </cfRule>
    <cfRule type="cellIs" dxfId="3" priority="15" operator="lessThan">
      <formula>0.8</formula>
    </cfRule>
    <cfRule type="containsText" dxfId="2" priority="14" operator="containsText" text="Caida">
      <formula>NOT(ISERROR(SEARCH("Caida",F5)))</formula>
    </cfRule>
  </conditionalFormatting>
  <conditionalFormatting sqref="H4">
    <cfRule type="cellIs" dxfId="1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2025-05-19T15:33:56Z</dcterms:modified>
</cp:coreProperties>
</file>