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13_ncr:1_{A3220079-148C-4257-999F-20E1EC711DF3}" xr6:coauthVersionLast="47" xr6:coauthVersionMax="47" xr10:uidLastSave="{00000000-0000-0000-0000-000000000000}"/>
  <bookViews>
    <workbookView xWindow="-120" yWindow="-120" windowWidth="19440" windowHeight="15000" tabRatio="602" firstSheet="7" activeTab="1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24" l="1"/>
  <c r="J48" i="24"/>
  <c r="J49" i="24"/>
  <c r="J35" i="24"/>
  <c r="J34" i="24"/>
  <c r="J33" i="24"/>
  <c r="J381" i="2"/>
  <c r="I381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381" i="2" l="1"/>
  <c r="AJ126" i="9"/>
  <c r="AJ3" i="26"/>
  <c r="AJ2" i="26"/>
  <c r="AI126" i="9"/>
  <c r="AI1" i="9" s="1"/>
  <c r="K544" i="2"/>
  <c r="K545" i="2"/>
  <c r="K269" i="2"/>
  <c r="K270" i="2"/>
  <c r="K127" i="2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H190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AH2" i="11" l="1"/>
  <c r="B32" i="14"/>
  <c r="E32" i="14" s="1"/>
  <c r="D38" i="24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N4" i="25"/>
  <c r="AE6" i="25"/>
  <c r="AA4" i="25"/>
  <c r="AB4" i="25"/>
  <c r="Z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K343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0"/>
  <c r="AJ22" i="10"/>
  <c r="AJ2" i="21"/>
  <c r="AJ23" i="21"/>
  <c r="AJ22" i="8"/>
  <c r="AJ23" i="9"/>
  <c r="AJ1" i="9"/>
  <c r="AP1" i="2"/>
  <c r="AP3" i="2"/>
  <c r="AP25" i="2"/>
  <c r="AJ22" i="11"/>
  <c r="AJ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<sst xmlns="http://schemas.openxmlformats.org/spreadsheetml/2006/main" count="5690" uniqueCount="1607">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</sst>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37</c:v>
                </c:pt>
                <c:pt idx="4">
                  <c:v>41</c:v>
                </c:pt>
                <c:pt idx="5">
                  <c:v>67</c:v>
                </c:pt>
                <c:pt idx="6">
                  <c:v>23</c:v>
                </c:pt>
                <c:pt idx="7">
                  <c:v>22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20</c:v>
                </c:pt>
                <c:pt idx="12">
                  <c:v>19</c:v>
                </c:pt>
                <c:pt idx="13">
                  <c:v>16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21</c:v>
                </c:pt>
                <c:pt idx="6">
                  <c:v>19</c:v>
                </c:pt>
                <c:pt idx="7">
                  <c:v>24</c:v>
                </c:pt>
                <c:pt idx="8">
                  <c:v>44</c:v>
                </c:pt>
                <c:pt idx="9">
                  <c:v>0</c:v>
                </c:pt>
                <c:pt idx="10">
                  <c:v>0</c:v>
                </c:pt>
                <c:pt idx="11">
                  <c:v>39</c:v>
                </c:pt>
                <c:pt idx="12">
                  <c:v>29</c:v>
                </c:pt>
                <c:pt idx="13">
                  <c:v>28</c:v>
                </c:pt>
                <c:pt idx="14">
                  <c:v>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8.8709677419354843E-2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0.14919354838709678</c:v>
                      </c:pt>
                      <c:pt idx="4">
                        <c:v>0.16532258064516128</c:v>
                      </c:pt>
                      <c:pt idx="5">
                        <c:v>0.27</c:v>
                      </c:pt>
                      <c:pt idx="6">
                        <c:v>0.1</c:v>
                      </c:pt>
                      <c:pt idx="7">
                        <c:v>8.8709677419354843E-2</c:v>
                      </c:pt>
                      <c:pt idx="8">
                        <c:v>8.0645161290322578E-2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0.08</c:v>
                      </c:pt>
                      <c:pt idx="12">
                        <c:v>0.08</c:v>
                      </c:pt>
                      <c:pt idx="13">
                        <c:v>6.4516129032258063E-2</c:v>
                      </c:pt>
                      <c:pt idx="14">
                        <c:v>0.08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0.09</c:v>
                      </c:pt>
                      <c:pt idx="6">
                        <c:v>0.08</c:v>
                      </c:pt>
                      <c:pt idx="7">
                        <c:v>0.11538461538461539</c:v>
                      </c:pt>
                      <c:pt idx="8">
                        <c:v>0.21153846153846154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0.16</c:v>
                      </c:pt>
                      <c:pt idx="12">
                        <c:v>0.12</c:v>
                      </c:pt>
                      <c:pt idx="13">
                        <c:v>0.13461538461538461</c:v>
                      </c:pt>
                      <c:pt idx="14">
                        <c:v>0.12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8.8709677419354843E-2</c:v>
                </c:pt>
                <c:pt idx="1">
                  <c:v>0.09</c:v>
                </c:pt>
                <c:pt idx="2">
                  <c:v>0</c:v>
                </c:pt>
                <c:pt idx="3">
                  <c:v>0.14919354838709678</c:v>
                </c:pt>
                <c:pt idx="4">
                  <c:v>0.16532258064516128</c:v>
                </c:pt>
                <c:pt idx="5">
                  <c:v>0.27</c:v>
                </c:pt>
                <c:pt idx="6">
                  <c:v>0.1</c:v>
                </c:pt>
                <c:pt idx="7">
                  <c:v>8.8709677419354843E-2</c:v>
                </c:pt>
                <c:pt idx="8">
                  <c:v>8.0645161290322578E-2</c:v>
                </c:pt>
                <c:pt idx="9">
                  <c:v>0</c:v>
                </c:pt>
                <c:pt idx="10">
                  <c:v>0</c:v>
                </c:pt>
                <c:pt idx="11">
                  <c:v>0.08</c:v>
                </c:pt>
                <c:pt idx="12">
                  <c:v>0.08</c:v>
                </c:pt>
                <c:pt idx="13">
                  <c:v>6.4516129032258063E-2</c:v>
                </c:pt>
                <c:pt idx="14">
                  <c:v>0.08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0.09</c:v>
                </c:pt>
                <c:pt idx="6">
                  <c:v>0.08</c:v>
                </c:pt>
                <c:pt idx="7">
                  <c:v>0.11538461538461539</c:v>
                </c:pt>
                <c:pt idx="8">
                  <c:v>0.21153846153846154</c:v>
                </c:pt>
                <c:pt idx="9">
                  <c:v>0</c:v>
                </c:pt>
                <c:pt idx="10">
                  <c:v>0</c:v>
                </c:pt>
                <c:pt idx="11">
                  <c:v>0.16</c:v>
                </c:pt>
                <c:pt idx="12">
                  <c:v>0.12</c:v>
                </c:pt>
                <c:pt idx="13">
                  <c:v>0.13461538461538461</c:v>
                </c:pt>
                <c:pt idx="14">
                  <c:v>0.12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37</c:v>
                      </c:pt>
                      <c:pt idx="4">
                        <c:v>41</c:v>
                      </c:pt>
                      <c:pt idx="5">
                        <c:v>67</c:v>
                      </c:pt>
                      <c:pt idx="6">
                        <c:v>23</c:v>
                      </c:pt>
                      <c:pt idx="7">
                        <c:v>22</c:v>
                      </c:pt>
                      <c:pt idx="8">
                        <c:v>20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20</c:v>
                      </c:pt>
                      <c:pt idx="12">
                        <c:v>19</c:v>
                      </c:pt>
                      <c:pt idx="13">
                        <c:v>16</c:v>
                      </c:pt>
                      <c:pt idx="14">
                        <c:v>16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21</c:v>
                      </c:pt>
                      <c:pt idx="6">
                        <c:v>19</c:v>
                      </c:pt>
                      <c:pt idx="7">
                        <c:v>24</c:v>
                      </c:pt>
                      <c:pt idx="8">
                        <c:v>44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39</c:v>
                      </c:pt>
                      <c:pt idx="12">
                        <c:v>29</c:v>
                      </c:pt>
                      <c:pt idx="13">
                        <c:v>28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5"/>
  <sheetViews>
    <sheetView zoomScale="55" zoomScaleNormal="55" workbookViewId="0">
      <pane xSplit="11" ySplit="4" topLeftCell="Z24" activePane="bottomRight" state="frozen"/>
      <selection pane="topRight" activeCell="M1" sqref="M1"/>
      <selection pane="bottomLeft" activeCell="A5" sqref="A5"/>
      <selection pane="bottomRight" activeCell="B78" sqref="B7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0.15189873417721519</v>
      </c>
      <c r="P1" s="4">
        <f t="shared" si="0"/>
        <v>0.15189873417721519</v>
      </c>
      <c r="Q1" s="4">
        <f t="shared" si="0"/>
        <v>0.17411402157164868</v>
      </c>
      <c r="R1" s="4">
        <f t="shared" si="0"/>
        <v>0.1111111111111111</v>
      </c>
      <c r="S1" s="4">
        <f t="shared" si="0"/>
        <v>0.11696869851729819</v>
      </c>
      <c r="T1" s="4">
        <f t="shared" si="0"/>
        <v>0.1464968152866242</v>
      </c>
      <c r="U1" s="4">
        <f t="shared" si="0"/>
        <v>0.11696869851729819</v>
      </c>
      <c r="V1" s="4">
        <f t="shared" si="0"/>
        <v>0.12274959083469722</v>
      </c>
      <c r="W1" s="4">
        <f t="shared" si="0"/>
        <v>0.13826366559485531</v>
      </c>
      <c r="X1" s="4">
        <f t="shared" si="0"/>
        <v>0.11696869851729819</v>
      </c>
      <c r="Y1" s="4"/>
      <c r="Z1" s="4">
        <f t="shared" si="0"/>
        <v>0.11842105263157894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COUNTIF(L4:L627,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96</v>
      </c>
      <c r="P3" s="12">
        <f t="shared" si="4"/>
        <v>96</v>
      </c>
      <c r="Q3" s="12">
        <f t="shared" si="4"/>
        <v>113</v>
      </c>
      <c r="R3" s="12">
        <f t="shared" si="4"/>
        <v>67</v>
      </c>
      <c r="S3" s="12">
        <f t="shared" si="4"/>
        <v>71</v>
      </c>
      <c r="T3" s="12">
        <f t="shared" si="4"/>
        <v>92</v>
      </c>
      <c r="U3" s="12">
        <f t="shared" si="4"/>
        <v>71</v>
      </c>
      <c r="V3" s="12">
        <f t="shared" si="4"/>
        <v>75</v>
      </c>
      <c r="W3" s="12">
        <f t="shared" si="4"/>
        <v>86</v>
      </c>
      <c r="X3" s="12">
        <f>COUNTIF(X4:X527, "apagado")</f>
        <v>71</v>
      </c>
      <c r="Y3" s="12">
        <f>COUNTIF(Y4:Y527, "apagado")</f>
        <v>67</v>
      </c>
      <c r="Z3" s="12">
        <f t="shared" ref="Z3:AO3" si="5">COUNTIF(Z4:Z627, "apagado")</f>
        <v>72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COUNTIF(AP4:AP627,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 t="s">
        <v>1603</v>
      </c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 t="s">
        <v>1603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27</v>
      </c>
      <c r="J7" s="34">
        <f t="shared" ref="J7:J77" si="8">COUNTIF(L7:AM7,"APAGADO")</f>
        <v>1</v>
      </c>
      <c r="K7" s="35">
        <f t="shared" ref="K7:K77" si="9">(I7)/(J7+I7)</f>
        <v>0.9642857142857143</v>
      </c>
      <c r="L7" s="86"/>
      <c r="M7" s="86"/>
      <c r="N7" s="86"/>
      <c r="O7" s="86"/>
      <c r="P7" s="86"/>
      <c r="Q7" s="86" t="s">
        <v>1603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6"/>
      <c r="M8" s="86"/>
      <c r="N8" s="86"/>
      <c r="O8" s="86"/>
      <c r="P8" s="86"/>
      <c r="Q8" s="86" t="s">
        <v>1603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 t="s">
        <v>1603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27</v>
      </c>
      <c r="J10" s="34">
        <f t="shared" si="8"/>
        <v>1</v>
      </c>
      <c r="K10" s="35">
        <f t="shared" si="9"/>
        <v>0.9642857142857143</v>
      </c>
      <c r="L10" s="86"/>
      <c r="M10" s="86"/>
      <c r="N10" s="86"/>
      <c r="O10" s="86"/>
      <c r="P10" s="86"/>
      <c r="Q10" s="86" t="s">
        <v>1603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 t="s">
        <v>1603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 t="s">
        <v>1603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/>
      <c r="O13" s="86"/>
      <c r="P13" s="86"/>
      <c r="Q13" s="86" t="s">
        <v>1603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6"/>
      <c r="M14" s="86"/>
      <c r="N14" s="86"/>
      <c r="O14" s="86"/>
      <c r="P14" s="86"/>
      <c r="Q14" s="86" t="s">
        <v>1603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 t="s">
        <v>1603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 t="s">
        <v>1603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26</v>
      </c>
      <c r="J20" s="34">
        <f t="shared" ref="J20:J23" si="13">COUNTIF(L20:AM20,"APAGADO")</f>
        <v>2</v>
      </c>
      <c r="K20" s="35">
        <f t="shared" ref="K20:K23" si="14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 t="s">
        <v>1603</v>
      </c>
      <c r="U20" s="86"/>
      <c r="V20" s="86"/>
      <c r="W20" s="86" t="s">
        <v>1603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26</v>
      </c>
      <c r="J21" s="34">
        <f t="shared" si="13"/>
        <v>2</v>
      </c>
      <c r="K21" s="35">
        <f t="shared" si="14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 t="s">
        <v>1603</v>
      </c>
      <c r="U21" s="86"/>
      <c r="V21" s="86"/>
      <c r="W21" s="86" t="s">
        <v>1603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13</v>
      </c>
      <c r="J24" s="34">
        <f t="shared" si="8"/>
        <v>15</v>
      </c>
      <c r="K24" s="35">
        <f t="shared" si="9"/>
        <v>0.4642857142857143</v>
      </c>
      <c r="L24" s="86" t="s">
        <v>1603</v>
      </c>
      <c r="M24" s="86" t="s">
        <v>1603</v>
      </c>
      <c r="N24" s="86" t="s">
        <v>1603</v>
      </c>
      <c r="O24" s="86" t="s">
        <v>1603</v>
      </c>
      <c r="P24" s="86" t="s">
        <v>1603</v>
      </c>
      <c r="Q24" s="86" t="s">
        <v>1603</v>
      </c>
      <c r="R24" s="86" t="s">
        <v>1603</v>
      </c>
      <c r="S24" s="86" t="s">
        <v>1603</v>
      </c>
      <c r="T24" s="86" t="s">
        <v>1603</v>
      </c>
      <c r="U24" s="86" t="s">
        <v>1603</v>
      </c>
      <c r="V24" s="86" t="s">
        <v>1603</v>
      </c>
      <c r="W24" s="86" t="s">
        <v>1603</v>
      </c>
      <c r="X24" s="86" t="s">
        <v>1603</v>
      </c>
      <c r="Y24" s="86" t="s">
        <v>1603</v>
      </c>
      <c r="Z24" s="86" t="s">
        <v>1603</v>
      </c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27</v>
      </c>
      <c r="J25" s="34">
        <f t="shared" si="8"/>
        <v>1</v>
      </c>
      <c r="K25" s="35">
        <f t="shared" si="9"/>
        <v>0.9642857142857143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21</v>
      </c>
      <c r="J29" s="34">
        <f t="shared" si="8"/>
        <v>7</v>
      </c>
      <c r="K29" s="35">
        <f t="shared" si="9"/>
        <v>0.75</v>
      </c>
      <c r="L29" s="86"/>
      <c r="M29" s="86"/>
      <c r="N29" s="86"/>
      <c r="O29" s="86"/>
      <c r="P29" s="86"/>
      <c r="Q29" s="86"/>
      <c r="R29" s="86"/>
      <c r="S29" s="86"/>
      <c r="T29" s="86" t="s">
        <v>1603</v>
      </c>
      <c r="U29" s="86" t="s">
        <v>1603</v>
      </c>
      <c r="V29" s="86" t="s">
        <v>1603</v>
      </c>
      <c r="W29" s="86" t="s">
        <v>1603</v>
      </c>
      <c r="X29" s="86" t="s">
        <v>1603</v>
      </c>
      <c r="Y29" s="86" t="s">
        <v>1603</v>
      </c>
      <c r="Z29" s="86" t="s">
        <v>1603</v>
      </c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 t="s">
        <v>1603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23</v>
      </c>
      <c r="J62" s="34">
        <f t="shared" si="8"/>
        <v>5</v>
      </c>
      <c r="K62" s="35">
        <f t="shared" si="9"/>
        <v>0.8214285714285714</v>
      </c>
      <c r="L62" s="86"/>
      <c r="M62" s="86"/>
      <c r="N62" s="86"/>
      <c r="O62" s="86"/>
      <c r="P62" s="86"/>
      <c r="Q62" s="86"/>
      <c r="R62" s="86"/>
      <c r="S62" s="86"/>
      <c r="T62" s="86"/>
      <c r="U62" s="86" t="s">
        <v>1603</v>
      </c>
      <c r="V62" s="86"/>
      <c r="W62" s="86" t="s">
        <v>1603</v>
      </c>
      <c r="X62" s="86" t="s">
        <v>1603</v>
      </c>
      <c r="Y62" s="86" t="s">
        <v>1603</v>
      </c>
      <c r="Z62" s="86" t="s">
        <v>1603</v>
      </c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25</v>
      </c>
      <c r="J63" s="34">
        <f t="shared" si="8"/>
        <v>3</v>
      </c>
      <c r="K63" s="35">
        <f t="shared" si="9"/>
        <v>0.8928571428571429</v>
      </c>
      <c r="L63" s="86"/>
      <c r="M63" s="86"/>
      <c r="N63" s="86"/>
      <c r="O63" s="86"/>
      <c r="P63" s="86"/>
      <c r="Q63" s="86"/>
      <c r="R63" s="86"/>
      <c r="S63" s="86"/>
      <c r="T63" s="86"/>
      <c r="U63" s="86" t="s">
        <v>1603</v>
      </c>
      <c r="V63" s="86" t="s">
        <v>1603</v>
      </c>
      <c r="W63" s="86" t="s">
        <v>1603</v>
      </c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19</v>
      </c>
      <c r="J64" s="34">
        <f t="shared" si="8"/>
        <v>9</v>
      </c>
      <c r="K64" s="35">
        <f t="shared" si="9"/>
        <v>0.6785714285714286</v>
      </c>
      <c r="L64" s="86"/>
      <c r="M64" s="86"/>
      <c r="N64" s="86"/>
      <c r="O64" s="86" t="s">
        <v>1603</v>
      </c>
      <c r="P64" s="86" t="s">
        <v>1603</v>
      </c>
      <c r="Q64" s="86" t="s">
        <v>1603</v>
      </c>
      <c r="R64" s="86" t="s">
        <v>1603</v>
      </c>
      <c r="S64" s="86" t="s">
        <v>1603</v>
      </c>
      <c r="T64" s="86" t="s">
        <v>1603</v>
      </c>
      <c r="U64" s="86" t="s">
        <v>1603</v>
      </c>
      <c r="V64" s="86" t="s">
        <v>1603</v>
      </c>
      <c r="W64" s="86" t="s">
        <v>1603</v>
      </c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 t="s">
        <v>1603</v>
      </c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19</v>
      </c>
      <c r="J78" s="34">
        <f t="shared" ref="J78:J150" si="16">COUNTIF(L78:AM78,"APAGADO")</f>
        <v>9</v>
      </c>
      <c r="K78" s="35">
        <f t="shared" ref="K78:K150" si="17">(I78)/(J78+I78)</f>
        <v>0.6785714285714286</v>
      </c>
      <c r="L78" s="86"/>
      <c r="M78" s="86"/>
      <c r="N78" s="86"/>
      <c r="O78" s="86"/>
      <c r="P78" s="86"/>
      <c r="Q78" s="86" t="s">
        <v>1603</v>
      </c>
      <c r="R78" s="86"/>
      <c r="S78" s="86" t="s">
        <v>1603</v>
      </c>
      <c r="T78" s="86" t="s">
        <v>1603</v>
      </c>
      <c r="U78" s="86" t="s">
        <v>1603</v>
      </c>
      <c r="V78" s="86" t="s">
        <v>1603</v>
      </c>
      <c r="W78" s="86" t="s">
        <v>1603</v>
      </c>
      <c r="X78" s="86" t="s">
        <v>1603</v>
      </c>
      <c r="Y78" s="86" t="s">
        <v>1603</v>
      </c>
      <c r="Z78" s="86" t="s">
        <v>1603</v>
      </c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23</v>
      </c>
      <c r="J85" s="34">
        <f t="shared" si="16"/>
        <v>5</v>
      </c>
      <c r="K85" s="35">
        <f t="shared" si="17"/>
        <v>0.8214285714285714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1603</v>
      </c>
      <c r="V85" s="86"/>
      <c r="W85" s="86" t="s">
        <v>1603</v>
      </c>
      <c r="X85" s="86" t="s">
        <v>1603</v>
      </c>
      <c r="Y85" s="86" t="s">
        <v>1603</v>
      </c>
      <c r="Z85" s="86" t="s">
        <v>1603</v>
      </c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26</v>
      </c>
      <c r="J90" s="34">
        <f t="shared" si="16"/>
        <v>2</v>
      </c>
      <c r="K90" s="35">
        <f t="shared" si="17"/>
        <v>0.9285714285714286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26</v>
      </c>
      <c r="J91" s="34">
        <f t="shared" si="16"/>
        <v>2</v>
      </c>
      <c r="K91" s="35">
        <f t="shared" si="17"/>
        <v>0.9285714285714286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 t="s">
        <v>1603</v>
      </c>
      <c r="O92" s="86" t="s">
        <v>1603</v>
      </c>
      <c r="P92" s="86" t="s">
        <v>1603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 t="s">
        <v>1603</v>
      </c>
      <c r="O93" s="86" t="s">
        <v>1603</v>
      </c>
      <c r="P93" s="86" t="s">
        <v>1603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25</v>
      </c>
      <c r="J94" s="34">
        <f>COUNTIF(L94:AM94,"APAGADO")</f>
        <v>3</v>
      </c>
      <c r="K94" s="35">
        <f>(I94)/(J94+I94)</f>
        <v>0.8928571428571429</v>
      </c>
      <c r="L94" s="86"/>
      <c r="M94" s="86"/>
      <c r="N94" s="86" t="s">
        <v>1603</v>
      </c>
      <c r="O94" s="86" t="s">
        <v>1603</v>
      </c>
      <c r="P94" s="86" t="s">
        <v>1603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6"/>
      <c r="M95" s="86"/>
      <c r="N95" s="86" t="s">
        <v>1603</v>
      </c>
      <c r="O95" s="86" t="s">
        <v>1603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 t="s">
        <v>1603</v>
      </c>
      <c r="O97" s="86" t="s">
        <v>1603</v>
      </c>
      <c r="P97" s="86" t="s">
        <v>1603</v>
      </c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27</v>
      </c>
      <c r="J106" s="34">
        <f t="shared" ref="J106:J110" si="20">COUNTIF(L106:AM106,"APAGADO")</f>
        <v>1</v>
      </c>
      <c r="K106" s="35">
        <f t="shared" ref="K106:K110" si="21">(I106)/(J106+I106)</f>
        <v>0.9642857142857143</v>
      </c>
      <c r="L106" s="86"/>
      <c r="M106" s="86"/>
      <c r="N106" s="86"/>
      <c r="O106" s="86"/>
      <c r="P106" s="86"/>
      <c r="Q106" s="86"/>
      <c r="R106" s="86"/>
      <c r="S106" s="86"/>
      <c r="T106" s="86" t="s">
        <v>1603</v>
      </c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13</v>
      </c>
      <c r="J107" s="34">
        <f t="shared" si="20"/>
        <v>15</v>
      </c>
      <c r="K107" s="35">
        <f t="shared" si="21"/>
        <v>0.4642857142857143</v>
      </c>
      <c r="L107" s="86" t="s">
        <v>1603</v>
      </c>
      <c r="M107" s="86" t="s">
        <v>1603</v>
      </c>
      <c r="N107" s="86" t="s">
        <v>1603</v>
      </c>
      <c r="O107" s="86" t="s">
        <v>1603</v>
      </c>
      <c r="P107" s="86" t="s">
        <v>1603</v>
      </c>
      <c r="Q107" s="86" t="s">
        <v>1603</v>
      </c>
      <c r="R107" s="86" t="s">
        <v>1603</v>
      </c>
      <c r="S107" s="86" t="s">
        <v>1603</v>
      </c>
      <c r="T107" s="86" t="s">
        <v>1603</v>
      </c>
      <c r="U107" s="86" t="s">
        <v>1603</v>
      </c>
      <c r="V107" s="86" t="s">
        <v>1603</v>
      </c>
      <c r="W107" s="86" t="s">
        <v>1603</v>
      </c>
      <c r="X107" s="86" t="s">
        <v>1603</v>
      </c>
      <c r="Y107" s="86" t="s">
        <v>1603</v>
      </c>
      <c r="Z107" s="86" t="s">
        <v>1603</v>
      </c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/>
      <c r="N110" s="86"/>
      <c r="O110" s="86"/>
      <c r="P110" s="86"/>
      <c r="Q110" s="86"/>
      <c r="R110" s="86"/>
      <c r="S110" s="86"/>
      <c r="T110" s="86" t="s">
        <v>1603</v>
      </c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23</v>
      </c>
      <c r="J112" s="34">
        <f t="shared" si="16"/>
        <v>5</v>
      </c>
      <c r="K112" s="35">
        <f t="shared" si="17"/>
        <v>0.8214285714285714</v>
      </c>
      <c r="L112" s="86"/>
      <c r="M112" s="86"/>
      <c r="N112" s="86" t="s">
        <v>1603</v>
      </c>
      <c r="O112" s="86" t="s">
        <v>1603</v>
      </c>
      <c r="P112" s="86" t="s">
        <v>1603</v>
      </c>
      <c r="Q112" s="86" t="s">
        <v>1603</v>
      </c>
      <c r="R112" s="86"/>
      <c r="S112" s="86" t="s">
        <v>1603</v>
      </c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24</v>
      </c>
      <c r="J114" s="34">
        <f t="shared" si="16"/>
        <v>4</v>
      </c>
      <c r="K114" s="35">
        <f t="shared" si="17"/>
        <v>0.8571428571428571</v>
      </c>
      <c r="L114" s="86"/>
      <c r="M114" s="86"/>
      <c r="N114" s="86" t="s">
        <v>1603</v>
      </c>
      <c r="O114" s="86" t="s">
        <v>1603</v>
      </c>
      <c r="P114" s="86" t="s">
        <v>1603</v>
      </c>
      <c r="Q114" s="86" t="s">
        <v>1603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 t="s">
        <v>1603</v>
      </c>
      <c r="O118" s="86" t="s">
        <v>1603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 t="s">
        <v>1603</v>
      </c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 t="s">
        <v>1603</v>
      </c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13</v>
      </c>
      <c r="J130" s="34">
        <f t="shared" si="16"/>
        <v>15</v>
      </c>
      <c r="K130" s="35">
        <f t="shared" si="17"/>
        <v>0.4642857142857143</v>
      </c>
      <c r="L130" s="86" t="s">
        <v>1603</v>
      </c>
      <c r="M130" s="86" t="s">
        <v>1603</v>
      </c>
      <c r="N130" s="86" t="s">
        <v>1603</v>
      </c>
      <c r="O130" s="86" t="s">
        <v>1603</v>
      </c>
      <c r="P130" s="86" t="s">
        <v>1603</v>
      </c>
      <c r="Q130" s="86" t="s">
        <v>1603</v>
      </c>
      <c r="R130" s="86" t="s">
        <v>1603</v>
      </c>
      <c r="S130" s="86" t="s">
        <v>1603</v>
      </c>
      <c r="T130" s="86" t="s">
        <v>1603</v>
      </c>
      <c r="U130" s="86" t="s">
        <v>1603</v>
      </c>
      <c r="V130" s="86" t="s">
        <v>1603</v>
      </c>
      <c r="W130" s="86" t="s">
        <v>1603</v>
      </c>
      <c r="X130" s="86" t="s">
        <v>1603</v>
      </c>
      <c r="Y130" s="86" t="s">
        <v>1603</v>
      </c>
      <c r="Z130" s="86" t="s">
        <v>1603</v>
      </c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24</v>
      </c>
      <c r="J135" s="34">
        <f t="shared" si="16"/>
        <v>4</v>
      </c>
      <c r="K135" s="35">
        <f t="shared" si="17"/>
        <v>0.8571428571428571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 t="s">
        <v>1603</v>
      </c>
      <c r="Y135" s="86" t="s">
        <v>1603</v>
      </c>
      <c r="Z135" s="86" t="s">
        <v>1603</v>
      </c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22</v>
      </c>
      <c r="J136" s="34">
        <f t="shared" si="16"/>
        <v>6</v>
      </c>
      <c r="K136" s="35">
        <f t="shared" si="17"/>
        <v>0.7857142857142857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 t="s">
        <v>1603</v>
      </c>
      <c r="W136" s="86" t="s">
        <v>1603</v>
      </c>
      <c r="X136" s="86" t="s">
        <v>1603</v>
      </c>
      <c r="Y136" s="86" t="s">
        <v>1603</v>
      </c>
      <c r="Z136" s="86" t="s">
        <v>1603</v>
      </c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26</v>
      </c>
      <c r="J137" s="34">
        <f t="shared" si="16"/>
        <v>2</v>
      </c>
      <c r="K137" s="35">
        <f t="shared" si="17"/>
        <v>0.9285714285714286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 t="s">
        <v>1603</v>
      </c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23</v>
      </c>
      <c r="J139" s="34">
        <f>COUNTIF(L139:AM139,"APAGADO")</f>
        <v>5</v>
      </c>
      <c r="K139" s="35">
        <f>(I139)/(J139+I139)</f>
        <v>0.8214285714285714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 t="s">
        <v>1603</v>
      </c>
      <c r="U139" s="86"/>
      <c r="V139" s="86" t="s">
        <v>1603</v>
      </c>
      <c r="W139" s="86" t="s">
        <v>1603</v>
      </c>
      <c r="X139" s="86" t="s">
        <v>1603</v>
      </c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27</v>
      </c>
      <c r="J141" s="34">
        <f t="shared" si="16"/>
        <v>1</v>
      </c>
      <c r="K141" s="35">
        <f t="shared" si="17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 t="s">
        <v>1603</v>
      </c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28</v>
      </c>
      <c r="J151" s="34">
        <f t="shared" ref="J151:J257" si="23">COUNTIF(L151:AM151,"APAGADO")</f>
        <v>0</v>
      </c>
      <c r="K151" s="35">
        <f t="shared" ref="K151:K257" si="24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13</v>
      </c>
      <c r="J168" s="34">
        <f t="shared" si="25"/>
        <v>15</v>
      </c>
      <c r="K168" s="35">
        <f t="shared" si="26"/>
        <v>0.4642857142857143</v>
      </c>
      <c r="L168" s="86" t="s">
        <v>1603</v>
      </c>
      <c r="M168" s="86" t="s">
        <v>1603</v>
      </c>
      <c r="N168" s="86" t="s">
        <v>1603</v>
      </c>
      <c r="O168" s="86" t="s">
        <v>1603</v>
      </c>
      <c r="P168" s="86" t="s">
        <v>1603</v>
      </c>
      <c r="Q168" s="86" t="s">
        <v>1603</v>
      </c>
      <c r="R168" s="86" t="s">
        <v>1603</v>
      </c>
      <c r="S168" s="86" t="s">
        <v>1603</v>
      </c>
      <c r="T168" s="86" t="s">
        <v>1603</v>
      </c>
      <c r="U168" s="86" t="s">
        <v>1603</v>
      </c>
      <c r="V168" s="86" t="s">
        <v>1603</v>
      </c>
      <c r="W168" s="86" t="s">
        <v>1603</v>
      </c>
      <c r="X168" s="86" t="s">
        <v>1603</v>
      </c>
      <c r="Y168" s="86" t="s">
        <v>1603</v>
      </c>
      <c r="Z168" s="86" t="s">
        <v>1603</v>
      </c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13</v>
      </c>
      <c r="J171" s="34">
        <f t="shared" si="23"/>
        <v>15</v>
      </c>
      <c r="K171" s="35">
        <f t="shared" si="24"/>
        <v>0.4642857142857143</v>
      </c>
      <c r="L171" s="86" t="s">
        <v>1603</v>
      </c>
      <c r="M171" s="86" t="s">
        <v>1603</v>
      </c>
      <c r="N171" s="86" t="s">
        <v>1603</v>
      </c>
      <c r="O171" s="86" t="s">
        <v>1603</v>
      </c>
      <c r="P171" s="86" t="s">
        <v>1603</v>
      </c>
      <c r="Q171" s="86" t="s">
        <v>1603</v>
      </c>
      <c r="R171" s="86" t="s">
        <v>1603</v>
      </c>
      <c r="S171" s="86" t="s">
        <v>1603</v>
      </c>
      <c r="T171" s="86" t="s">
        <v>1603</v>
      </c>
      <c r="U171" s="86" t="s">
        <v>1603</v>
      </c>
      <c r="V171" s="86" t="s">
        <v>1603</v>
      </c>
      <c r="W171" s="86" t="s">
        <v>1603</v>
      </c>
      <c r="X171" s="86" t="s">
        <v>1603</v>
      </c>
      <c r="Y171" s="86" t="s">
        <v>1603</v>
      </c>
      <c r="Z171" s="86" t="s">
        <v>1603</v>
      </c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21</v>
      </c>
      <c r="J176" s="34">
        <f t="shared" si="23"/>
        <v>7</v>
      </c>
      <c r="K176" s="35">
        <f t="shared" si="24"/>
        <v>0.75</v>
      </c>
      <c r="L176" s="86" t="s">
        <v>1603</v>
      </c>
      <c r="M176" s="86" t="s">
        <v>1603</v>
      </c>
      <c r="N176" s="86" t="s">
        <v>1603</v>
      </c>
      <c r="O176" s="86" t="s">
        <v>1603</v>
      </c>
      <c r="P176" s="86" t="s">
        <v>1603</v>
      </c>
      <c r="Q176" s="86" t="s">
        <v>1603</v>
      </c>
      <c r="R176" s="86" t="s">
        <v>1603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21</v>
      </c>
      <c r="J177" s="34">
        <f t="shared" si="23"/>
        <v>7</v>
      </c>
      <c r="K177" s="35">
        <f t="shared" si="24"/>
        <v>0.75</v>
      </c>
      <c r="L177" s="86" t="s">
        <v>1603</v>
      </c>
      <c r="M177" s="86" t="s">
        <v>1603</v>
      </c>
      <c r="N177" s="86" t="s">
        <v>1603</v>
      </c>
      <c r="O177" s="86" t="s">
        <v>1603</v>
      </c>
      <c r="P177" s="86" t="s">
        <v>1603</v>
      </c>
      <c r="Q177" s="86" t="s">
        <v>1603</v>
      </c>
      <c r="R177" s="86" t="s">
        <v>1603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13</v>
      </c>
      <c r="J179" s="34">
        <f t="shared" si="23"/>
        <v>15</v>
      </c>
      <c r="K179" s="35">
        <f t="shared" si="24"/>
        <v>0.4642857142857143</v>
      </c>
      <c r="L179" s="86" t="s">
        <v>1603</v>
      </c>
      <c r="M179" s="86" t="s">
        <v>1603</v>
      </c>
      <c r="N179" s="86" t="s">
        <v>1603</v>
      </c>
      <c r="O179" s="86" t="s">
        <v>1603</v>
      </c>
      <c r="P179" s="86" t="s">
        <v>1603</v>
      </c>
      <c r="Q179" s="86" t="s">
        <v>1603</v>
      </c>
      <c r="R179" s="86" t="s">
        <v>1603</v>
      </c>
      <c r="S179" s="86" t="s">
        <v>1603</v>
      </c>
      <c r="T179" s="86" t="s">
        <v>1603</v>
      </c>
      <c r="U179" s="86" t="s">
        <v>1603</v>
      </c>
      <c r="V179" s="86" t="s">
        <v>1603</v>
      </c>
      <c r="W179" s="86" t="s">
        <v>1603</v>
      </c>
      <c r="X179" s="86" t="s">
        <v>1603</v>
      </c>
      <c r="Y179" s="86" t="s">
        <v>1603</v>
      </c>
      <c r="Z179" s="86" t="s">
        <v>1603</v>
      </c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13</v>
      </c>
      <c r="J180" s="34">
        <f t="shared" si="23"/>
        <v>15</v>
      </c>
      <c r="K180" s="35">
        <f t="shared" si="24"/>
        <v>0.4642857142857143</v>
      </c>
      <c r="L180" s="86" t="s">
        <v>1603</v>
      </c>
      <c r="M180" s="86" t="s">
        <v>1603</v>
      </c>
      <c r="N180" s="86" t="s">
        <v>1603</v>
      </c>
      <c r="O180" s="86" t="s">
        <v>1603</v>
      </c>
      <c r="P180" s="86" t="s">
        <v>1603</v>
      </c>
      <c r="Q180" s="86" t="s">
        <v>1603</v>
      </c>
      <c r="R180" s="86" t="s">
        <v>1603</v>
      </c>
      <c r="S180" s="86" t="s">
        <v>1603</v>
      </c>
      <c r="T180" s="86" t="s">
        <v>1603</v>
      </c>
      <c r="U180" s="86" t="s">
        <v>1603</v>
      </c>
      <c r="V180" s="86" t="s">
        <v>1603</v>
      </c>
      <c r="W180" s="86" t="s">
        <v>1603</v>
      </c>
      <c r="X180" s="86" t="s">
        <v>1603</v>
      </c>
      <c r="Y180" s="86" t="s">
        <v>1603</v>
      </c>
      <c r="Z180" s="86" t="s">
        <v>1603</v>
      </c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13</v>
      </c>
      <c r="J181" s="34">
        <f t="shared" si="23"/>
        <v>15</v>
      </c>
      <c r="K181" s="35">
        <f t="shared" si="24"/>
        <v>0.4642857142857143</v>
      </c>
      <c r="L181" s="86" t="s">
        <v>1603</v>
      </c>
      <c r="M181" s="86" t="s">
        <v>1603</v>
      </c>
      <c r="N181" s="86" t="s">
        <v>1603</v>
      </c>
      <c r="O181" s="86" t="s">
        <v>1603</v>
      </c>
      <c r="P181" s="86" t="s">
        <v>1603</v>
      </c>
      <c r="Q181" s="86" t="s">
        <v>1603</v>
      </c>
      <c r="R181" s="86" t="s">
        <v>1603</v>
      </c>
      <c r="S181" s="86" t="s">
        <v>1603</v>
      </c>
      <c r="T181" s="86" t="s">
        <v>1603</v>
      </c>
      <c r="U181" s="86" t="s">
        <v>1603</v>
      </c>
      <c r="V181" s="86" t="s">
        <v>1603</v>
      </c>
      <c r="W181" s="86" t="s">
        <v>1603</v>
      </c>
      <c r="X181" s="86" t="s">
        <v>1603</v>
      </c>
      <c r="Y181" s="86" t="s">
        <v>1603</v>
      </c>
      <c r="Z181" s="86" t="s">
        <v>1603</v>
      </c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/>
      <c r="M182" s="86"/>
      <c r="N182" s="86"/>
      <c r="O182" s="86"/>
      <c r="P182" s="86"/>
      <c r="Q182" s="86" t="s">
        <v>1603</v>
      </c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24</v>
      </c>
      <c r="J183" s="34">
        <f t="shared" si="23"/>
        <v>4</v>
      </c>
      <c r="K183" s="35">
        <f t="shared" si="24"/>
        <v>0.8571428571428571</v>
      </c>
      <c r="L183" s="86"/>
      <c r="M183" s="86"/>
      <c r="N183" s="86"/>
      <c r="O183" s="86" t="s">
        <v>1603</v>
      </c>
      <c r="P183" s="86" t="s">
        <v>1603</v>
      </c>
      <c r="Q183" s="86" t="s">
        <v>1603</v>
      </c>
      <c r="R183" s="86"/>
      <c r="S183" s="86"/>
      <c r="T183" s="86" t="s">
        <v>1603</v>
      </c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/>
      <c r="M184" s="86"/>
      <c r="N184" s="86"/>
      <c r="O184" s="86"/>
      <c r="P184" s="86"/>
      <c r="Q184" s="86" t="s">
        <v>1603</v>
      </c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24</v>
      </c>
      <c r="J185" s="34">
        <f t="shared" si="23"/>
        <v>4</v>
      </c>
      <c r="K185" s="35">
        <f t="shared" si="24"/>
        <v>0.8571428571428571</v>
      </c>
      <c r="L185" s="86"/>
      <c r="M185" s="86"/>
      <c r="N185" s="86"/>
      <c r="O185" s="86" t="s">
        <v>1603</v>
      </c>
      <c r="P185" s="86" t="s">
        <v>1603</v>
      </c>
      <c r="Q185" s="86" t="s">
        <v>1603</v>
      </c>
      <c r="R185" s="86"/>
      <c r="S185" s="86"/>
      <c r="T185" s="86"/>
      <c r="U185" s="86"/>
      <c r="V185" s="86"/>
      <c r="W185" s="86"/>
      <c r="X185" s="86" t="s">
        <v>1603</v>
      </c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24</v>
      </c>
      <c r="J186" s="34">
        <f t="shared" si="23"/>
        <v>4</v>
      </c>
      <c r="K186" s="35">
        <f t="shared" si="24"/>
        <v>0.8571428571428571</v>
      </c>
      <c r="L186" s="86"/>
      <c r="M186" s="86"/>
      <c r="N186" s="86"/>
      <c r="O186" s="86" t="s">
        <v>1603</v>
      </c>
      <c r="P186" s="86" t="s">
        <v>1603</v>
      </c>
      <c r="Q186" s="86" t="s">
        <v>1603</v>
      </c>
      <c r="R186" s="86"/>
      <c r="S186" s="86"/>
      <c r="T186" s="86"/>
      <c r="U186" s="86"/>
      <c r="V186" s="86"/>
      <c r="W186" s="86"/>
      <c r="X186" s="86" t="s">
        <v>1603</v>
      </c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 t="s">
        <v>1603</v>
      </c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6" t="s">
        <v>1603</v>
      </c>
      <c r="M190" s="86"/>
      <c r="N190" s="86"/>
      <c r="O190" s="86"/>
      <c r="P190" s="86"/>
      <c r="Q190" s="86" t="s">
        <v>1603</v>
      </c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/>
      <c r="M191" s="86"/>
      <c r="N191" s="86"/>
      <c r="O191" s="86"/>
      <c r="P191" s="86"/>
      <c r="Q191" s="86" t="s">
        <v>1603</v>
      </c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25</v>
      </c>
      <c r="J192" s="34">
        <f t="shared" si="23"/>
        <v>3</v>
      </c>
      <c r="K192" s="35">
        <f t="shared" si="24"/>
        <v>0.8928571428571429</v>
      </c>
      <c r="L192" s="86"/>
      <c r="M192" s="86"/>
      <c r="N192" s="86"/>
      <c r="O192" s="86" t="s">
        <v>1603</v>
      </c>
      <c r="P192" s="86" t="s">
        <v>1603</v>
      </c>
      <c r="Q192" s="86" t="s">
        <v>1603</v>
      </c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25</v>
      </c>
      <c r="J193" s="34">
        <f t="shared" si="23"/>
        <v>3</v>
      </c>
      <c r="K193" s="35">
        <f t="shared" si="24"/>
        <v>0.8928571428571429</v>
      </c>
      <c r="L193" s="86"/>
      <c r="M193" s="86"/>
      <c r="N193" s="86"/>
      <c r="O193" s="86" t="s">
        <v>1603</v>
      </c>
      <c r="P193" s="86" t="s">
        <v>1603</v>
      </c>
      <c r="Q193" s="86" t="s">
        <v>1603</v>
      </c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6"/>
      <c r="M194" s="86"/>
      <c r="N194" s="86"/>
      <c r="O194" s="86"/>
      <c r="P194" s="86"/>
      <c r="Q194" s="86" t="s">
        <v>1603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20</v>
      </c>
      <c r="J195" s="34">
        <f t="shared" si="23"/>
        <v>8</v>
      </c>
      <c r="K195" s="35">
        <f t="shared" si="24"/>
        <v>0.7142857142857143</v>
      </c>
      <c r="L195" s="86" t="s">
        <v>1603</v>
      </c>
      <c r="M195" s="86" t="s">
        <v>1603</v>
      </c>
      <c r="N195" s="86" t="s">
        <v>1603</v>
      </c>
      <c r="O195" s="86" t="s">
        <v>1603</v>
      </c>
      <c r="P195" s="86" t="s">
        <v>1603</v>
      </c>
      <c r="Q195" s="86" t="s">
        <v>1603</v>
      </c>
      <c r="R195" s="86" t="s">
        <v>1603</v>
      </c>
      <c r="S195" s="86" t="s">
        <v>1603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25</v>
      </c>
      <c r="J196" s="34">
        <f t="shared" ref="J196" si="30">COUNTIF(L196:AM196,"APAGADO")</f>
        <v>3</v>
      </c>
      <c r="K196" s="35">
        <f t="shared" ref="K196" si="31">(I196)/(J196+I196)</f>
        <v>0.8928571428571429</v>
      </c>
      <c r="L196" s="86"/>
      <c r="M196" s="86"/>
      <c r="N196" s="86"/>
      <c r="O196" s="86" t="s">
        <v>1603</v>
      </c>
      <c r="P196" s="86" t="s">
        <v>1603</v>
      </c>
      <c r="Q196" s="86" t="s">
        <v>1603</v>
      </c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13</v>
      </c>
      <c r="J199" s="34">
        <f t="shared" si="23"/>
        <v>15</v>
      </c>
      <c r="K199" s="35">
        <f t="shared" si="24"/>
        <v>0.4642857142857143</v>
      </c>
      <c r="L199" s="86" t="s">
        <v>1603</v>
      </c>
      <c r="M199" s="86" t="s">
        <v>1603</v>
      </c>
      <c r="N199" s="86" t="s">
        <v>1603</v>
      </c>
      <c r="O199" s="86" t="s">
        <v>1603</v>
      </c>
      <c r="P199" s="86" t="s">
        <v>1603</v>
      </c>
      <c r="Q199" s="86" t="s">
        <v>1603</v>
      </c>
      <c r="R199" s="86" t="s">
        <v>1603</v>
      </c>
      <c r="S199" s="86" t="s">
        <v>1603</v>
      </c>
      <c r="T199" s="86" t="s">
        <v>1603</v>
      </c>
      <c r="U199" s="86" t="s">
        <v>1603</v>
      </c>
      <c r="V199" s="86" t="s">
        <v>1603</v>
      </c>
      <c r="W199" s="86" t="s">
        <v>1603</v>
      </c>
      <c r="X199" s="86" t="s">
        <v>1603</v>
      </c>
      <c r="Y199" s="86" t="s">
        <v>1603</v>
      </c>
      <c r="Z199" s="86" t="s">
        <v>1603</v>
      </c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13</v>
      </c>
      <c r="J205" s="34">
        <f t="shared" si="23"/>
        <v>15</v>
      </c>
      <c r="K205" s="35">
        <f t="shared" si="24"/>
        <v>0.4642857142857143</v>
      </c>
      <c r="L205" s="86" t="s">
        <v>1603</v>
      </c>
      <c r="M205" s="86" t="s">
        <v>1603</v>
      </c>
      <c r="N205" s="86" t="s">
        <v>1603</v>
      </c>
      <c r="O205" s="86" t="s">
        <v>1603</v>
      </c>
      <c r="P205" s="86" t="s">
        <v>1603</v>
      </c>
      <c r="Q205" s="86" t="s">
        <v>1603</v>
      </c>
      <c r="R205" s="86" t="s">
        <v>1603</v>
      </c>
      <c r="S205" s="86" t="s">
        <v>1603</v>
      </c>
      <c r="T205" s="86" t="s">
        <v>1603</v>
      </c>
      <c r="U205" s="86" t="s">
        <v>1603</v>
      </c>
      <c r="V205" s="86" t="s">
        <v>1603</v>
      </c>
      <c r="W205" s="86" t="s">
        <v>1603</v>
      </c>
      <c r="X205" s="86" t="s">
        <v>1603</v>
      </c>
      <c r="Y205" s="86" t="s">
        <v>1603</v>
      </c>
      <c r="Z205" s="86" t="s">
        <v>1603</v>
      </c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13</v>
      </c>
      <c r="J206" s="34">
        <f t="shared" si="23"/>
        <v>15</v>
      </c>
      <c r="K206" s="35">
        <f t="shared" si="24"/>
        <v>0.4642857142857143</v>
      </c>
      <c r="L206" s="86" t="s">
        <v>1603</v>
      </c>
      <c r="M206" s="86" t="s">
        <v>1603</v>
      </c>
      <c r="N206" s="86" t="s">
        <v>1603</v>
      </c>
      <c r="O206" s="86" t="s">
        <v>1603</v>
      </c>
      <c r="P206" s="86" t="s">
        <v>1603</v>
      </c>
      <c r="Q206" s="86" t="s">
        <v>1603</v>
      </c>
      <c r="R206" s="86" t="s">
        <v>1603</v>
      </c>
      <c r="S206" s="86" t="s">
        <v>1603</v>
      </c>
      <c r="T206" s="86" t="s">
        <v>1603</v>
      </c>
      <c r="U206" s="86" t="s">
        <v>1603</v>
      </c>
      <c r="V206" s="86" t="s">
        <v>1603</v>
      </c>
      <c r="W206" s="86" t="s">
        <v>1603</v>
      </c>
      <c r="X206" s="86" t="s">
        <v>1603</v>
      </c>
      <c r="Y206" s="86" t="s">
        <v>1603</v>
      </c>
      <c r="Z206" s="86" t="s">
        <v>1603</v>
      </c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/>
      <c r="M209" s="86"/>
      <c r="N209" s="86"/>
      <c r="O209" s="86"/>
      <c r="P209" s="86"/>
      <c r="Q209" s="86" t="s">
        <v>1603</v>
      </c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27</v>
      </c>
      <c r="J210" s="34">
        <f t="shared" si="23"/>
        <v>1</v>
      </c>
      <c r="K210" s="35">
        <f t="shared" si="24"/>
        <v>0.9642857142857143</v>
      </c>
      <c r="L210" s="86"/>
      <c r="M210" s="86"/>
      <c r="N210" s="86"/>
      <c r="O210" s="86"/>
      <c r="P210" s="86"/>
      <c r="Q210" s="86" t="s">
        <v>1603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 t="s">
        <v>1603</v>
      </c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 t="s">
        <v>1603</v>
      </c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 t="s">
        <v>1603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27</v>
      </c>
      <c r="J214" s="34">
        <f t="shared" si="23"/>
        <v>1</v>
      </c>
      <c r="K214" s="35">
        <f t="shared" si="24"/>
        <v>0.9642857142857143</v>
      </c>
      <c r="L214" s="86"/>
      <c r="M214" s="86"/>
      <c r="N214" s="86"/>
      <c r="O214" s="86"/>
      <c r="P214" s="86"/>
      <c r="Q214" s="86" t="s">
        <v>1603</v>
      </c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24</v>
      </c>
      <c r="J216" s="34">
        <f t="shared" ref="J216" si="37">COUNTIF(L216:AM216,"APAGADO")</f>
        <v>4</v>
      </c>
      <c r="K216" s="35">
        <f t="shared" ref="K216" si="38">(I216)/(J216+I216)</f>
        <v>0.8571428571428571</v>
      </c>
      <c r="L216" s="86"/>
      <c r="M216" s="86"/>
      <c r="N216" s="86"/>
      <c r="O216" s="86" t="s">
        <v>1603</v>
      </c>
      <c r="P216" s="86" t="s">
        <v>1603</v>
      </c>
      <c r="Q216" s="86" t="s">
        <v>1603</v>
      </c>
      <c r="R216" s="86"/>
      <c r="S216" s="86"/>
      <c r="T216" s="86"/>
      <c r="U216" s="86"/>
      <c r="V216" s="86"/>
      <c r="W216" s="86"/>
      <c r="X216" s="86" t="s">
        <v>1603</v>
      </c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13</v>
      </c>
      <c r="J222" s="34">
        <f t="shared" si="23"/>
        <v>15</v>
      </c>
      <c r="K222" s="35">
        <f t="shared" si="24"/>
        <v>0.4642857142857143</v>
      </c>
      <c r="L222" s="86" t="s">
        <v>1603</v>
      </c>
      <c r="M222" s="86" t="s">
        <v>1603</v>
      </c>
      <c r="N222" s="86" t="s">
        <v>1603</v>
      </c>
      <c r="O222" s="86" t="s">
        <v>1603</v>
      </c>
      <c r="P222" s="86" t="s">
        <v>1603</v>
      </c>
      <c r="Q222" s="86" t="s">
        <v>1603</v>
      </c>
      <c r="R222" s="86" t="s">
        <v>1603</v>
      </c>
      <c r="S222" s="86" t="s">
        <v>1603</v>
      </c>
      <c r="T222" s="86" t="s">
        <v>1603</v>
      </c>
      <c r="U222" s="86" t="s">
        <v>1603</v>
      </c>
      <c r="V222" s="86" t="s">
        <v>1603</v>
      </c>
      <c r="W222" s="86" t="s">
        <v>1603</v>
      </c>
      <c r="X222" s="86" t="s">
        <v>1603</v>
      </c>
      <c r="Y222" s="86" t="s">
        <v>1603</v>
      </c>
      <c r="Z222" s="86" t="s">
        <v>1603</v>
      </c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14</v>
      </c>
      <c r="J228" s="34">
        <f>COUNTIF(L228:AM228,"APAGADO")</f>
        <v>14</v>
      </c>
      <c r="K228" s="35">
        <f>(I228)/(J228+I228)</f>
        <v>0.5</v>
      </c>
      <c r="L228" s="86" t="s">
        <v>1603</v>
      </c>
      <c r="M228" s="86" t="s">
        <v>1603</v>
      </c>
      <c r="N228" s="86" t="s">
        <v>1603</v>
      </c>
      <c r="O228" s="86" t="s">
        <v>1603</v>
      </c>
      <c r="P228" s="86" t="s">
        <v>1603</v>
      </c>
      <c r="Q228" s="86" t="s">
        <v>1603</v>
      </c>
      <c r="R228" s="86" t="s">
        <v>1603</v>
      </c>
      <c r="S228" s="86" t="s">
        <v>1603</v>
      </c>
      <c r="T228" s="86" t="s">
        <v>1603</v>
      </c>
      <c r="U228" s="86" t="s">
        <v>1603</v>
      </c>
      <c r="V228" s="86"/>
      <c r="W228" s="86" t="s">
        <v>1603</v>
      </c>
      <c r="X228" s="86" t="s">
        <v>1603</v>
      </c>
      <c r="Y228" s="86" t="s">
        <v>1603</v>
      </c>
      <c r="Z228" s="86" t="s">
        <v>1603</v>
      </c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13</v>
      </c>
      <c r="J238" s="34">
        <f t="shared" si="23"/>
        <v>15</v>
      </c>
      <c r="K238" s="35">
        <f t="shared" si="24"/>
        <v>0.4642857142857143</v>
      </c>
      <c r="L238" s="86" t="s">
        <v>1603</v>
      </c>
      <c r="M238" s="86" t="s">
        <v>1603</v>
      </c>
      <c r="N238" s="86" t="s">
        <v>1603</v>
      </c>
      <c r="O238" s="86" t="s">
        <v>1603</v>
      </c>
      <c r="P238" s="86" t="s">
        <v>1603</v>
      </c>
      <c r="Q238" s="86" t="s">
        <v>1603</v>
      </c>
      <c r="R238" s="86" t="s">
        <v>1603</v>
      </c>
      <c r="S238" s="86" t="s">
        <v>1603</v>
      </c>
      <c r="T238" s="86" t="s">
        <v>1603</v>
      </c>
      <c r="U238" s="86" t="s">
        <v>1603</v>
      </c>
      <c r="V238" s="86" t="s">
        <v>1603</v>
      </c>
      <c r="W238" s="86" t="s">
        <v>1603</v>
      </c>
      <c r="X238" s="86" t="s">
        <v>1603</v>
      </c>
      <c r="Y238" s="86" t="s">
        <v>1603</v>
      </c>
      <c r="Z238" s="86" t="s">
        <v>1603</v>
      </c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13</v>
      </c>
      <c r="J240" s="34">
        <f>COUNTIF(L240:AM240,"APAGADO")</f>
        <v>15</v>
      </c>
      <c r="K240" s="35">
        <f>(I240)/(J240+I240)</f>
        <v>0.4642857142857143</v>
      </c>
      <c r="L240" s="86" t="s">
        <v>1603</v>
      </c>
      <c r="M240" s="86" t="s">
        <v>1603</v>
      </c>
      <c r="N240" s="86" t="s">
        <v>1603</v>
      </c>
      <c r="O240" s="86" t="s">
        <v>1603</v>
      </c>
      <c r="P240" s="86" t="s">
        <v>1603</v>
      </c>
      <c r="Q240" s="86" t="s">
        <v>1603</v>
      </c>
      <c r="R240" s="86" t="s">
        <v>1603</v>
      </c>
      <c r="S240" s="86" t="s">
        <v>1603</v>
      </c>
      <c r="T240" s="86" t="s">
        <v>1603</v>
      </c>
      <c r="U240" s="86" t="s">
        <v>1603</v>
      </c>
      <c r="V240" s="86" t="s">
        <v>1603</v>
      </c>
      <c r="W240" s="86" t="s">
        <v>1603</v>
      </c>
      <c r="X240" s="86" t="s">
        <v>1603</v>
      </c>
      <c r="Y240" s="86" t="s">
        <v>1603</v>
      </c>
      <c r="Z240" s="86" t="s">
        <v>1603</v>
      </c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13</v>
      </c>
      <c r="J244" s="34">
        <f t="shared" si="23"/>
        <v>15</v>
      </c>
      <c r="K244" s="35">
        <f t="shared" si="24"/>
        <v>0.4642857142857143</v>
      </c>
      <c r="L244" s="86" t="s">
        <v>1603</v>
      </c>
      <c r="M244" s="86" t="s">
        <v>1603</v>
      </c>
      <c r="N244" s="86" t="s">
        <v>1603</v>
      </c>
      <c r="O244" s="86" t="s">
        <v>1603</v>
      </c>
      <c r="P244" s="86" t="s">
        <v>1603</v>
      </c>
      <c r="Q244" s="86" t="s">
        <v>1603</v>
      </c>
      <c r="R244" s="86" t="s">
        <v>1603</v>
      </c>
      <c r="S244" s="86" t="s">
        <v>1603</v>
      </c>
      <c r="T244" s="86" t="s">
        <v>1603</v>
      </c>
      <c r="U244" s="86" t="s">
        <v>1603</v>
      </c>
      <c r="V244" s="86" t="s">
        <v>1603</v>
      </c>
      <c r="W244" s="86" t="s">
        <v>1603</v>
      </c>
      <c r="X244" s="86" t="s">
        <v>1603</v>
      </c>
      <c r="Y244" s="86" t="s">
        <v>1603</v>
      </c>
      <c r="Z244" s="86" t="s">
        <v>1603</v>
      </c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13</v>
      </c>
      <c r="J245" s="34">
        <f>COUNTIF(L245:AM245,"APAGADO")</f>
        <v>15</v>
      </c>
      <c r="K245" s="35">
        <f>(I245)/(J245+I245)</f>
        <v>0.4642857142857143</v>
      </c>
      <c r="L245" s="86" t="s">
        <v>1603</v>
      </c>
      <c r="M245" s="86" t="s">
        <v>1603</v>
      </c>
      <c r="N245" s="86" t="s">
        <v>1603</v>
      </c>
      <c r="O245" s="86" t="s">
        <v>1603</v>
      </c>
      <c r="P245" s="86" t="s">
        <v>1603</v>
      </c>
      <c r="Q245" s="86" t="s">
        <v>1603</v>
      </c>
      <c r="R245" s="86" t="s">
        <v>1603</v>
      </c>
      <c r="S245" s="86" t="s">
        <v>1603</v>
      </c>
      <c r="T245" s="86" t="s">
        <v>1603</v>
      </c>
      <c r="U245" s="86" t="s">
        <v>1603</v>
      </c>
      <c r="V245" s="86" t="s">
        <v>1603</v>
      </c>
      <c r="W245" s="86" t="s">
        <v>1603</v>
      </c>
      <c r="X245" s="86" t="s">
        <v>1603</v>
      </c>
      <c r="Y245" s="86" t="s">
        <v>1603</v>
      </c>
      <c r="Z245" s="86" t="s">
        <v>1603</v>
      </c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13</v>
      </c>
      <c r="J246" s="34">
        <f>COUNTIF(L246:AM246,"APAGADO")</f>
        <v>15</v>
      </c>
      <c r="K246" s="35">
        <f>(I246)/(J246+I246)</f>
        <v>0.4642857142857143</v>
      </c>
      <c r="L246" s="86" t="s">
        <v>1603</v>
      </c>
      <c r="M246" s="86" t="s">
        <v>1603</v>
      </c>
      <c r="N246" s="86" t="s">
        <v>1603</v>
      </c>
      <c r="O246" s="86" t="s">
        <v>1603</v>
      </c>
      <c r="P246" s="86" t="s">
        <v>1603</v>
      </c>
      <c r="Q246" s="86" t="s">
        <v>1603</v>
      </c>
      <c r="R246" s="86" t="s">
        <v>1603</v>
      </c>
      <c r="S246" s="86" t="s">
        <v>1603</v>
      </c>
      <c r="T246" s="86" t="s">
        <v>1603</v>
      </c>
      <c r="U246" s="86" t="s">
        <v>1603</v>
      </c>
      <c r="V246" s="86" t="s">
        <v>1603</v>
      </c>
      <c r="W246" s="86" t="s">
        <v>1603</v>
      </c>
      <c r="X246" s="86" t="s">
        <v>1603</v>
      </c>
      <c r="Y246" s="86" t="s">
        <v>1603</v>
      </c>
      <c r="Z246" s="86" t="s">
        <v>1603</v>
      </c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13</v>
      </c>
      <c r="J252" s="34">
        <f t="shared" si="23"/>
        <v>15</v>
      </c>
      <c r="K252" s="35">
        <f t="shared" si="24"/>
        <v>0.4642857142857143</v>
      </c>
      <c r="L252" s="86" t="s">
        <v>1603</v>
      </c>
      <c r="M252" s="86" t="s">
        <v>1603</v>
      </c>
      <c r="N252" s="86" t="s">
        <v>1603</v>
      </c>
      <c r="O252" s="86" t="s">
        <v>1603</v>
      </c>
      <c r="P252" s="86" t="s">
        <v>1603</v>
      </c>
      <c r="Q252" s="86" t="s">
        <v>1603</v>
      </c>
      <c r="R252" s="86" t="s">
        <v>1603</v>
      </c>
      <c r="S252" s="86" t="s">
        <v>1603</v>
      </c>
      <c r="T252" s="86" t="s">
        <v>1603</v>
      </c>
      <c r="U252" s="86" t="s">
        <v>1603</v>
      </c>
      <c r="V252" s="86" t="s">
        <v>1603</v>
      </c>
      <c r="W252" s="86" t="s">
        <v>1603</v>
      </c>
      <c r="X252" s="86" t="s">
        <v>1603</v>
      </c>
      <c r="Y252" s="86" t="s">
        <v>1603</v>
      </c>
      <c r="Z252" s="86" t="s">
        <v>1603</v>
      </c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13</v>
      </c>
      <c r="J253" s="34">
        <f>COUNTIF(L253:AM253,"APAGADO")</f>
        <v>15</v>
      </c>
      <c r="K253" s="35">
        <f>(I253)/(J253+I253)</f>
        <v>0.4642857142857143</v>
      </c>
      <c r="L253" s="86" t="s">
        <v>1603</v>
      </c>
      <c r="M253" s="86" t="s">
        <v>1603</v>
      </c>
      <c r="N253" s="86" t="s">
        <v>1603</v>
      </c>
      <c r="O253" s="86" t="s">
        <v>1603</v>
      </c>
      <c r="P253" s="86" t="s">
        <v>1603</v>
      </c>
      <c r="Q253" s="86" t="s">
        <v>1603</v>
      </c>
      <c r="R253" s="86" t="s">
        <v>1603</v>
      </c>
      <c r="S253" s="86" t="s">
        <v>1603</v>
      </c>
      <c r="T253" s="86" t="s">
        <v>1603</v>
      </c>
      <c r="U253" s="86" t="s">
        <v>1603</v>
      </c>
      <c r="V253" s="86" t="s">
        <v>1603</v>
      </c>
      <c r="W253" s="86" t="s">
        <v>1603</v>
      </c>
      <c r="X253" s="86" t="s">
        <v>1603</v>
      </c>
      <c r="Y253" s="86" t="s">
        <v>1603</v>
      </c>
      <c r="Z253" s="86" t="s">
        <v>1603</v>
      </c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15</v>
      </c>
      <c r="J254" s="34">
        <f t="shared" si="23"/>
        <v>13</v>
      </c>
      <c r="K254" s="35">
        <f t="shared" si="24"/>
        <v>0.5357142857142857</v>
      </c>
      <c r="L254" s="86" t="s">
        <v>1603</v>
      </c>
      <c r="M254" s="86" t="s">
        <v>1603</v>
      </c>
      <c r="N254" s="86" t="s">
        <v>1603</v>
      </c>
      <c r="O254" s="86" t="s">
        <v>1603</v>
      </c>
      <c r="P254" s="86" t="s">
        <v>1603</v>
      </c>
      <c r="Q254" s="86" t="s">
        <v>1603</v>
      </c>
      <c r="R254" s="86" t="s">
        <v>1603</v>
      </c>
      <c r="S254" s="86" t="s">
        <v>1603</v>
      </c>
      <c r="T254" s="86" t="s">
        <v>1603</v>
      </c>
      <c r="U254" s="86"/>
      <c r="V254" s="86"/>
      <c r="W254" s="86" t="s">
        <v>1603</v>
      </c>
      <c r="X254" s="86" t="s">
        <v>1603</v>
      </c>
      <c r="Y254" s="86" t="s">
        <v>1603</v>
      </c>
      <c r="Z254" s="86" t="s">
        <v>1603</v>
      </c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16</v>
      </c>
      <c r="J257" s="34">
        <f t="shared" si="23"/>
        <v>12</v>
      </c>
      <c r="K257" s="35">
        <f t="shared" si="24"/>
        <v>0.5714285714285714</v>
      </c>
      <c r="L257" s="86"/>
      <c r="M257" s="86" t="s">
        <v>1603</v>
      </c>
      <c r="N257" s="86" t="s">
        <v>1603</v>
      </c>
      <c r="O257" s="86" t="s">
        <v>1603</v>
      </c>
      <c r="P257" s="86" t="s">
        <v>1603</v>
      </c>
      <c r="Q257" s="86" t="s">
        <v>1603</v>
      </c>
      <c r="R257" s="86" t="s">
        <v>1603</v>
      </c>
      <c r="S257" s="86" t="s">
        <v>1603</v>
      </c>
      <c r="T257" s="86" t="s">
        <v>1603</v>
      </c>
      <c r="U257" s="86"/>
      <c r="V257" s="86"/>
      <c r="W257" s="86" t="s">
        <v>1603</v>
      </c>
      <c r="X257" s="86" t="s">
        <v>1603</v>
      </c>
      <c r="Y257" s="86" t="s">
        <v>1603</v>
      </c>
      <c r="Z257" s="86" t="s">
        <v>1603</v>
      </c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28</v>
      </c>
      <c r="J260" s="34">
        <f t="shared" si="39"/>
        <v>0</v>
      </c>
      <c r="K260" s="35">
        <f t="shared" si="40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28</v>
      </c>
      <c r="J261" s="34">
        <f t="shared" ref="J261" si="42">COUNTIF(L261:AM261,"APAGADO")</f>
        <v>0</v>
      </c>
      <c r="K261" s="35">
        <f t="shared" ref="K261" si="4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28</v>
      </c>
      <c r="J262" s="34">
        <f t="shared" ref="J262" si="45">COUNTIF(L262:AM262,"APAGADO")</f>
        <v>0</v>
      </c>
      <c r="K262" s="35">
        <f t="shared" ref="K262" si="46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28</v>
      </c>
      <c r="J274" s="34">
        <f t="shared" si="39"/>
        <v>0</v>
      </c>
      <c r="K274" s="35">
        <f t="shared" si="40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27</v>
      </c>
      <c r="J275" s="34">
        <f t="shared" si="39"/>
        <v>1</v>
      </c>
      <c r="K275" s="35">
        <f t="shared" si="40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 t="s">
        <v>1603</v>
      </c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28</v>
      </c>
      <c r="J276" s="34">
        <f t="shared" si="39"/>
        <v>0</v>
      </c>
      <c r="K276" s="35">
        <f t="shared" si="40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27</v>
      </c>
      <c r="J277" s="34">
        <f t="shared" si="39"/>
        <v>1</v>
      </c>
      <c r="K277" s="35">
        <f t="shared" si="40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 t="s">
        <v>1603</v>
      </c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13</v>
      </c>
      <c r="J278" s="34">
        <f t="shared" si="39"/>
        <v>15</v>
      </c>
      <c r="K278" s="35">
        <f t="shared" si="40"/>
        <v>0.4642857142857143</v>
      </c>
      <c r="L278" s="86" t="s">
        <v>1603</v>
      </c>
      <c r="M278" s="86" t="s">
        <v>1603</v>
      </c>
      <c r="N278" s="86" t="s">
        <v>1603</v>
      </c>
      <c r="O278" s="86" t="s">
        <v>1603</v>
      </c>
      <c r="P278" s="86" t="s">
        <v>1603</v>
      </c>
      <c r="Q278" s="86" t="s">
        <v>1603</v>
      </c>
      <c r="R278" s="86" t="s">
        <v>1603</v>
      </c>
      <c r="S278" s="86" t="s">
        <v>1603</v>
      </c>
      <c r="T278" s="86" t="s">
        <v>1603</v>
      </c>
      <c r="U278" s="86" t="s">
        <v>1603</v>
      </c>
      <c r="V278" s="86" t="s">
        <v>1603</v>
      </c>
      <c r="W278" s="86" t="s">
        <v>1603</v>
      </c>
      <c r="X278" s="86" t="s">
        <v>1603</v>
      </c>
      <c r="Y278" s="86" t="s">
        <v>1603</v>
      </c>
      <c r="Z278" s="86" t="s">
        <v>1603</v>
      </c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27</v>
      </c>
      <c r="J283" s="34">
        <f t="shared" si="39"/>
        <v>1</v>
      </c>
      <c r="K283" s="35">
        <f t="shared" si="40"/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 t="s">
        <v>1603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27</v>
      </c>
      <c r="J284" s="34">
        <f t="shared" si="39"/>
        <v>1</v>
      </c>
      <c r="K284" s="35">
        <f t="shared" si="40"/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 t="s">
        <v>1603</v>
      </c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24</v>
      </c>
      <c r="J285" s="34">
        <f>COUNTIF(L285:AM285,"APAGADO")</f>
        <v>4</v>
      </c>
      <c r="K285" s="35">
        <f>(I285)/(J285+I285)</f>
        <v>0.8571428571428571</v>
      </c>
      <c r="L285" s="86"/>
      <c r="M285" s="86"/>
      <c r="N285" s="86"/>
      <c r="O285" s="86"/>
      <c r="P285" s="86" t="s">
        <v>1603</v>
      </c>
      <c r="Q285" s="86" t="s">
        <v>1603</v>
      </c>
      <c r="R285" s="86" t="s">
        <v>1603</v>
      </c>
      <c r="S285" s="86" t="s">
        <v>1603</v>
      </c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14</v>
      </c>
      <c r="J286" s="34">
        <f t="shared" si="39"/>
        <v>14</v>
      </c>
      <c r="K286" s="35">
        <f t="shared" si="40"/>
        <v>0.5</v>
      </c>
      <c r="L286" s="86" t="s">
        <v>1603</v>
      </c>
      <c r="M286" s="86" t="s">
        <v>1603</v>
      </c>
      <c r="N286" s="86" t="s">
        <v>1603</v>
      </c>
      <c r="O286" s="86"/>
      <c r="P286" s="86" t="s">
        <v>1603</v>
      </c>
      <c r="Q286" s="86" t="s">
        <v>1603</v>
      </c>
      <c r="R286" s="86" t="s">
        <v>1603</v>
      </c>
      <c r="S286" s="86" t="s">
        <v>1603</v>
      </c>
      <c r="T286" s="86" t="s">
        <v>1603</v>
      </c>
      <c r="U286" s="86" t="s">
        <v>1603</v>
      </c>
      <c r="V286" s="86" t="s">
        <v>1603</v>
      </c>
      <c r="W286" s="86" t="s">
        <v>1603</v>
      </c>
      <c r="X286" s="86" t="s">
        <v>1603</v>
      </c>
      <c r="Y286" s="86" t="s">
        <v>1603</v>
      </c>
      <c r="Z286" s="86" t="s">
        <v>1603</v>
      </c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16</v>
      </c>
      <c r="J287" s="34">
        <f t="shared" si="39"/>
        <v>12</v>
      </c>
      <c r="K287" s="35">
        <f t="shared" si="40"/>
        <v>0.5714285714285714</v>
      </c>
      <c r="L287" s="86" t="s">
        <v>1603</v>
      </c>
      <c r="M287" s="86" t="s">
        <v>1603</v>
      </c>
      <c r="N287" s="86" t="s">
        <v>1603</v>
      </c>
      <c r="O287" s="86"/>
      <c r="P287" s="86" t="s">
        <v>1603</v>
      </c>
      <c r="Q287" s="86" t="s">
        <v>1603</v>
      </c>
      <c r="R287" s="86"/>
      <c r="S287" s="86"/>
      <c r="T287" s="86" t="s">
        <v>1603</v>
      </c>
      <c r="U287" s="86" t="s">
        <v>1603</v>
      </c>
      <c r="V287" s="86" t="s">
        <v>1603</v>
      </c>
      <c r="W287" s="86" t="s">
        <v>1603</v>
      </c>
      <c r="X287" s="86" t="s">
        <v>1603</v>
      </c>
      <c r="Y287" s="86" t="s">
        <v>1603</v>
      </c>
      <c r="Z287" s="86" t="s">
        <v>1603</v>
      </c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27</v>
      </c>
      <c r="J288" s="34">
        <f t="shared" si="39"/>
        <v>1</v>
      </c>
      <c r="K288" s="35">
        <f t="shared" si="40"/>
        <v>0.9642857142857143</v>
      </c>
      <c r="L288" s="86"/>
      <c r="M288" s="86"/>
      <c r="N288" s="86"/>
      <c r="O288" s="86"/>
      <c r="P288" s="86"/>
      <c r="Q288" s="86" t="s">
        <v>1603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/>
      <c r="N289" s="86"/>
      <c r="O289" s="86"/>
      <c r="P289" s="86"/>
      <c r="Q289" s="86" t="s">
        <v>1603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/>
      <c r="N290" s="86"/>
      <c r="O290" s="86"/>
      <c r="P290" s="86"/>
      <c r="Q290" s="86" t="s">
        <v>1603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 t="s">
        <v>1603</v>
      </c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 t="s">
        <v>1603</v>
      </c>
      <c r="N292" s="86" t="s">
        <v>1603</v>
      </c>
      <c r="O292" s="86"/>
      <c r="P292" s="86" t="s">
        <v>1603</v>
      </c>
      <c r="Q292" s="86" t="s">
        <v>1603</v>
      </c>
      <c r="R292" s="86" t="s">
        <v>1603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 t="s">
        <v>1603</v>
      </c>
      <c r="N293" s="86" t="s">
        <v>1603</v>
      </c>
      <c r="O293" s="86"/>
      <c r="P293" s="86" t="s">
        <v>1603</v>
      </c>
      <c r="Q293" s="86" t="s">
        <v>1603</v>
      </c>
      <c r="R293" s="86" t="s">
        <v>1603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14</v>
      </c>
      <c r="J298" s="34">
        <f t="shared" si="39"/>
        <v>14</v>
      </c>
      <c r="K298" s="35">
        <f t="shared" si="40"/>
        <v>0.5</v>
      </c>
      <c r="L298" s="86" t="s">
        <v>1603</v>
      </c>
      <c r="M298" s="86" t="s">
        <v>1603</v>
      </c>
      <c r="N298" s="86" t="s">
        <v>1603</v>
      </c>
      <c r="O298" s="86" t="s">
        <v>1603</v>
      </c>
      <c r="P298" s="86" t="s">
        <v>1603</v>
      </c>
      <c r="Q298" s="86"/>
      <c r="R298" s="86" t="s">
        <v>1603</v>
      </c>
      <c r="S298" s="86" t="s">
        <v>1603</v>
      </c>
      <c r="T298" s="86" t="s">
        <v>1603</v>
      </c>
      <c r="U298" s="86" t="s">
        <v>1603</v>
      </c>
      <c r="V298" s="86" t="s">
        <v>1603</v>
      </c>
      <c r="W298" s="86" t="s">
        <v>1603</v>
      </c>
      <c r="X298" s="86" t="s">
        <v>1603</v>
      </c>
      <c r="Y298" s="86" t="s">
        <v>1603</v>
      </c>
      <c r="Z298" s="86" t="s">
        <v>1603</v>
      </c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 t="s">
        <v>1603</v>
      </c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 t="s">
        <v>1603</v>
      </c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28</v>
      </c>
      <c r="J311" s="34">
        <f t="shared" si="39"/>
        <v>0</v>
      </c>
      <c r="K311" s="35">
        <f t="shared" si="40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28</v>
      </c>
      <c r="J320" s="34">
        <f t="shared" si="39"/>
        <v>0</v>
      </c>
      <c r="K320" s="35">
        <f t="shared" si="40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2" si="51">COUNTIF(L324:AM324,"APAGADO")</f>
        <v>0</v>
      </c>
      <c r="K324" s="35">
        <f t="shared" ref="K324:K402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25</v>
      </c>
      <c r="J338" s="34">
        <f t="shared" si="51"/>
        <v>3</v>
      </c>
      <c r="K338" s="35">
        <f t="shared" si="52"/>
        <v>0.8928571428571429</v>
      </c>
      <c r="L338" s="86"/>
      <c r="M338" s="86"/>
      <c r="N338" s="86"/>
      <c r="O338" s="86"/>
      <c r="P338" s="86"/>
      <c r="Q338" s="86"/>
      <c r="R338" s="86"/>
      <c r="S338" s="86" t="s">
        <v>1603</v>
      </c>
      <c r="T338" s="86" t="s">
        <v>1603</v>
      </c>
      <c r="U338" s="86"/>
      <c r="V338" s="86"/>
      <c r="W338" s="86" t="s">
        <v>1603</v>
      </c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25</v>
      </c>
      <c r="J339" s="34">
        <f t="shared" si="51"/>
        <v>3</v>
      </c>
      <c r="K339" s="35">
        <f t="shared" si="52"/>
        <v>0.8928571428571429</v>
      </c>
      <c r="L339" s="86"/>
      <c r="M339" s="86"/>
      <c r="N339" s="86"/>
      <c r="O339" s="86"/>
      <c r="P339" s="86"/>
      <c r="Q339" s="86"/>
      <c r="R339" s="86"/>
      <c r="S339" s="86" t="s">
        <v>1603</v>
      </c>
      <c r="T339" s="86" t="s">
        <v>1603</v>
      </c>
      <c r="U339" s="86"/>
      <c r="V339" s="86"/>
      <c r="W339" s="86" t="s">
        <v>1603</v>
      </c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24</v>
      </c>
      <c r="J340" s="34">
        <f t="shared" si="51"/>
        <v>4</v>
      </c>
      <c r="K340" s="35">
        <f t="shared" si="52"/>
        <v>0.8571428571428571</v>
      </c>
      <c r="L340" s="86"/>
      <c r="M340" s="86"/>
      <c r="N340" s="86" t="s">
        <v>1603</v>
      </c>
      <c r="O340" s="86" t="s">
        <v>1603</v>
      </c>
      <c r="P340" s="86" t="s">
        <v>1603</v>
      </c>
      <c r="Q340" s="86" t="s">
        <v>1603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24</v>
      </c>
      <c r="J341" s="34">
        <f t="shared" si="51"/>
        <v>4</v>
      </c>
      <c r="K341" s="35">
        <f t="shared" si="52"/>
        <v>0.8571428571428571</v>
      </c>
      <c r="L341" s="86"/>
      <c r="M341" s="86"/>
      <c r="N341" s="86" t="s">
        <v>1603</v>
      </c>
      <c r="O341" s="86" t="s">
        <v>1603</v>
      </c>
      <c r="P341" s="86" t="s">
        <v>1603</v>
      </c>
      <c r="Q341" s="86" t="s">
        <v>1603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24</v>
      </c>
      <c r="J342" s="34">
        <f>COUNTIF(L342:AM342,"APAGADO")</f>
        <v>4</v>
      </c>
      <c r="K342" s="35">
        <f>(I342)/(J342+I342)</f>
        <v>0.8571428571428571</v>
      </c>
      <c r="L342" s="86"/>
      <c r="M342" s="86"/>
      <c r="N342" s="86" t="s">
        <v>1603</v>
      </c>
      <c r="O342" s="86" t="s">
        <v>1603</v>
      </c>
      <c r="P342" s="86" t="s">
        <v>1603</v>
      </c>
      <c r="Q342" s="86" t="s">
        <v>1603</v>
      </c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/>
      <c r="N343" s="86" t="s">
        <v>1603</v>
      </c>
      <c r="O343" s="86" t="s">
        <v>1603</v>
      </c>
      <c r="P343" s="86" t="s">
        <v>1603</v>
      </c>
      <c r="Q343" s="86" t="s">
        <v>1603</v>
      </c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23</v>
      </c>
      <c r="J344" s="34">
        <f>COUNTIF(L344:AM344,"APAGADO")</f>
        <v>5</v>
      </c>
      <c r="K344" s="35">
        <f>(I344)/(J344+I344)</f>
        <v>0.8214285714285714</v>
      </c>
      <c r="L344" s="86"/>
      <c r="M344" s="86"/>
      <c r="N344" s="86"/>
      <c r="O344" s="86" t="s">
        <v>1603</v>
      </c>
      <c r="P344" s="86"/>
      <c r="Q344" s="86"/>
      <c r="R344" s="86"/>
      <c r="S344" s="86"/>
      <c r="T344" s="86" t="s">
        <v>1603</v>
      </c>
      <c r="U344" s="86" t="s">
        <v>1603</v>
      </c>
      <c r="V344" s="86" t="s">
        <v>1603</v>
      </c>
      <c r="W344" s="86" t="s">
        <v>1603</v>
      </c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1604</v>
      </c>
      <c r="I345" s="34">
        <f>COUNTIF(L345:AM345,"")</f>
        <v>16</v>
      </c>
      <c r="J345" s="34">
        <f>COUNTIF(L345:AM345,"APAGADO")</f>
        <v>12</v>
      </c>
      <c r="K345" s="35">
        <f>(I345)/(J345+I345)</f>
        <v>0.5714285714285714</v>
      </c>
      <c r="L345" s="86" t="s">
        <v>1603</v>
      </c>
      <c r="M345" s="86" t="s">
        <v>1603</v>
      </c>
      <c r="N345" s="86" t="s">
        <v>1603</v>
      </c>
      <c r="O345" s="86" t="s">
        <v>1603</v>
      </c>
      <c r="P345" s="86" t="s">
        <v>1603</v>
      </c>
      <c r="Q345" s="86"/>
      <c r="R345" s="86"/>
      <c r="S345" s="86"/>
      <c r="T345" s="86" t="s">
        <v>1603</v>
      </c>
      <c r="U345" s="86" t="s">
        <v>1603</v>
      </c>
      <c r="V345" s="86" t="s">
        <v>1603</v>
      </c>
      <c r="W345" s="86" t="s">
        <v>1603</v>
      </c>
      <c r="X345" s="86" t="s">
        <v>1603</v>
      </c>
      <c r="Y345" s="86" t="s">
        <v>1603</v>
      </c>
      <c r="Z345" s="86" t="s">
        <v>1603</v>
      </c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1603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26</v>
      </c>
      <c r="J351" s="34">
        <f t="shared" si="51"/>
        <v>2</v>
      </c>
      <c r="K351" s="35">
        <f t="shared" si="52"/>
        <v>0.9285714285714286</v>
      </c>
      <c r="L351" s="86" t="s">
        <v>1603</v>
      </c>
      <c r="M351" s="86"/>
      <c r="N351" s="86"/>
      <c r="O351" s="86" t="s">
        <v>1603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 t="s">
        <v>1603</v>
      </c>
      <c r="M352" s="86"/>
      <c r="N352" s="86"/>
      <c r="O352" s="86" t="s">
        <v>1603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13</v>
      </c>
      <c r="J353" s="34">
        <f>COUNTIF(L353:AM353,"APAGADO")</f>
        <v>15</v>
      </c>
      <c r="K353" s="35">
        <f>(I353)/(J353+I353)</f>
        <v>0.4642857142857143</v>
      </c>
      <c r="L353" s="86" t="s">
        <v>1603</v>
      </c>
      <c r="M353" s="86" t="s">
        <v>1603</v>
      </c>
      <c r="N353" s="86" t="s">
        <v>1603</v>
      </c>
      <c r="O353" s="86" t="s">
        <v>1603</v>
      </c>
      <c r="P353" s="86" t="s">
        <v>1603</v>
      </c>
      <c r="Q353" s="86" t="s">
        <v>1603</v>
      </c>
      <c r="R353" s="86" t="s">
        <v>1603</v>
      </c>
      <c r="S353" s="86" t="s">
        <v>1603</v>
      </c>
      <c r="T353" s="86" t="s">
        <v>1603</v>
      </c>
      <c r="U353" s="86" t="s">
        <v>1603</v>
      </c>
      <c r="V353" s="86" t="s">
        <v>1603</v>
      </c>
      <c r="W353" s="86" t="s">
        <v>1603</v>
      </c>
      <c r="X353" s="86" t="s">
        <v>1603</v>
      </c>
      <c r="Y353" s="86" t="s">
        <v>1603</v>
      </c>
      <c r="Z353" s="86" t="s">
        <v>1603</v>
      </c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27</v>
      </c>
      <c r="J355" s="34">
        <f>COUNTIF(L355:AM355,"APAGADO")</f>
        <v>1</v>
      </c>
      <c r="K355" s="35">
        <f>(I355)/(J355+I355)</f>
        <v>0.9642857142857143</v>
      </c>
      <c r="L355" s="86"/>
      <c r="M355" s="86"/>
      <c r="N355" s="86"/>
      <c r="O355" s="86" t="s">
        <v>1603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17</v>
      </c>
      <c r="J356" s="34">
        <f t="shared" si="51"/>
        <v>11</v>
      </c>
      <c r="K356" s="35">
        <f t="shared" si="52"/>
        <v>0.6071428571428571</v>
      </c>
      <c r="L356" s="86"/>
      <c r="M356" s="86"/>
      <c r="N356" s="86" t="s">
        <v>1603</v>
      </c>
      <c r="O356" s="86" t="s">
        <v>1603</v>
      </c>
      <c r="P356" s="86" t="s">
        <v>1603</v>
      </c>
      <c r="Q356" s="86" t="s">
        <v>1603</v>
      </c>
      <c r="R356" s="86"/>
      <c r="S356" s="86"/>
      <c r="T356" s="86" t="s">
        <v>1603</v>
      </c>
      <c r="U356" s="86" t="s">
        <v>1603</v>
      </c>
      <c r="V356" s="86" t="s">
        <v>1603</v>
      </c>
      <c r="W356" s="86" t="s">
        <v>1603</v>
      </c>
      <c r="X356" s="86" t="s">
        <v>1603</v>
      </c>
      <c r="Y356" s="86" t="s">
        <v>1603</v>
      </c>
      <c r="Z356" s="86" t="s">
        <v>1603</v>
      </c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18</v>
      </c>
      <c r="J357" s="34">
        <f t="shared" si="51"/>
        <v>10</v>
      </c>
      <c r="K357" s="35">
        <f t="shared" si="52"/>
        <v>0.6428571428571429</v>
      </c>
      <c r="L357" s="86"/>
      <c r="M357" s="86"/>
      <c r="N357" s="86" t="s">
        <v>1603</v>
      </c>
      <c r="O357" s="86" t="s">
        <v>1603</v>
      </c>
      <c r="P357" s="86" t="s">
        <v>1603</v>
      </c>
      <c r="Q357" s="86"/>
      <c r="R357" s="86"/>
      <c r="S357" s="86"/>
      <c r="T357" s="86" t="s">
        <v>1603</v>
      </c>
      <c r="U357" s="86" t="s">
        <v>1603</v>
      </c>
      <c r="V357" s="86" t="s">
        <v>1603</v>
      </c>
      <c r="W357" s="86" t="s">
        <v>1603</v>
      </c>
      <c r="X357" s="86" t="s">
        <v>1603</v>
      </c>
      <c r="Y357" s="86" t="s">
        <v>1603</v>
      </c>
      <c r="Z357" s="86" t="s">
        <v>1603</v>
      </c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14</v>
      </c>
      <c r="J358" s="34">
        <f>COUNTIF(L358:AM358,"APAGADO")</f>
        <v>14</v>
      </c>
      <c r="K358" s="35">
        <f>(I358)/(J358+I358)</f>
        <v>0.5</v>
      </c>
      <c r="L358" s="86" t="s">
        <v>1603</v>
      </c>
      <c r="M358" s="86" t="s">
        <v>1603</v>
      </c>
      <c r="N358" s="86" t="s">
        <v>1603</v>
      </c>
      <c r="O358" s="86" t="s">
        <v>1603</v>
      </c>
      <c r="P358" s="86" t="s">
        <v>1603</v>
      </c>
      <c r="Q358" s="86" t="s">
        <v>1603</v>
      </c>
      <c r="R358" s="86" t="s">
        <v>1603</v>
      </c>
      <c r="S358" s="86" t="s">
        <v>1603</v>
      </c>
      <c r="T358" s="86" t="s">
        <v>1603</v>
      </c>
      <c r="U358" s="86" t="s">
        <v>1603</v>
      </c>
      <c r="V358" s="86" t="s">
        <v>1603</v>
      </c>
      <c r="W358" s="86" t="s">
        <v>1603</v>
      </c>
      <c r="X358" s="86"/>
      <c r="Y358" s="86" t="s">
        <v>1603</v>
      </c>
      <c r="Z358" s="86" t="s">
        <v>1603</v>
      </c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 t="s">
        <v>1603</v>
      </c>
      <c r="W361" s="86" t="s">
        <v>1603</v>
      </c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26</v>
      </c>
      <c r="J362" s="34">
        <f t="shared" si="51"/>
        <v>2</v>
      </c>
      <c r="K362" s="35">
        <f t="shared" si="52"/>
        <v>0.9285714285714286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 t="s">
        <v>1603</v>
      </c>
      <c r="W362" s="86" t="s">
        <v>1603</v>
      </c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/>
      <c r="N368" s="86"/>
      <c r="O368" s="86"/>
      <c r="P368" s="86"/>
      <c r="Q368" s="86" t="s">
        <v>1603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/>
      <c r="N369" s="86"/>
      <c r="O369" s="86"/>
      <c r="P369" s="86"/>
      <c r="Q369" s="86" t="s">
        <v>1603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16</v>
      </c>
      <c r="J373" s="34">
        <f t="shared" si="51"/>
        <v>12</v>
      </c>
      <c r="K373" s="35">
        <f t="shared" si="52"/>
        <v>0.5714285714285714</v>
      </c>
      <c r="L373" s="86" t="s">
        <v>1603</v>
      </c>
      <c r="M373" s="86" t="s">
        <v>1603</v>
      </c>
      <c r="N373" s="86" t="s">
        <v>1603</v>
      </c>
      <c r="O373" s="86" t="s">
        <v>1603</v>
      </c>
      <c r="P373" s="86" t="s">
        <v>1603</v>
      </c>
      <c r="Q373" s="86" t="s">
        <v>1603</v>
      </c>
      <c r="R373" s="86" t="s">
        <v>1603</v>
      </c>
      <c r="S373" s="86" t="s">
        <v>1603</v>
      </c>
      <c r="T373" s="86" t="s">
        <v>1603</v>
      </c>
      <c r="U373" s="86" t="s">
        <v>1603</v>
      </c>
      <c r="V373" s="86" t="s">
        <v>1603</v>
      </c>
      <c r="W373" s="86" t="s">
        <v>1603</v>
      </c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16</v>
      </c>
      <c r="J374" s="34">
        <f t="shared" si="51"/>
        <v>12</v>
      </c>
      <c r="K374" s="35">
        <f t="shared" si="52"/>
        <v>0.5714285714285714</v>
      </c>
      <c r="L374" s="86" t="s">
        <v>1603</v>
      </c>
      <c r="M374" s="86" t="s">
        <v>1603</v>
      </c>
      <c r="N374" s="86" t="s">
        <v>1603</v>
      </c>
      <c r="O374" s="86" t="s">
        <v>1603</v>
      </c>
      <c r="P374" s="86" t="s">
        <v>1603</v>
      </c>
      <c r="Q374" s="86" t="s">
        <v>1603</v>
      </c>
      <c r="R374" s="86" t="s">
        <v>1603</v>
      </c>
      <c r="S374" s="86" t="s">
        <v>1603</v>
      </c>
      <c r="T374" s="86" t="s">
        <v>1603</v>
      </c>
      <c r="U374" s="86" t="s">
        <v>1603</v>
      </c>
      <c r="V374" s="86" t="s">
        <v>1603</v>
      </c>
      <c r="W374" s="86" t="s">
        <v>1603</v>
      </c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1605</v>
      </c>
      <c r="C381" t="s">
        <v>1142</v>
      </c>
      <c r="D381" s="84" t="s">
        <v>1606</v>
      </c>
      <c r="E381"/>
      <c r="F381"/>
      <c r="G381"/>
      <c r="H381" s="33"/>
      <c r="I381" s="34">
        <f t="shared" si="53"/>
        <v>15</v>
      </c>
      <c r="J381" s="34">
        <f t="shared" si="51"/>
        <v>13</v>
      </c>
      <c r="K381" s="35">
        <f t="shared" si="52"/>
        <v>0.5357142857142857</v>
      </c>
      <c r="L381" s="86"/>
      <c r="M381" s="86"/>
      <c r="N381" s="86" t="s">
        <v>1603</v>
      </c>
      <c r="O381" s="86" t="s">
        <v>1603</v>
      </c>
      <c r="P381" s="86" t="s">
        <v>1603</v>
      </c>
      <c r="Q381" s="86" t="s">
        <v>1603</v>
      </c>
      <c r="R381" s="86" t="s">
        <v>1603</v>
      </c>
      <c r="S381" s="86" t="s">
        <v>1603</v>
      </c>
      <c r="T381" s="86" t="s">
        <v>1603</v>
      </c>
      <c r="U381" s="86" t="s">
        <v>1603</v>
      </c>
      <c r="V381" s="86" t="s">
        <v>1603</v>
      </c>
      <c r="W381" s="86" t="s">
        <v>1603</v>
      </c>
      <c r="X381" s="86" t="s">
        <v>1603</v>
      </c>
      <c r="Y381" s="86" t="s">
        <v>1603</v>
      </c>
      <c r="Z381" s="86" t="s">
        <v>1603</v>
      </c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501</v>
      </c>
      <c r="C382" t="s">
        <v>1143</v>
      </c>
      <c r="D382" t="s">
        <v>502</v>
      </c>
      <c r="E382" s="33" t="s">
        <v>19</v>
      </c>
      <c r="F382" s="33" t="s">
        <v>20</v>
      </c>
      <c r="G382" s="33"/>
      <c r="H382" s="33" t="s">
        <v>901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503</v>
      </c>
      <c r="C383" t="s">
        <v>1143</v>
      </c>
      <c r="D383" t="s">
        <v>504</v>
      </c>
      <c r="E383" s="33" t="s">
        <v>15</v>
      </c>
      <c r="F383" s="33" t="s">
        <v>20</v>
      </c>
      <c r="G383" s="33"/>
      <c r="H383" s="33" t="s">
        <v>902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505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903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507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508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510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511</v>
      </c>
      <c r="C388" t="s">
        <v>1143</v>
      </c>
      <c r="D388" t="s">
        <v>512</v>
      </c>
      <c r="E388" s="33" t="s">
        <v>15</v>
      </c>
      <c r="F388" s="33" t="s">
        <v>28</v>
      </c>
      <c r="G388" s="33"/>
      <c r="H388" s="33" t="s">
        <v>907</v>
      </c>
      <c r="I388" s="34">
        <f>COUNTIF(L388:AM388,"")</f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1113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908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1114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514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516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1176</v>
      </c>
      <c r="C393" s="33" t="s">
        <v>1143</v>
      </c>
      <c r="D393" t="s">
        <v>1177</v>
      </c>
      <c r="E393" s="33" t="s">
        <v>19</v>
      </c>
      <c r="F393" s="33" t="s">
        <v>28</v>
      </c>
      <c r="G393" s="33"/>
      <c r="H393" s="33" t="s">
        <v>1178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1181</v>
      </c>
      <c r="C394" s="33" t="s">
        <v>1143</v>
      </c>
      <c r="D394" t="s">
        <v>1179</v>
      </c>
      <c r="E394" s="33" t="s">
        <v>19</v>
      </c>
      <c r="F394" s="33" t="s">
        <v>28</v>
      </c>
      <c r="G394" s="33"/>
      <c r="H394" s="33" t="s">
        <v>1180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1182</v>
      </c>
      <c r="C395" s="33" t="s">
        <v>1143</v>
      </c>
      <c r="D395" t="s">
        <v>1183</v>
      </c>
      <c r="E395" s="33" t="s">
        <v>19</v>
      </c>
      <c r="F395" s="33" t="s">
        <v>28</v>
      </c>
      <c r="G395" s="33"/>
      <c r="H395" s="33" t="s">
        <v>1184</v>
      </c>
      <c r="I395" s="34">
        <f t="shared" si="53"/>
        <v>28</v>
      </c>
      <c r="J395" s="34">
        <f t="shared" ref="J395" si="57">COUNTIF(L395:AM395,"APAGADO")</f>
        <v>0</v>
      </c>
      <c r="K395" s="35">
        <f t="shared" ref="K395" si="58"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522</v>
      </c>
      <c r="B396" t="s">
        <v>530</v>
      </c>
      <c r="C396" t="s">
        <v>1143</v>
      </c>
      <c r="D396" t="s">
        <v>1119</v>
      </c>
      <c r="E396" s="33" t="s">
        <v>19</v>
      </c>
      <c r="F396" s="33" t="s">
        <v>28</v>
      </c>
      <c r="G396" s="33"/>
      <c r="H396" s="33" t="s">
        <v>912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531</v>
      </c>
      <c r="C397" t="s">
        <v>1143</v>
      </c>
      <c r="D397" t="s">
        <v>1172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532</v>
      </c>
      <c r="C398" t="s">
        <v>1143</v>
      </c>
      <c r="D398" t="s">
        <v>533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534</v>
      </c>
      <c r="C399" t="s">
        <v>1143</v>
      </c>
      <c r="D399" t="s">
        <v>535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536</v>
      </c>
      <c r="C400" t="s">
        <v>1143</v>
      </c>
      <c r="D400" t="s">
        <v>537</v>
      </c>
      <c r="E400" s="33" t="s">
        <v>19</v>
      </c>
      <c r="F400" s="33" t="s">
        <v>20</v>
      </c>
      <c r="G400" s="33"/>
      <c r="H400" s="33" t="s">
        <v>916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538</v>
      </c>
      <c r="C401" t="s">
        <v>1143</v>
      </c>
      <c r="D401" t="s">
        <v>1150</v>
      </c>
      <c r="E401" s="33" t="s">
        <v>19</v>
      </c>
      <c r="F401" s="33" t="s">
        <v>28</v>
      </c>
      <c r="G401" s="33"/>
      <c r="H401" s="33" t="s">
        <v>917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539</v>
      </c>
      <c r="C402" t="s">
        <v>1142</v>
      </c>
      <c r="D402" t="s">
        <v>1149</v>
      </c>
      <c r="E402" s="33"/>
      <c r="F402" s="33" t="s">
        <v>28</v>
      </c>
      <c r="G402" s="33"/>
      <c r="H402" s="33" t="s">
        <v>918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540</v>
      </c>
      <c r="C403" t="s">
        <v>1143</v>
      </c>
      <c r="D403" t="s">
        <v>541</v>
      </c>
      <c r="E403" s="33" t="s">
        <v>19</v>
      </c>
      <c r="F403" s="33" t="s">
        <v>28</v>
      </c>
      <c r="G403" s="33"/>
      <c r="H403" s="33" t="s">
        <v>919</v>
      </c>
      <c r="I403" s="34">
        <f t="shared" si="53"/>
        <v>27</v>
      </c>
      <c r="J403" s="34">
        <f t="shared" ref="J403:J464" si="59">COUNTIF(L403:AM403,"APAGADO")</f>
        <v>1</v>
      </c>
      <c r="K403" s="35">
        <f t="shared" ref="K403:K464" si="60">(I403)/(J403+I403)</f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1603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542</v>
      </c>
      <c r="C404" t="s">
        <v>1143</v>
      </c>
      <c r="D404" t="s">
        <v>543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3"/>
        <v>28</v>
      </c>
      <c r="J404" s="34">
        <f t="shared" si="59"/>
        <v>0</v>
      </c>
      <c r="K404" s="35">
        <f t="shared" si="6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1115</v>
      </c>
      <c r="C405" t="s">
        <v>1143</v>
      </c>
      <c r="D405" t="s">
        <v>544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3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545</v>
      </c>
      <c r="C406" t="s">
        <v>1143</v>
      </c>
      <c r="D406" t="s">
        <v>546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3"/>
        <v>28</v>
      </c>
      <c r="J406" s="34">
        <f t="shared" si="59"/>
        <v>0</v>
      </c>
      <c r="K406" s="35">
        <f t="shared" si="6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1120</v>
      </c>
      <c r="C407" t="s">
        <v>1143</v>
      </c>
      <c r="D407" t="s">
        <v>517</v>
      </c>
      <c r="E407" s="33" t="s">
        <v>15</v>
      </c>
      <c r="F407" s="33" t="s">
        <v>1136</v>
      </c>
      <c r="G407" s="33" t="s">
        <v>1344</v>
      </c>
      <c r="H407" s="33" t="s">
        <v>923</v>
      </c>
      <c r="I407" s="34">
        <f t="shared" si="53"/>
        <v>26</v>
      </c>
      <c r="J407" s="34">
        <f t="shared" si="59"/>
        <v>2</v>
      </c>
      <c r="K407" s="35">
        <f t="shared" si="60"/>
        <v>0.9285714285714286</v>
      </c>
      <c r="L407" s="86"/>
      <c r="M407" s="86"/>
      <c r="N407" s="86"/>
      <c r="O407" s="86"/>
      <c r="P407" s="86" t="s">
        <v>1603</v>
      </c>
      <c r="Q407" s="86"/>
      <c r="R407" s="86"/>
      <c r="S407" s="86"/>
      <c r="T407" s="86" t="s">
        <v>1603</v>
      </c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1121</v>
      </c>
      <c r="C408" t="s">
        <v>1143</v>
      </c>
      <c r="D408" t="s">
        <v>519</v>
      </c>
      <c r="E408" s="33" t="s">
        <v>19</v>
      </c>
      <c r="F408" s="33" t="s">
        <v>28</v>
      </c>
      <c r="G408" s="33"/>
      <c r="H408" s="33" t="s">
        <v>924</v>
      </c>
      <c r="I408" s="34">
        <f t="shared" si="53"/>
        <v>27</v>
      </c>
      <c r="J408" s="34">
        <f t="shared" si="59"/>
        <v>1</v>
      </c>
      <c r="K408" s="35">
        <f t="shared" si="60"/>
        <v>0.9642857142857143</v>
      </c>
      <c r="L408" s="86"/>
      <c r="M408" s="86"/>
      <c r="N408" s="86"/>
      <c r="O408" s="86"/>
      <c r="P408" s="86"/>
      <c r="Q408" s="86"/>
      <c r="R408" s="86"/>
      <c r="S408" s="86"/>
      <c r="T408" s="86" t="s">
        <v>1603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1116</v>
      </c>
      <c r="C409" t="s">
        <v>1143</v>
      </c>
      <c r="D409" t="s">
        <v>547</v>
      </c>
      <c r="E409" s="33" t="s">
        <v>15</v>
      </c>
      <c r="F409" s="33" t="s">
        <v>28</v>
      </c>
      <c r="G409" s="33"/>
      <c r="H409" s="33" t="s">
        <v>925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520</v>
      </c>
      <c r="C410" t="s">
        <v>1143</v>
      </c>
      <c r="D410" t="s">
        <v>521</v>
      </c>
      <c r="E410" s="33" t="s">
        <v>15</v>
      </c>
      <c r="F410" s="33" t="s">
        <v>1136</v>
      </c>
      <c r="G410" s="33" t="s">
        <v>1345</v>
      </c>
      <c r="H410" s="33" t="s">
        <v>926</v>
      </c>
      <c r="I410" s="34">
        <f t="shared" si="53"/>
        <v>26</v>
      </c>
      <c r="J410" s="34">
        <f>COUNTIF(L410:AM410,"APAGADO")</f>
        <v>2</v>
      </c>
      <c r="K410" s="35">
        <f>(I410)/(J410+I410)</f>
        <v>0.9285714285714286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 t="s">
        <v>1603</v>
      </c>
      <c r="Z410" s="86" t="s">
        <v>1603</v>
      </c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523</v>
      </c>
      <c r="C411" t="s">
        <v>1143</v>
      </c>
      <c r="D411" t="s">
        <v>524</v>
      </c>
      <c r="E411" s="33" t="s">
        <v>15</v>
      </c>
      <c r="F411" s="33" t="s">
        <v>1136</v>
      </c>
      <c r="G411" s="33" t="s">
        <v>1341</v>
      </c>
      <c r="H411" s="33" t="s">
        <v>927</v>
      </c>
      <c r="I411" s="34">
        <f t="shared" si="53"/>
        <v>26</v>
      </c>
      <c r="J411" s="34">
        <f>COUNTIF(L411:AM411,"APAGADO")</f>
        <v>2</v>
      </c>
      <c r="K411" s="35">
        <f>(I411)/(J411+I411)</f>
        <v>0.9285714285714286</v>
      </c>
      <c r="L411" s="86"/>
      <c r="M411" s="86"/>
      <c r="N411" s="86"/>
      <c r="O411" s="86"/>
      <c r="P411" s="86" t="s">
        <v>1603</v>
      </c>
      <c r="Q411" s="86" t="s">
        <v>1603</v>
      </c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525</v>
      </c>
      <c r="C412" t="s">
        <v>1143</v>
      </c>
      <c r="D412" t="s">
        <v>1171</v>
      </c>
      <c r="E412" s="33" t="s">
        <v>15</v>
      </c>
      <c r="F412" s="33" t="s">
        <v>1136</v>
      </c>
      <c r="G412" s="33" t="s">
        <v>1346</v>
      </c>
      <c r="H412" s="33" t="s">
        <v>928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1122</v>
      </c>
      <c r="C413" t="s">
        <v>1143</v>
      </c>
      <c r="D413" t="s">
        <v>526</v>
      </c>
      <c r="E413" s="33" t="s">
        <v>15</v>
      </c>
      <c r="F413" s="33" t="s">
        <v>1136</v>
      </c>
      <c r="G413" s="33" t="s">
        <v>1347</v>
      </c>
      <c r="H413" s="33" t="s">
        <v>929</v>
      </c>
      <c r="I413" s="34">
        <f t="shared" si="53"/>
        <v>27</v>
      </c>
      <c r="J413" s="34">
        <f t="shared" si="59"/>
        <v>1</v>
      </c>
      <c r="K413" s="35">
        <f t="shared" si="60"/>
        <v>0.9642857142857143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 t="s">
        <v>1603</v>
      </c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1123</v>
      </c>
      <c r="C414" t="s">
        <v>1143</v>
      </c>
      <c r="D414" t="s">
        <v>527</v>
      </c>
      <c r="E414" s="33" t="s">
        <v>15</v>
      </c>
      <c r="F414" s="33" t="s">
        <v>20</v>
      </c>
      <c r="G414" s="33"/>
      <c r="H414" s="33" t="s">
        <v>930</v>
      </c>
      <c r="I414" s="34">
        <f t="shared" si="53"/>
        <v>23</v>
      </c>
      <c r="J414" s="34">
        <f t="shared" si="59"/>
        <v>5</v>
      </c>
      <c r="K414" s="35">
        <f t="shared" si="60"/>
        <v>0.8214285714285714</v>
      </c>
      <c r="L414" s="86"/>
      <c r="M414" s="86"/>
      <c r="N414" s="86"/>
      <c r="O414" s="86"/>
      <c r="P414" s="86"/>
      <c r="Q414" s="86"/>
      <c r="R414" s="86"/>
      <c r="S414" s="86"/>
      <c r="T414" s="86" t="s">
        <v>1603</v>
      </c>
      <c r="U414" s="86" t="s">
        <v>1603</v>
      </c>
      <c r="V414" s="86" t="s">
        <v>1603</v>
      </c>
      <c r="W414" s="86" t="s">
        <v>1603</v>
      </c>
      <c r="X414" s="86" t="s">
        <v>1603</v>
      </c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528</v>
      </c>
      <c r="C415" t="s">
        <v>1143</v>
      </c>
      <c r="D415" t="s">
        <v>529</v>
      </c>
      <c r="E415" s="33" t="s">
        <v>46</v>
      </c>
      <c r="F415" s="33" t="s">
        <v>20</v>
      </c>
      <c r="G415" s="33"/>
      <c r="H415" s="33" t="s">
        <v>931</v>
      </c>
      <c r="I415" s="34">
        <f t="shared" ref="I415:I485" si="61">COUNTIF(L415:AM415,"")</f>
        <v>23</v>
      </c>
      <c r="J415" s="34">
        <f>COUNTIF(L415:AM415,"APAGADO")</f>
        <v>5</v>
      </c>
      <c r="K415" s="35">
        <f>(I415)/(J415+I415)</f>
        <v>0.8214285714285714</v>
      </c>
      <c r="L415" s="86"/>
      <c r="M415" s="86"/>
      <c r="N415" s="86"/>
      <c r="O415" s="86"/>
      <c r="P415" s="86"/>
      <c r="Q415" s="86"/>
      <c r="R415" s="86"/>
      <c r="S415" s="86"/>
      <c r="T415" s="86" t="s">
        <v>1603</v>
      </c>
      <c r="U415" s="86" t="s">
        <v>1603</v>
      </c>
      <c r="V415" s="86" t="s">
        <v>1603</v>
      </c>
      <c r="W415" s="86" t="s">
        <v>1603</v>
      </c>
      <c r="X415" s="86" t="s">
        <v>1603</v>
      </c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1117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932</v>
      </c>
      <c r="I416" s="34">
        <f t="shared" si="61"/>
        <v>26</v>
      </c>
      <c r="J416" s="34">
        <f>COUNTIF(L416:AM416,"APAGADO")</f>
        <v>2</v>
      </c>
      <c r="K416" s="35">
        <f>(I416)/(J416+I416)</f>
        <v>0.9285714285714286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 t="s">
        <v>1603</v>
      </c>
      <c r="Z416" s="86" t="s">
        <v>1603</v>
      </c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1118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1"/>
        <v>26</v>
      </c>
      <c r="J417" s="34">
        <f>COUNTIF(L417:AM417,"APAGADO")</f>
        <v>2</v>
      </c>
      <c r="K417" s="35">
        <f>(I417)/(J417+I417)</f>
        <v>0.9285714285714286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 t="s">
        <v>1603</v>
      </c>
      <c r="Z417" s="86" t="s">
        <v>1603</v>
      </c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549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551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934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1226</v>
      </c>
      <c r="C420" t="s">
        <v>1143</v>
      </c>
      <c r="D420" t="s">
        <v>1228</v>
      </c>
      <c r="E420" s="33" t="s">
        <v>73</v>
      </c>
      <c r="F420" s="33" t="s">
        <v>28</v>
      </c>
      <c r="G420" s="33"/>
      <c r="H420" s="33" t="s">
        <v>1229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1227</v>
      </c>
      <c r="C421" t="s">
        <v>1143</v>
      </c>
      <c r="D421" t="s">
        <v>1228</v>
      </c>
      <c r="E421" s="33" t="s">
        <v>1195</v>
      </c>
      <c r="F421" s="33" t="s">
        <v>28</v>
      </c>
      <c r="G421" s="33"/>
      <c r="H421" s="33" t="s">
        <v>1230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s="33" t="s">
        <v>1289</v>
      </c>
      <c r="C422" s="33" t="s">
        <v>1143</v>
      </c>
      <c r="D422" t="s">
        <v>1285</v>
      </c>
      <c r="E422" s="33" t="s">
        <v>15</v>
      </c>
      <c r="F422" s="33" t="s">
        <v>28</v>
      </c>
      <c r="G422" s="33"/>
      <c r="H422" s="33" t="s">
        <v>1286</v>
      </c>
      <c r="I422" s="34">
        <f t="shared" si="61"/>
        <v>13</v>
      </c>
      <c r="J422" s="34">
        <f>COUNTIF(L422:AM422,"APAGADO")</f>
        <v>15</v>
      </c>
      <c r="K422" s="35">
        <f>(I422)/(J422+I422)</f>
        <v>0.4642857142857143</v>
      </c>
      <c r="L422" s="86" t="s">
        <v>1603</v>
      </c>
      <c r="M422" s="86" t="s">
        <v>1603</v>
      </c>
      <c r="N422" s="86" t="s">
        <v>1603</v>
      </c>
      <c r="O422" s="86" t="s">
        <v>1603</v>
      </c>
      <c r="P422" s="86" t="s">
        <v>1603</v>
      </c>
      <c r="Q422" s="86" t="s">
        <v>1603</v>
      </c>
      <c r="R422" s="86" t="s">
        <v>1603</v>
      </c>
      <c r="S422" s="86" t="s">
        <v>1603</v>
      </c>
      <c r="T422" s="86" t="s">
        <v>1603</v>
      </c>
      <c r="U422" s="86" t="s">
        <v>1603</v>
      </c>
      <c r="V422" s="86" t="s">
        <v>1603</v>
      </c>
      <c r="W422" s="86" t="s">
        <v>1603</v>
      </c>
      <c r="X422" s="86" t="s">
        <v>1603</v>
      </c>
      <c r="Y422" s="86" t="s">
        <v>1603</v>
      </c>
      <c r="Z422" s="86" t="s">
        <v>1603</v>
      </c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1124</v>
      </c>
      <c r="C423" t="s">
        <v>1142</v>
      </c>
      <c r="D423" t="s">
        <v>554</v>
      </c>
      <c r="E423" s="33" t="s">
        <v>19</v>
      </c>
      <c r="F423" s="33" t="s">
        <v>28</v>
      </c>
      <c r="G423" s="33"/>
      <c r="H423" s="33" t="s">
        <v>937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297</v>
      </c>
      <c r="B424" t="s">
        <v>1125</v>
      </c>
      <c r="C424" t="s">
        <v>1142</v>
      </c>
      <c r="D424" t="s">
        <v>555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556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935</v>
      </c>
      <c r="I425" s="34">
        <f t="shared" si="61"/>
        <v>20</v>
      </c>
      <c r="J425" s="34">
        <f t="shared" si="59"/>
        <v>8</v>
      </c>
      <c r="K425" s="35">
        <f t="shared" si="60"/>
        <v>0.7142857142857143</v>
      </c>
      <c r="L425" s="86" t="s">
        <v>1603</v>
      </c>
      <c r="M425" s="86" t="s">
        <v>1603</v>
      </c>
      <c r="N425" s="86" t="s">
        <v>1603</v>
      </c>
      <c r="O425" s="86" t="s">
        <v>1603</v>
      </c>
      <c r="P425" s="86" t="s">
        <v>1603</v>
      </c>
      <c r="Q425" s="86" t="s">
        <v>1603</v>
      </c>
      <c r="R425" s="86" t="s">
        <v>1603</v>
      </c>
      <c r="S425" s="86" t="s">
        <v>1603</v>
      </c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558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1"/>
        <v>20</v>
      </c>
      <c r="J426" s="34">
        <f t="shared" si="59"/>
        <v>8</v>
      </c>
      <c r="K426" s="35">
        <f t="shared" si="60"/>
        <v>0.7142857142857143</v>
      </c>
      <c r="L426" s="86" t="s">
        <v>1603</v>
      </c>
      <c r="M426" s="86" t="s">
        <v>1603</v>
      </c>
      <c r="N426" s="86" t="s">
        <v>1603</v>
      </c>
      <c r="O426" s="86" t="s">
        <v>1603</v>
      </c>
      <c r="P426" s="86" t="s">
        <v>1603</v>
      </c>
      <c r="Q426" s="86" t="s">
        <v>1603</v>
      </c>
      <c r="R426" s="86" t="s">
        <v>1603</v>
      </c>
      <c r="S426" s="86" t="s">
        <v>1603</v>
      </c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559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939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561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552</v>
      </c>
      <c r="C429" t="s">
        <v>1142</v>
      </c>
      <c r="D429" t="s">
        <v>553</v>
      </c>
      <c r="E429" s="33" t="s">
        <v>19</v>
      </c>
      <c r="F429" s="33" t="s">
        <v>28</v>
      </c>
      <c r="G429" s="33"/>
      <c r="H429" s="33" t="s">
        <v>941</v>
      </c>
      <c r="I429" s="34">
        <f t="shared" si="61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562</v>
      </c>
      <c r="C430" t="s">
        <v>1142</v>
      </c>
      <c r="D430" t="s">
        <v>563</v>
      </c>
      <c r="E430" s="33" t="s">
        <v>15</v>
      </c>
      <c r="F430" s="33" t="s">
        <v>28</v>
      </c>
      <c r="G430" s="33"/>
      <c r="H430" s="33" t="s">
        <v>942</v>
      </c>
      <c r="I430" s="34">
        <f t="shared" si="61"/>
        <v>23</v>
      </c>
      <c r="J430" s="34">
        <f t="shared" si="59"/>
        <v>5</v>
      </c>
      <c r="K430" s="35">
        <f t="shared" si="60"/>
        <v>0.8214285714285714</v>
      </c>
      <c r="L430" s="86"/>
      <c r="M430" s="86"/>
      <c r="N430" s="86"/>
      <c r="O430" s="86"/>
      <c r="P430" s="86" t="s">
        <v>1603</v>
      </c>
      <c r="Q430" s="86" t="s">
        <v>1603</v>
      </c>
      <c r="R430" s="86" t="s">
        <v>1603</v>
      </c>
      <c r="S430" s="86" t="s">
        <v>1603</v>
      </c>
      <c r="T430" s="86" t="s">
        <v>1603</v>
      </c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564</v>
      </c>
      <c r="C431" t="s">
        <v>1142</v>
      </c>
      <c r="D431" t="s">
        <v>565</v>
      </c>
      <c r="E431" s="33" t="s">
        <v>19</v>
      </c>
      <c r="F431" s="33" t="s">
        <v>28</v>
      </c>
      <c r="G431" s="33"/>
      <c r="H431" s="33" t="s">
        <v>943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566</v>
      </c>
      <c r="C432" t="s">
        <v>1142</v>
      </c>
      <c r="D432" t="s">
        <v>567</v>
      </c>
      <c r="E432" s="33" t="s">
        <v>19</v>
      </c>
      <c r="F432" s="33" t="s">
        <v>20</v>
      </c>
      <c r="G432" s="33"/>
      <c r="H432" s="33" t="s">
        <v>944</v>
      </c>
      <c r="I432" s="34">
        <f t="shared" si="61"/>
        <v>13</v>
      </c>
      <c r="J432" s="34">
        <f t="shared" si="59"/>
        <v>15</v>
      </c>
      <c r="K432" s="35">
        <f t="shared" si="60"/>
        <v>0.4642857142857143</v>
      </c>
      <c r="L432" s="86" t="s">
        <v>1603</v>
      </c>
      <c r="M432" s="86" t="s">
        <v>1603</v>
      </c>
      <c r="N432" s="86" t="s">
        <v>1603</v>
      </c>
      <c r="O432" s="86" t="s">
        <v>1603</v>
      </c>
      <c r="P432" s="86" t="s">
        <v>1603</v>
      </c>
      <c r="Q432" s="86" t="s">
        <v>1603</v>
      </c>
      <c r="R432" s="86" t="s">
        <v>1603</v>
      </c>
      <c r="S432" s="86" t="s">
        <v>1603</v>
      </c>
      <c r="T432" s="86" t="s">
        <v>1603</v>
      </c>
      <c r="U432" s="86" t="s">
        <v>1603</v>
      </c>
      <c r="V432" s="86" t="s">
        <v>1603</v>
      </c>
      <c r="W432" s="86" t="s">
        <v>1603</v>
      </c>
      <c r="X432" s="86" t="s">
        <v>1603</v>
      </c>
      <c r="Y432" s="86" t="s">
        <v>1603</v>
      </c>
      <c r="Z432" s="86" t="s">
        <v>1603</v>
      </c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568</v>
      </c>
      <c r="C433" t="s">
        <v>1142</v>
      </c>
      <c r="D433" t="s">
        <v>569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570</v>
      </c>
      <c r="C434" t="s">
        <v>1142</v>
      </c>
      <c r="D434" t="s">
        <v>571</v>
      </c>
      <c r="E434" s="33" t="s">
        <v>19</v>
      </c>
      <c r="F434" s="33" t="s">
        <v>1136</v>
      </c>
      <c r="G434" s="33" t="s">
        <v>1348</v>
      </c>
      <c r="H434" s="33" t="s">
        <v>946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572</v>
      </c>
      <c r="C435" t="s">
        <v>1142</v>
      </c>
      <c r="D435" t="s">
        <v>573</v>
      </c>
      <c r="E435" s="33" t="s">
        <v>19</v>
      </c>
      <c r="F435" s="33" t="s">
        <v>20</v>
      </c>
      <c r="G435" s="33"/>
      <c r="H435" s="33" t="s">
        <v>947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482</v>
      </c>
      <c r="B436" t="s">
        <v>1557</v>
      </c>
      <c r="C436" t="s">
        <v>1142</v>
      </c>
      <c r="D436" t="s">
        <v>1558</v>
      </c>
      <c r="E436" s="33" t="s">
        <v>73</v>
      </c>
      <c r="F436" s="33" t="s">
        <v>28</v>
      </c>
      <c r="G436" s="33"/>
      <c r="H436" s="33" t="s">
        <v>1590</v>
      </c>
      <c r="I436" s="34">
        <f t="shared" ref="I436" si="62">COUNTIF(L436:AM436,"")</f>
        <v>28</v>
      </c>
      <c r="J436" s="34">
        <f t="shared" ref="J436" si="63">COUNTIF(L436:AM436,"APAGADO")</f>
        <v>0</v>
      </c>
      <c r="K436" s="35">
        <f t="shared" ref="K436" si="64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575</v>
      </c>
      <c r="C437" t="s">
        <v>1143</v>
      </c>
      <c r="D437" t="s">
        <v>576</v>
      </c>
      <c r="E437" s="33" t="s">
        <v>15</v>
      </c>
      <c r="F437" s="33" t="s">
        <v>28</v>
      </c>
      <c r="G437" s="33"/>
      <c r="H437" s="33" t="s">
        <v>948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577</v>
      </c>
      <c r="C438" t="s">
        <v>1143</v>
      </c>
      <c r="D438" t="s">
        <v>578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1126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1127</v>
      </c>
      <c r="C440" t="s">
        <v>1143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1128</v>
      </c>
      <c r="C441" t="s">
        <v>1143</v>
      </c>
      <c r="D441" t="s">
        <v>581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1129</v>
      </c>
      <c r="C442" t="s">
        <v>1143</v>
      </c>
      <c r="D442" t="s">
        <v>582</v>
      </c>
      <c r="E442" s="33" t="s">
        <v>15</v>
      </c>
      <c r="F442" s="33" t="s">
        <v>28</v>
      </c>
      <c r="G442" s="33"/>
      <c r="H442" s="33" t="s">
        <v>953</v>
      </c>
      <c r="I442" s="34">
        <f t="shared" si="61"/>
        <v>24</v>
      </c>
      <c r="J442" s="34">
        <f t="shared" si="59"/>
        <v>4</v>
      </c>
      <c r="K442" s="35">
        <f t="shared" si="60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1603</v>
      </c>
      <c r="T442" s="86" t="s">
        <v>1603</v>
      </c>
      <c r="U442" s="86"/>
      <c r="V442" s="86" t="s">
        <v>1603</v>
      </c>
      <c r="W442" s="86" t="s">
        <v>1603</v>
      </c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583</v>
      </c>
      <c r="C443" t="s">
        <v>1143</v>
      </c>
      <c r="D443" t="s">
        <v>584</v>
      </c>
      <c r="E443" s="33" t="s">
        <v>73</v>
      </c>
      <c r="F443" s="33" t="s">
        <v>28</v>
      </c>
      <c r="G443" s="33"/>
      <c r="H443" s="33" t="s">
        <v>954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585</v>
      </c>
      <c r="C444" t="s">
        <v>1143</v>
      </c>
      <c r="D444" t="s">
        <v>586</v>
      </c>
      <c r="E444" s="33" t="s">
        <v>15</v>
      </c>
      <c r="F444" s="33" t="s">
        <v>28</v>
      </c>
      <c r="G444" s="33"/>
      <c r="H444" s="33" t="s">
        <v>955</v>
      </c>
      <c r="I444" s="34">
        <f t="shared" si="61"/>
        <v>24</v>
      </c>
      <c r="J444" s="34">
        <f t="shared" si="59"/>
        <v>4</v>
      </c>
      <c r="K444" s="35">
        <f t="shared" si="60"/>
        <v>0.8571428571428571</v>
      </c>
      <c r="L444" s="86"/>
      <c r="M444" s="86"/>
      <c r="N444" s="86"/>
      <c r="O444" s="86"/>
      <c r="P444" s="86"/>
      <c r="Q444" s="86"/>
      <c r="R444" s="86"/>
      <c r="S444" s="86" t="s">
        <v>1603</v>
      </c>
      <c r="T444" s="86" t="s">
        <v>1603</v>
      </c>
      <c r="U444" s="86"/>
      <c r="V444" s="86" t="s">
        <v>1603</v>
      </c>
      <c r="W444" s="86" t="s">
        <v>1603</v>
      </c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587</v>
      </c>
      <c r="C445" t="s">
        <v>1143</v>
      </c>
      <c r="D445" t="s">
        <v>588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1"/>
        <v>25</v>
      </c>
      <c r="J445" s="34">
        <f t="shared" si="59"/>
        <v>3</v>
      </c>
      <c r="K445" s="35">
        <f t="shared" si="60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 t="s">
        <v>1603</v>
      </c>
      <c r="U445" s="86"/>
      <c r="V445" s="86" t="s">
        <v>1603</v>
      </c>
      <c r="W445" s="86" t="s">
        <v>1603</v>
      </c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589</v>
      </c>
      <c r="C446" t="s">
        <v>1143</v>
      </c>
      <c r="D446" t="s">
        <v>1173</v>
      </c>
      <c r="E446" s="33" t="s">
        <v>19</v>
      </c>
      <c r="F446" s="33" t="s">
        <v>20</v>
      </c>
      <c r="G446" s="33"/>
      <c r="H446" s="33" t="s">
        <v>957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1130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958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1131</v>
      </c>
      <c r="C448" t="s">
        <v>1143</v>
      </c>
      <c r="D448" t="s">
        <v>1174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1132</v>
      </c>
      <c r="C449" t="s">
        <v>1143</v>
      </c>
      <c r="D449" t="s">
        <v>1188</v>
      </c>
      <c r="E449" s="33" t="s">
        <v>15</v>
      </c>
      <c r="F449" s="33" t="s">
        <v>28</v>
      </c>
      <c r="G449" s="33"/>
      <c r="H449" s="33" t="s">
        <v>960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590</v>
      </c>
      <c r="C450" t="s">
        <v>1143</v>
      </c>
      <c r="D450" t="s">
        <v>1175</v>
      </c>
      <c r="E450" s="33" t="s">
        <v>15</v>
      </c>
      <c r="F450" s="33" t="s">
        <v>28</v>
      </c>
      <c r="G450" s="33"/>
      <c r="H450" s="33" t="s">
        <v>1305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592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961</v>
      </c>
      <c r="I451" s="34">
        <f t="shared" si="61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1133</v>
      </c>
      <c r="C452" t="s">
        <v>1143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1134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595</v>
      </c>
      <c r="C454" t="s">
        <v>1143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596</v>
      </c>
      <c r="B455" t="s">
        <v>597</v>
      </c>
      <c r="C455" t="s">
        <v>1143</v>
      </c>
      <c r="D455" t="s">
        <v>598</v>
      </c>
      <c r="E455" s="33" t="s">
        <v>15</v>
      </c>
      <c r="F455" s="33" t="s">
        <v>28</v>
      </c>
      <c r="G455" s="33"/>
      <c r="H455" s="33" t="s">
        <v>965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1135</v>
      </c>
      <c r="C456" t="s">
        <v>1143</v>
      </c>
      <c r="D456" t="s">
        <v>600</v>
      </c>
      <c r="E456" s="33" t="s">
        <v>15</v>
      </c>
      <c r="F456" s="33" t="s">
        <v>20</v>
      </c>
      <c r="G456" s="33"/>
      <c r="H456" s="33" t="s">
        <v>966</v>
      </c>
      <c r="I456" s="34">
        <f t="shared" si="61"/>
        <v>20</v>
      </c>
      <c r="J456" s="34">
        <f>COUNTIF(L456:AM456,"APAGADO")</f>
        <v>8</v>
      </c>
      <c r="K456" s="35">
        <f>(I456)/(J456+I456)</f>
        <v>0.7142857142857143</v>
      </c>
      <c r="L456" s="86"/>
      <c r="M456" s="86"/>
      <c r="N456" s="86"/>
      <c r="O456" s="86"/>
      <c r="P456" s="86"/>
      <c r="Q456" s="86"/>
      <c r="R456" s="86"/>
      <c r="S456" s="86" t="s">
        <v>1603</v>
      </c>
      <c r="T456" s="86" t="s">
        <v>1603</v>
      </c>
      <c r="U456" s="86" t="s">
        <v>1603</v>
      </c>
      <c r="V456" s="86" t="s">
        <v>1603</v>
      </c>
      <c r="W456" s="86" t="s">
        <v>1603</v>
      </c>
      <c r="X456" s="86" t="s">
        <v>1603</v>
      </c>
      <c r="Y456" s="86" t="s">
        <v>1603</v>
      </c>
      <c r="Z456" s="86" t="s">
        <v>1603</v>
      </c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601</v>
      </c>
      <c r="C457" t="s">
        <v>1143</v>
      </c>
      <c r="D457" t="s">
        <v>602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1"/>
        <v>24</v>
      </c>
      <c r="J457" s="34">
        <f t="shared" si="59"/>
        <v>4</v>
      </c>
      <c r="K457" s="35">
        <f t="shared" si="60"/>
        <v>0.8571428571428571</v>
      </c>
      <c r="L457" s="86"/>
      <c r="M457" s="86"/>
      <c r="N457" s="86"/>
      <c r="O457" s="86"/>
      <c r="P457" s="86"/>
      <c r="Q457" s="86"/>
      <c r="R457" s="86"/>
      <c r="S457" s="86"/>
      <c r="T457" s="86" t="s">
        <v>1603</v>
      </c>
      <c r="U457" s="86" t="s">
        <v>1603</v>
      </c>
      <c r="V457" s="86" t="s">
        <v>1603</v>
      </c>
      <c r="W457" s="86" t="s">
        <v>1603</v>
      </c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603</v>
      </c>
      <c r="C458" t="s">
        <v>1143</v>
      </c>
      <c r="D458" t="s">
        <v>604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1"/>
        <v>25</v>
      </c>
      <c r="J458" s="34">
        <f t="shared" si="59"/>
        <v>3</v>
      </c>
      <c r="K458" s="35">
        <f t="shared" si="60"/>
        <v>0.8928571428571429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 t="s">
        <v>1603</v>
      </c>
      <c r="W458" s="86" t="s">
        <v>1603</v>
      </c>
      <c r="X458" s="86" t="s">
        <v>1603</v>
      </c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1196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1197</v>
      </c>
      <c r="C460" s="33" t="s">
        <v>1143</v>
      </c>
      <c r="D460" t="s">
        <v>1198</v>
      </c>
      <c r="E460" s="33" t="s">
        <v>1195</v>
      </c>
      <c r="F460" s="33" t="s">
        <v>28</v>
      </c>
      <c r="G460" s="33"/>
      <c r="H460" s="33" t="s">
        <v>1204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1282</v>
      </c>
      <c r="C461" s="33" t="s">
        <v>1143</v>
      </c>
      <c r="D461" t="s">
        <v>1283</v>
      </c>
      <c r="E461" s="33" t="s">
        <v>15</v>
      </c>
      <c r="F461" s="33" t="s">
        <v>28</v>
      </c>
      <c r="G461" s="33"/>
      <c r="H461" s="33" t="s">
        <v>1284</v>
      </c>
      <c r="I461" s="34">
        <f t="shared" si="61"/>
        <v>28</v>
      </c>
      <c r="J461" s="34">
        <f t="shared" ref="J461" si="65">COUNTIF(L461:AM461,"APAGADO")</f>
        <v>0</v>
      </c>
      <c r="K461" s="35">
        <f t="shared" ref="K461" si="66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608</v>
      </c>
      <c r="C462" t="s">
        <v>1143</v>
      </c>
      <c r="D462" t="s">
        <v>609</v>
      </c>
      <c r="E462" s="33" t="s">
        <v>19</v>
      </c>
      <c r="F462" s="33" t="s">
        <v>20</v>
      </c>
      <c r="G462" s="33"/>
      <c r="H462" s="33" t="s">
        <v>969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 t="s">
        <v>1603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313</v>
      </c>
      <c r="B463" t="s">
        <v>610</v>
      </c>
      <c r="C463" t="s">
        <v>1143</v>
      </c>
      <c r="D463" t="s">
        <v>611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612</v>
      </c>
      <c r="C464" t="s">
        <v>1143</v>
      </c>
      <c r="D464" t="s">
        <v>613</v>
      </c>
      <c r="E464" s="33" t="s">
        <v>15</v>
      </c>
      <c r="F464" s="33" t="s">
        <v>20</v>
      </c>
      <c r="G464" s="33"/>
      <c r="H464" s="33" t="s">
        <v>971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607</v>
      </c>
      <c r="B465" t="s">
        <v>605</v>
      </c>
      <c r="C465" t="s">
        <v>1143</v>
      </c>
      <c r="D465" t="s">
        <v>606</v>
      </c>
      <c r="E465" s="33" t="s">
        <v>19</v>
      </c>
      <c r="F465" s="33" t="s">
        <v>20</v>
      </c>
      <c r="G465" s="33"/>
      <c r="H465" s="33" t="s">
        <v>972</v>
      </c>
      <c r="I465" s="34">
        <f t="shared" si="61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1392</v>
      </c>
      <c r="B466" s="134">
        <v>11</v>
      </c>
      <c r="C466" s="85" t="s">
        <v>1578</v>
      </c>
      <c r="D466" s="85" t="s">
        <v>1550</v>
      </c>
      <c r="E466" s="33" t="s">
        <v>1412</v>
      </c>
      <c r="F466" s="33" t="s">
        <v>1391</v>
      </c>
      <c r="G466" s="33"/>
      <c r="I466" s="34">
        <f t="shared" si="61"/>
        <v>28</v>
      </c>
      <c r="J466" s="34">
        <f t="shared" ref="J466:J471" si="67">COUNTIF(L466:AM466,"APAGADO")</f>
        <v>0</v>
      </c>
      <c r="K466" s="35">
        <f t="shared" ref="K466:K471" si="68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85" t="s">
        <v>1392</v>
      </c>
      <c r="B467" s="85" t="s">
        <v>1547</v>
      </c>
      <c r="C467" s="85" t="s">
        <v>1578</v>
      </c>
      <c r="D467" s="85" t="s">
        <v>1550</v>
      </c>
      <c r="E467" s="33" t="s">
        <v>1390</v>
      </c>
      <c r="F467" s="33" t="s">
        <v>1391</v>
      </c>
      <c r="G467" s="33"/>
      <c r="H467" s="33"/>
      <c r="I467" s="34">
        <f t="shared" si="61"/>
        <v>28</v>
      </c>
      <c r="J467" s="34">
        <f t="shared" si="67"/>
        <v>0</v>
      </c>
      <c r="K467" s="35">
        <f t="shared" si="6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2">
        <v>12</v>
      </c>
      <c r="C468" s="129" t="s">
        <v>1578</v>
      </c>
      <c r="D468" t="s">
        <v>1551</v>
      </c>
      <c r="E468" s="33" t="s">
        <v>1412</v>
      </c>
      <c r="F468" s="33" t="s">
        <v>1391</v>
      </c>
      <c r="G468" s="33"/>
      <c r="H468" s="128" t="s">
        <v>1553</v>
      </c>
      <c r="I468" s="127">
        <f t="shared" si="61"/>
        <v>13</v>
      </c>
      <c r="J468" s="34">
        <f t="shared" si="67"/>
        <v>15</v>
      </c>
      <c r="K468" s="35">
        <f t="shared" si="68"/>
        <v>0.4642857142857143</v>
      </c>
      <c r="L468" s="86" t="s">
        <v>1603</v>
      </c>
      <c r="M468" s="86" t="s">
        <v>1603</v>
      </c>
      <c r="N468" s="86" t="s">
        <v>1603</v>
      </c>
      <c r="O468" s="86" t="s">
        <v>1603</v>
      </c>
      <c r="P468" s="86" t="s">
        <v>1603</v>
      </c>
      <c r="Q468" s="86" t="s">
        <v>1603</v>
      </c>
      <c r="R468" s="86" t="s">
        <v>1603</v>
      </c>
      <c r="S468" s="86" t="s">
        <v>1603</v>
      </c>
      <c r="T468" s="86" t="s">
        <v>1603</v>
      </c>
      <c r="U468" s="86" t="s">
        <v>1603</v>
      </c>
      <c r="V468" s="86" t="s">
        <v>1603</v>
      </c>
      <c r="W468" s="86" t="s">
        <v>1603</v>
      </c>
      <c r="X468" s="86" t="s">
        <v>1603</v>
      </c>
      <c r="Y468" s="86" t="s">
        <v>1603</v>
      </c>
      <c r="Z468" s="86" t="s">
        <v>1603</v>
      </c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131" t="s">
        <v>1392</v>
      </c>
      <c r="B469" s="131" t="s">
        <v>1548</v>
      </c>
      <c r="C469" s="129" t="s">
        <v>1578</v>
      </c>
      <c r="D469" t="s">
        <v>1551</v>
      </c>
      <c r="E469" s="33" t="s">
        <v>1390</v>
      </c>
      <c r="F469" s="33" t="s">
        <v>1391</v>
      </c>
      <c r="G469" s="33"/>
      <c r="H469" s="89" t="s">
        <v>1554</v>
      </c>
      <c r="I469" s="127">
        <f t="shared" si="61"/>
        <v>13</v>
      </c>
      <c r="J469" s="34">
        <f t="shared" si="67"/>
        <v>15</v>
      </c>
      <c r="K469" s="35">
        <f t="shared" si="68"/>
        <v>0.4642857142857143</v>
      </c>
      <c r="L469" s="86" t="s">
        <v>1603</v>
      </c>
      <c r="M469" s="86" t="s">
        <v>1603</v>
      </c>
      <c r="N469" s="86" t="s">
        <v>1603</v>
      </c>
      <c r="O469" s="86" t="s">
        <v>1603</v>
      </c>
      <c r="P469" s="86" t="s">
        <v>1603</v>
      </c>
      <c r="Q469" s="86" t="s">
        <v>1603</v>
      </c>
      <c r="R469" s="86" t="s">
        <v>1603</v>
      </c>
      <c r="S469" s="86" t="s">
        <v>1603</v>
      </c>
      <c r="T469" s="86" t="s">
        <v>1603</v>
      </c>
      <c r="U469" s="86" t="s">
        <v>1603</v>
      </c>
      <c r="V469" s="86" t="s">
        <v>1603</v>
      </c>
      <c r="W469" s="86" t="s">
        <v>1603</v>
      </c>
      <c r="X469" s="86" t="s">
        <v>1603</v>
      </c>
      <c r="Y469" s="86" t="s">
        <v>1603</v>
      </c>
      <c r="Z469" s="86" t="s">
        <v>1603</v>
      </c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1392</v>
      </c>
      <c r="B470" s="33">
        <v>13</v>
      </c>
      <c r="C470" s="129" t="s">
        <v>1578</v>
      </c>
      <c r="D470" t="s">
        <v>1552</v>
      </c>
      <c r="E470" s="33" t="s">
        <v>1412</v>
      </c>
      <c r="F470" s="33" t="s">
        <v>1391</v>
      </c>
      <c r="G470" s="33"/>
      <c r="H470" s="81" t="s">
        <v>1555</v>
      </c>
      <c r="I470" s="34">
        <f t="shared" si="61"/>
        <v>13</v>
      </c>
      <c r="J470" s="34">
        <f t="shared" si="67"/>
        <v>15</v>
      </c>
      <c r="K470" s="35">
        <f t="shared" si="68"/>
        <v>0.4642857142857143</v>
      </c>
      <c r="L470" s="86" t="s">
        <v>1603</v>
      </c>
      <c r="M470" s="86" t="s">
        <v>1603</v>
      </c>
      <c r="N470" s="86" t="s">
        <v>1603</v>
      </c>
      <c r="O470" s="86" t="s">
        <v>1603</v>
      </c>
      <c r="P470" s="86" t="s">
        <v>1603</v>
      </c>
      <c r="Q470" s="86" t="s">
        <v>1603</v>
      </c>
      <c r="R470" s="86" t="s">
        <v>1603</v>
      </c>
      <c r="S470" s="86" t="s">
        <v>1603</v>
      </c>
      <c r="T470" s="86" t="s">
        <v>1603</v>
      </c>
      <c r="U470" s="86" t="s">
        <v>1603</v>
      </c>
      <c r="V470" s="86" t="s">
        <v>1603</v>
      </c>
      <c r="W470" s="86" t="s">
        <v>1603</v>
      </c>
      <c r="X470" s="86" t="s">
        <v>1603</v>
      </c>
      <c r="Y470" s="86" t="s">
        <v>1603</v>
      </c>
      <c r="Z470" s="86" t="s">
        <v>1603</v>
      </c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1392</v>
      </c>
      <c r="B471" t="s">
        <v>1549</v>
      </c>
      <c r="C471" s="129" t="s">
        <v>1578</v>
      </c>
      <c r="D471" t="s">
        <v>1552</v>
      </c>
      <c r="E471" s="33" t="s">
        <v>1390</v>
      </c>
      <c r="F471" s="33" t="s">
        <v>1391</v>
      </c>
      <c r="G471" s="33"/>
      <c r="H471" s="33"/>
      <c r="I471" s="34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14</v>
      </c>
      <c r="C472" s="129" t="s">
        <v>1578</v>
      </c>
      <c r="D472" t="s">
        <v>1519</v>
      </c>
      <c r="E472" s="33" t="s">
        <v>1412</v>
      </c>
      <c r="F472" s="33" t="s">
        <v>1391</v>
      </c>
      <c r="G472" s="33"/>
      <c r="H472" s="128" t="s">
        <v>1520</v>
      </c>
      <c r="I472" s="127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1521</v>
      </c>
      <c r="C473" s="129" t="s">
        <v>1578</v>
      </c>
      <c r="D473" t="s">
        <v>1519</v>
      </c>
      <c r="E473" s="33" t="s">
        <v>1390</v>
      </c>
      <c r="F473" s="33" t="s">
        <v>1391</v>
      </c>
      <c r="G473" s="33"/>
      <c r="H473" t="s">
        <v>1522</v>
      </c>
      <c r="I473" s="127">
        <f t="shared" si="61"/>
        <v>28</v>
      </c>
      <c r="J473" s="34">
        <f t="shared" ref="J473:J485" si="69">COUNTIF(L473:AM473,"APAGADO")</f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15</v>
      </c>
      <c r="C474" s="129" t="s">
        <v>1578</v>
      </c>
      <c r="D474" t="s">
        <v>1529</v>
      </c>
      <c r="E474" s="33" t="s">
        <v>1412</v>
      </c>
      <c r="F474" s="33" t="s">
        <v>1391</v>
      </c>
      <c r="G474" s="33"/>
      <c r="H474" s="128" t="s">
        <v>1530</v>
      </c>
      <c r="I474" s="127">
        <f t="shared" si="61"/>
        <v>28</v>
      </c>
      <c r="J474" s="34">
        <f t="shared" si="69"/>
        <v>0</v>
      </c>
      <c r="K474" s="35">
        <f t="shared" ref="K474:K485" si="70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1523</v>
      </c>
      <c r="C475" s="129" t="s">
        <v>1578</v>
      </c>
      <c r="D475" t="s">
        <v>1529</v>
      </c>
      <c r="E475" s="33" t="s">
        <v>1390</v>
      </c>
      <c r="F475" s="33" t="s">
        <v>1391</v>
      </c>
      <c r="G475" s="33"/>
      <c r="H475" t="s">
        <v>1531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16</v>
      </c>
      <c r="C476" s="129" t="s">
        <v>1578</v>
      </c>
      <c r="D476" t="s">
        <v>1532</v>
      </c>
      <c r="E476" s="33" t="s">
        <v>1412</v>
      </c>
      <c r="F476" s="33" t="s">
        <v>1391</v>
      </c>
      <c r="G476" s="33"/>
      <c r="H476" s="128" t="s">
        <v>1533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1524</v>
      </c>
      <c r="C477" s="129" t="s">
        <v>1578</v>
      </c>
      <c r="D477" t="s">
        <v>1532</v>
      </c>
      <c r="E477" s="33" t="s">
        <v>1390</v>
      </c>
      <c r="F477" s="33" t="s">
        <v>1391</v>
      </c>
      <c r="G477" s="33"/>
      <c r="H477" t="s">
        <v>1534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17</v>
      </c>
      <c r="C478" s="129" t="s">
        <v>1578</v>
      </c>
      <c r="D478" t="s">
        <v>1535</v>
      </c>
      <c r="E478" s="33" t="s">
        <v>1412</v>
      </c>
      <c r="F478" s="33" t="s">
        <v>1391</v>
      </c>
      <c r="G478" s="33"/>
      <c r="H478" s="128" t="s">
        <v>1536</v>
      </c>
      <c r="I478" s="127">
        <f t="shared" si="61"/>
        <v>13</v>
      </c>
      <c r="J478" s="34">
        <f t="shared" si="69"/>
        <v>15</v>
      </c>
      <c r="K478" s="35">
        <f t="shared" si="70"/>
        <v>0.4642857142857143</v>
      </c>
      <c r="L478" s="86" t="s">
        <v>1603</v>
      </c>
      <c r="M478" s="86" t="s">
        <v>1603</v>
      </c>
      <c r="N478" s="86" t="s">
        <v>1603</v>
      </c>
      <c r="O478" s="86" t="s">
        <v>1603</v>
      </c>
      <c r="P478" s="86" t="s">
        <v>1603</v>
      </c>
      <c r="Q478" s="86" t="s">
        <v>1603</v>
      </c>
      <c r="R478" s="86" t="s">
        <v>1603</v>
      </c>
      <c r="S478" s="86" t="s">
        <v>1603</v>
      </c>
      <c r="T478" s="86" t="s">
        <v>1603</v>
      </c>
      <c r="U478" s="86" t="s">
        <v>1603</v>
      </c>
      <c r="V478" s="86" t="s">
        <v>1603</v>
      </c>
      <c r="W478" s="86" t="s">
        <v>1603</v>
      </c>
      <c r="X478" s="86" t="s">
        <v>1603</v>
      </c>
      <c r="Y478" s="86" t="s">
        <v>1603</v>
      </c>
      <c r="Z478" s="86" t="s">
        <v>1603</v>
      </c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1525</v>
      </c>
      <c r="C479" s="129" t="s">
        <v>1578</v>
      </c>
      <c r="D479" t="s">
        <v>1535</v>
      </c>
      <c r="E479" s="33" t="s">
        <v>1390</v>
      </c>
      <c r="F479" s="33" t="s">
        <v>1391</v>
      </c>
      <c r="G479" s="33"/>
      <c r="H479" t="s">
        <v>1537</v>
      </c>
      <c r="I479" s="127">
        <f t="shared" si="61"/>
        <v>13</v>
      </c>
      <c r="J479" s="34">
        <f t="shared" si="69"/>
        <v>15</v>
      </c>
      <c r="K479" s="35">
        <f t="shared" si="70"/>
        <v>0.4642857142857143</v>
      </c>
      <c r="L479" s="86" t="s">
        <v>1603</v>
      </c>
      <c r="M479" s="86" t="s">
        <v>1603</v>
      </c>
      <c r="N479" s="86" t="s">
        <v>1603</v>
      </c>
      <c r="O479" s="86" t="s">
        <v>1603</v>
      </c>
      <c r="P479" s="86" t="s">
        <v>1603</v>
      </c>
      <c r="Q479" s="86" t="s">
        <v>1603</v>
      </c>
      <c r="R479" s="86" t="s">
        <v>1603</v>
      </c>
      <c r="S479" s="86" t="s">
        <v>1603</v>
      </c>
      <c r="T479" s="86" t="s">
        <v>1603</v>
      </c>
      <c r="U479" s="86" t="s">
        <v>1603</v>
      </c>
      <c r="V479" s="86" t="s">
        <v>1603</v>
      </c>
      <c r="W479" s="86" t="s">
        <v>1603</v>
      </c>
      <c r="X479" s="86" t="s">
        <v>1603</v>
      </c>
      <c r="Y479" s="86" t="s">
        <v>1603</v>
      </c>
      <c r="Z479" s="86" t="s">
        <v>1603</v>
      </c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18</v>
      </c>
      <c r="C480" s="129" t="s">
        <v>1578</v>
      </c>
      <c r="D480" t="s">
        <v>1538</v>
      </c>
      <c r="E480" s="33" t="s">
        <v>1412</v>
      </c>
      <c r="F480" s="33" t="s">
        <v>1391</v>
      </c>
      <c r="G480" s="33"/>
      <c r="H480" s="128" t="s">
        <v>1539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s="131" t="s">
        <v>1392</v>
      </c>
      <c r="B481" s="131" t="s">
        <v>1526</v>
      </c>
      <c r="C481" s="129" t="s">
        <v>1578</v>
      </c>
      <c r="D481" t="s">
        <v>1538</v>
      </c>
      <c r="E481" s="33" t="s">
        <v>1390</v>
      </c>
      <c r="F481" s="33" t="s">
        <v>1391</v>
      </c>
      <c r="G481" s="33"/>
      <c r="H481" t="s">
        <v>1540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19</v>
      </c>
      <c r="C482" s="129" t="s">
        <v>1578</v>
      </c>
      <c r="D482" t="s">
        <v>1541</v>
      </c>
      <c r="E482" s="33" t="s">
        <v>1412</v>
      </c>
      <c r="F482" s="33" t="s">
        <v>1391</v>
      </c>
      <c r="G482" s="33"/>
      <c r="H482" s="128" t="s">
        <v>1542</v>
      </c>
      <c r="I482" s="127">
        <f t="shared" si="61"/>
        <v>24</v>
      </c>
      <c r="J482" s="34">
        <f t="shared" si="69"/>
        <v>4</v>
      </c>
      <c r="K482" s="35">
        <f t="shared" si="70"/>
        <v>0.8571428571428571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 t="s">
        <v>1603</v>
      </c>
      <c r="X482" s="86" t="s">
        <v>1603</v>
      </c>
      <c r="Y482" s="86" t="s">
        <v>1603</v>
      </c>
      <c r="Z482" s="86" t="s">
        <v>1603</v>
      </c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1527</v>
      </c>
      <c r="C483" s="129" t="s">
        <v>1578</v>
      </c>
      <c r="D483" t="s">
        <v>1541</v>
      </c>
      <c r="E483" s="33" t="s">
        <v>1390</v>
      </c>
      <c r="F483" s="33" t="s">
        <v>1391</v>
      </c>
      <c r="G483" s="33"/>
      <c r="H483" t="s">
        <v>1543</v>
      </c>
      <c r="I483" s="127">
        <f t="shared" si="61"/>
        <v>24</v>
      </c>
      <c r="J483" s="34">
        <f t="shared" si="69"/>
        <v>4</v>
      </c>
      <c r="K483" s="35">
        <f t="shared" si="70"/>
        <v>0.8571428571428571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 t="s">
        <v>1603</v>
      </c>
      <c r="X483" s="86" t="s">
        <v>1603</v>
      </c>
      <c r="Y483" s="86" t="s">
        <v>1603</v>
      </c>
      <c r="Z483" s="86" t="s">
        <v>1603</v>
      </c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20</v>
      </c>
      <c r="C484" s="129" t="s">
        <v>1578</v>
      </c>
      <c r="D484" t="s">
        <v>1544</v>
      </c>
      <c r="E484" s="33" t="s">
        <v>1412</v>
      </c>
      <c r="F484" s="33" t="s">
        <v>1391</v>
      </c>
      <c r="G484" s="33"/>
      <c r="H484" s="128" t="s">
        <v>1545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 t="s">
        <v>1528</v>
      </c>
      <c r="C485" s="129" t="s">
        <v>1578</v>
      </c>
      <c r="D485" t="s">
        <v>1544</v>
      </c>
      <c r="E485" s="33" t="s">
        <v>1390</v>
      </c>
      <c r="F485" s="33" t="s">
        <v>1391</v>
      </c>
      <c r="G485" s="33"/>
      <c r="H485" t="s">
        <v>1546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21</v>
      </c>
      <c r="C486" s="129" t="s">
        <v>1578</v>
      </c>
      <c r="D486" t="s">
        <v>1385</v>
      </c>
      <c r="E486" s="33" t="s">
        <v>1412</v>
      </c>
      <c r="F486" s="33" t="s">
        <v>1391</v>
      </c>
      <c r="G486" s="33"/>
      <c r="H486" s="81" t="s">
        <v>1398</v>
      </c>
      <c r="I486" s="34">
        <f t="shared" ref="I486:I495" si="71">COUNTIF(L486:AM486,"")</f>
        <v>28</v>
      </c>
      <c r="J486" s="34">
        <f t="shared" ref="J486:J495" si="72">COUNTIF(L486:AM486,"APAGADO")</f>
        <v>0</v>
      </c>
      <c r="K486" s="35">
        <f t="shared" ref="K486:K495" si="73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1393</v>
      </c>
      <c r="C487" s="129" t="s">
        <v>1578</v>
      </c>
      <c r="D487" t="s">
        <v>1385</v>
      </c>
      <c r="E487" s="33" t="s">
        <v>1390</v>
      </c>
      <c r="F487" s="33" t="s">
        <v>1391</v>
      </c>
      <c r="G487" s="33"/>
      <c r="H487" s="33" t="s">
        <v>1403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22</v>
      </c>
      <c r="C488" s="129" t="s">
        <v>1578</v>
      </c>
      <c r="D488" t="s">
        <v>1386</v>
      </c>
      <c r="E488" s="33" t="s">
        <v>1412</v>
      </c>
      <c r="F488" s="33" t="s">
        <v>1391</v>
      </c>
      <c r="G488" s="33"/>
      <c r="H488" s="81" t="s">
        <v>1399</v>
      </c>
      <c r="I488" s="34">
        <f t="shared" si="71"/>
        <v>23</v>
      </c>
      <c r="J488" s="34">
        <f t="shared" si="72"/>
        <v>5</v>
      </c>
      <c r="K488" s="35">
        <f t="shared" si="73"/>
        <v>0.8214285714285714</v>
      </c>
      <c r="L488" s="86" t="s">
        <v>1603</v>
      </c>
      <c r="M488" s="86" t="s">
        <v>1603</v>
      </c>
      <c r="N488" s="86" t="s">
        <v>1603</v>
      </c>
      <c r="O488" s="86" t="s">
        <v>1603</v>
      </c>
      <c r="P488" s="86" t="s">
        <v>1603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1394</v>
      </c>
      <c r="C489" s="129" t="s">
        <v>1578</v>
      </c>
      <c r="D489" t="s">
        <v>1386</v>
      </c>
      <c r="E489" s="33" t="s">
        <v>1390</v>
      </c>
      <c r="F489" s="33" t="s">
        <v>1391</v>
      </c>
      <c r="G489" s="33"/>
      <c r="H489" s="33" t="s">
        <v>1404</v>
      </c>
      <c r="I489" s="34">
        <f t="shared" si="71"/>
        <v>23</v>
      </c>
      <c r="J489" s="34">
        <f t="shared" si="72"/>
        <v>5</v>
      </c>
      <c r="K489" s="35">
        <f t="shared" si="73"/>
        <v>0.8214285714285714</v>
      </c>
      <c r="L489" s="86" t="s">
        <v>1603</v>
      </c>
      <c r="M489" s="86" t="s">
        <v>1603</v>
      </c>
      <c r="N489" s="86" t="s">
        <v>1603</v>
      </c>
      <c r="O489" s="86" t="s">
        <v>1603</v>
      </c>
      <c r="P489" s="86" t="s">
        <v>1603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23</v>
      </c>
      <c r="C490" s="129" t="s">
        <v>1578</v>
      </c>
      <c r="D490" t="s">
        <v>1387</v>
      </c>
      <c r="E490" s="33" t="s">
        <v>1412</v>
      </c>
      <c r="F490" s="33" t="s">
        <v>1391</v>
      </c>
      <c r="G490" s="33"/>
      <c r="H490" s="81" t="s">
        <v>1400</v>
      </c>
      <c r="I490" s="34">
        <f t="shared" si="71"/>
        <v>13</v>
      </c>
      <c r="J490" s="34">
        <f t="shared" si="72"/>
        <v>15</v>
      </c>
      <c r="K490" s="35">
        <f t="shared" si="73"/>
        <v>0.4642857142857143</v>
      </c>
      <c r="L490" s="86" t="s">
        <v>1603</v>
      </c>
      <c r="M490" s="86" t="s">
        <v>1603</v>
      </c>
      <c r="N490" s="86" t="s">
        <v>1603</v>
      </c>
      <c r="O490" s="86" t="s">
        <v>1603</v>
      </c>
      <c r="P490" s="86" t="s">
        <v>1603</v>
      </c>
      <c r="Q490" s="86" t="s">
        <v>1603</v>
      </c>
      <c r="R490" s="86" t="s">
        <v>1603</v>
      </c>
      <c r="S490" s="86" t="s">
        <v>1603</v>
      </c>
      <c r="T490" s="86" t="s">
        <v>1603</v>
      </c>
      <c r="U490" s="86" t="s">
        <v>1603</v>
      </c>
      <c r="V490" s="86" t="s">
        <v>1603</v>
      </c>
      <c r="W490" s="86" t="s">
        <v>1603</v>
      </c>
      <c r="X490" s="86" t="s">
        <v>1603</v>
      </c>
      <c r="Y490" s="86" t="s">
        <v>1603</v>
      </c>
      <c r="Z490" s="86" t="s">
        <v>1603</v>
      </c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1395</v>
      </c>
      <c r="C491" s="129" t="s">
        <v>1578</v>
      </c>
      <c r="D491" t="s">
        <v>1387</v>
      </c>
      <c r="E491" s="33" t="s">
        <v>1390</v>
      </c>
      <c r="F491" s="33" t="s">
        <v>1391</v>
      </c>
      <c r="G491" s="33"/>
      <c r="H491" s="33" t="s">
        <v>1405</v>
      </c>
      <c r="I491" s="34">
        <f t="shared" si="71"/>
        <v>13</v>
      </c>
      <c r="J491" s="34">
        <f t="shared" si="72"/>
        <v>15</v>
      </c>
      <c r="K491" s="35">
        <f t="shared" si="73"/>
        <v>0.4642857142857143</v>
      </c>
      <c r="L491" s="86" t="s">
        <v>1603</v>
      </c>
      <c r="M491" s="86" t="s">
        <v>1603</v>
      </c>
      <c r="N491" s="86" t="s">
        <v>1603</v>
      </c>
      <c r="O491" s="86" t="s">
        <v>1603</v>
      </c>
      <c r="P491" s="86" t="s">
        <v>1603</v>
      </c>
      <c r="Q491" s="86" t="s">
        <v>1603</v>
      </c>
      <c r="R491" s="86" t="s">
        <v>1603</v>
      </c>
      <c r="S491" s="86" t="s">
        <v>1603</v>
      </c>
      <c r="T491" s="86" t="s">
        <v>1603</v>
      </c>
      <c r="U491" s="86" t="s">
        <v>1603</v>
      </c>
      <c r="V491" s="86" t="s">
        <v>1603</v>
      </c>
      <c r="W491" s="86" t="s">
        <v>1603</v>
      </c>
      <c r="X491" s="86" t="s">
        <v>1603</v>
      </c>
      <c r="Y491" s="86" t="s">
        <v>1603</v>
      </c>
      <c r="Z491" s="86" t="s">
        <v>1603</v>
      </c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s="135" t="s">
        <v>1392</v>
      </c>
      <c r="B492" s="136">
        <v>24</v>
      </c>
      <c r="C492" s="129" t="s">
        <v>1578</v>
      </c>
      <c r="D492" t="s">
        <v>1388</v>
      </c>
      <c r="E492" s="33" t="s">
        <v>1412</v>
      </c>
      <c r="F492" s="33" t="s">
        <v>1391</v>
      </c>
      <c r="G492" s="33"/>
      <c r="H492" s="81" t="s">
        <v>1401</v>
      </c>
      <c r="I492" s="34">
        <f t="shared" si="71"/>
        <v>13</v>
      </c>
      <c r="J492" s="34">
        <f t="shared" si="72"/>
        <v>15</v>
      </c>
      <c r="K492" s="35">
        <f t="shared" si="73"/>
        <v>0.4642857142857143</v>
      </c>
      <c r="L492" s="86" t="s">
        <v>1603</v>
      </c>
      <c r="M492" s="86" t="s">
        <v>1603</v>
      </c>
      <c r="N492" s="86" t="s">
        <v>1603</v>
      </c>
      <c r="O492" s="86" t="s">
        <v>1603</v>
      </c>
      <c r="P492" s="86" t="s">
        <v>1603</v>
      </c>
      <c r="Q492" s="86" t="s">
        <v>1603</v>
      </c>
      <c r="R492" s="86" t="s">
        <v>1603</v>
      </c>
      <c r="S492" s="86" t="s">
        <v>1603</v>
      </c>
      <c r="T492" s="86" t="s">
        <v>1603</v>
      </c>
      <c r="U492" s="86" t="s">
        <v>1603</v>
      </c>
      <c r="V492" s="86" t="s">
        <v>1603</v>
      </c>
      <c r="W492" s="86" t="s">
        <v>1603</v>
      </c>
      <c r="X492" s="86" t="s">
        <v>1603</v>
      </c>
      <c r="Y492" s="86" t="s">
        <v>1603</v>
      </c>
      <c r="Z492" s="86" t="s">
        <v>1603</v>
      </c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5" t="s">
        <v>1392</v>
      </c>
      <c r="B493" s="136" t="s">
        <v>1396</v>
      </c>
      <c r="C493" s="129" t="s">
        <v>1578</v>
      </c>
      <c r="D493" t="s">
        <v>1388</v>
      </c>
      <c r="E493" s="33" t="s">
        <v>1390</v>
      </c>
      <c r="F493" s="33" t="s">
        <v>1391</v>
      </c>
      <c r="G493" s="33"/>
      <c r="H493" s="33" t="s">
        <v>1406</v>
      </c>
      <c r="I493" s="34">
        <f t="shared" si="71"/>
        <v>13</v>
      </c>
      <c r="J493" s="34">
        <f t="shared" si="72"/>
        <v>15</v>
      </c>
      <c r="K493" s="35">
        <f t="shared" si="73"/>
        <v>0.4642857142857143</v>
      </c>
      <c r="L493" s="86" t="s">
        <v>1603</v>
      </c>
      <c r="M493" s="86" t="s">
        <v>1603</v>
      </c>
      <c r="N493" s="86" t="s">
        <v>1603</v>
      </c>
      <c r="O493" s="86" t="s">
        <v>1603</v>
      </c>
      <c r="P493" s="86" t="s">
        <v>1603</v>
      </c>
      <c r="Q493" s="86" t="s">
        <v>1603</v>
      </c>
      <c r="R493" s="86" t="s">
        <v>1603</v>
      </c>
      <c r="S493" s="86" t="s">
        <v>1603</v>
      </c>
      <c r="T493" s="86" t="s">
        <v>1603</v>
      </c>
      <c r="U493" s="86" t="s">
        <v>1603</v>
      </c>
      <c r="V493" s="86" t="s">
        <v>1603</v>
      </c>
      <c r="W493" s="86" t="s">
        <v>1603</v>
      </c>
      <c r="X493" s="86" t="s">
        <v>1603</v>
      </c>
      <c r="Y493" s="86" t="s">
        <v>1603</v>
      </c>
      <c r="Z493" s="86" t="s">
        <v>1603</v>
      </c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25</v>
      </c>
      <c r="C494" s="129" t="s">
        <v>1578</v>
      </c>
      <c r="D494" t="s">
        <v>1389</v>
      </c>
      <c r="E494" s="33" t="s">
        <v>1412</v>
      </c>
      <c r="F494" s="33" t="s">
        <v>1391</v>
      </c>
      <c r="G494" s="33"/>
      <c r="H494" s="81" t="s">
        <v>1402</v>
      </c>
      <c r="I494" s="34">
        <f t="shared" si="71"/>
        <v>24</v>
      </c>
      <c r="J494" s="34">
        <f t="shared" si="72"/>
        <v>4</v>
      </c>
      <c r="K494" s="35">
        <f t="shared" si="73"/>
        <v>0.8571428571428571</v>
      </c>
      <c r="L494" s="86" t="s">
        <v>1603</v>
      </c>
      <c r="M494" s="86" t="s">
        <v>1603</v>
      </c>
      <c r="N494" s="86"/>
      <c r="O494" s="86" t="s">
        <v>1603</v>
      </c>
      <c r="P494" s="86" t="s">
        <v>1603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1397</v>
      </c>
      <c r="C495" s="129" t="s">
        <v>1578</v>
      </c>
      <c r="D495" t="s">
        <v>1389</v>
      </c>
      <c r="E495" s="33" t="s">
        <v>1390</v>
      </c>
      <c r="F495" s="33" t="s">
        <v>1391</v>
      </c>
      <c r="G495" s="33"/>
      <c r="H495" s="33" t="s">
        <v>1407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6" t="s">
        <v>1603</v>
      </c>
      <c r="M495" s="86" t="s">
        <v>1603</v>
      </c>
      <c r="N495" s="86"/>
      <c r="O495" s="86" t="s">
        <v>1603</v>
      </c>
      <c r="P495" s="86" t="s">
        <v>1603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26</v>
      </c>
      <c r="C496" s="129" t="s">
        <v>1578</v>
      </c>
      <c r="D496" t="s">
        <v>1423</v>
      </c>
      <c r="E496" s="33" t="s">
        <v>1412</v>
      </c>
      <c r="F496" s="33" t="s">
        <v>1391</v>
      </c>
      <c r="G496" s="33"/>
      <c r="H496" s="81" t="s">
        <v>1429</v>
      </c>
      <c r="I496" s="34">
        <f t="shared" ref="I496:I517" si="74">COUNTIF(L496:AM496,"")</f>
        <v>28</v>
      </c>
      <c r="J496" s="34">
        <f t="shared" ref="J496:J517" si="75">COUNTIF(L496:AM496,"APAGADO")</f>
        <v>0</v>
      </c>
      <c r="K496" s="35">
        <f t="shared" ref="K496:K517" si="7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1441</v>
      </c>
      <c r="C497" s="129" t="s">
        <v>1578</v>
      </c>
      <c r="D497" t="s">
        <v>1423</v>
      </c>
      <c r="E497" s="33" t="s">
        <v>1390</v>
      </c>
      <c r="F497" s="33" t="s">
        <v>1391</v>
      </c>
      <c r="G497" s="33"/>
      <c r="H497" s="33" t="s">
        <v>1435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1392</v>
      </c>
      <c r="B498" s="132">
        <v>27</v>
      </c>
      <c r="C498" s="129" t="s">
        <v>1578</v>
      </c>
      <c r="D498" t="s">
        <v>1424</v>
      </c>
      <c r="E498" s="33" t="s">
        <v>1412</v>
      </c>
      <c r="F498" s="33" t="s">
        <v>1391</v>
      </c>
      <c r="G498" s="33"/>
      <c r="H498" s="81" t="s">
        <v>1430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1" t="s">
        <v>1392</v>
      </c>
      <c r="B499" s="132" t="s">
        <v>1442</v>
      </c>
      <c r="C499" s="129" t="s">
        <v>1578</v>
      </c>
      <c r="D499" t="s">
        <v>1424</v>
      </c>
      <c r="E499" s="33" t="s">
        <v>1390</v>
      </c>
      <c r="F499" s="33" t="s">
        <v>1391</v>
      </c>
      <c r="G499" s="33"/>
      <c r="H499" s="33" t="s">
        <v>1436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28</v>
      </c>
      <c r="C500" s="129" t="s">
        <v>1578</v>
      </c>
      <c r="D500" t="s">
        <v>1425</v>
      </c>
      <c r="E500" s="33" t="s">
        <v>1412</v>
      </c>
      <c r="F500" s="33" t="s">
        <v>1391</v>
      </c>
      <c r="G500" s="33"/>
      <c r="H500" s="81" t="s">
        <v>1431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1443</v>
      </c>
      <c r="C501" s="129" t="s">
        <v>1578</v>
      </c>
      <c r="D501" t="s">
        <v>1425</v>
      </c>
      <c r="E501" s="33" t="s">
        <v>1390</v>
      </c>
      <c r="F501" s="33" t="s">
        <v>1391</v>
      </c>
      <c r="G501" s="33"/>
      <c r="H501" s="33" t="s">
        <v>1437</v>
      </c>
      <c r="I501" s="34">
        <f t="shared" si="74"/>
        <v>28</v>
      </c>
      <c r="J501" s="34">
        <f t="shared" si="75"/>
        <v>0</v>
      </c>
      <c r="K501" s="35">
        <f t="shared" si="76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1392</v>
      </c>
      <c r="B502" s="136">
        <v>29</v>
      </c>
      <c r="C502" s="129" t="s">
        <v>1578</v>
      </c>
      <c r="D502" t="s">
        <v>1426</v>
      </c>
      <c r="E502" s="33" t="s">
        <v>1412</v>
      </c>
      <c r="F502" s="33" t="s">
        <v>1391</v>
      </c>
      <c r="G502" s="33"/>
      <c r="H502" s="81" t="s">
        <v>1432</v>
      </c>
      <c r="I502" s="34">
        <f t="shared" si="74"/>
        <v>13</v>
      </c>
      <c r="J502" s="34">
        <f t="shared" si="75"/>
        <v>15</v>
      </c>
      <c r="K502" s="35">
        <f t="shared" si="76"/>
        <v>0.4642857142857143</v>
      </c>
      <c r="L502" s="86" t="s">
        <v>1603</v>
      </c>
      <c r="M502" s="86" t="s">
        <v>1603</v>
      </c>
      <c r="N502" s="86" t="s">
        <v>1603</v>
      </c>
      <c r="O502" s="86" t="s">
        <v>1603</v>
      </c>
      <c r="P502" s="86" t="s">
        <v>1603</v>
      </c>
      <c r="Q502" s="86" t="s">
        <v>1603</v>
      </c>
      <c r="R502" s="86" t="s">
        <v>1603</v>
      </c>
      <c r="S502" s="86" t="s">
        <v>1603</v>
      </c>
      <c r="T502" s="86" t="s">
        <v>1603</v>
      </c>
      <c r="U502" s="86" t="s">
        <v>1603</v>
      </c>
      <c r="V502" s="86" t="s">
        <v>1603</v>
      </c>
      <c r="W502" s="86" t="s">
        <v>1603</v>
      </c>
      <c r="X502" s="86" t="s">
        <v>1603</v>
      </c>
      <c r="Y502" s="86" t="s">
        <v>1603</v>
      </c>
      <c r="Z502" s="86" t="s">
        <v>1603</v>
      </c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5" t="s">
        <v>1392</v>
      </c>
      <c r="B503" s="136" t="s">
        <v>1444</v>
      </c>
      <c r="C503" s="129" t="s">
        <v>1578</v>
      </c>
      <c r="D503" t="s">
        <v>1426</v>
      </c>
      <c r="E503" s="33" t="s">
        <v>1390</v>
      </c>
      <c r="F503" s="33" t="s">
        <v>1391</v>
      </c>
      <c r="G503" s="33"/>
      <c r="H503" s="33" t="s">
        <v>1438</v>
      </c>
      <c r="I503" s="34">
        <f t="shared" si="74"/>
        <v>13</v>
      </c>
      <c r="J503" s="34">
        <f t="shared" si="75"/>
        <v>15</v>
      </c>
      <c r="K503" s="35">
        <f t="shared" si="76"/>
        <v>0.4642857142857143</v>
      </c>
      <c r="L503" s="86" t="s">
        <v>1603</v>
      </c>
      <c r="M503" s="86" t="s">
        <v>1603</v>
      </c>
      <c r="N503" s="86" t="s">
        <v>1603</v>
      </c>
      <c r="O503" s="86" t="s">
        <v>1603</v>
      </c>
      <c r="P503" s="86" t="s">
        <v>1603</v>
      </c>
      <c r="Q503" s="86" t="s">
        <v>1603</v>
      </c>
      <c r="R503" s="86" t="s">
        <v>1603</v>
      </c>
      <c r="S503" s="86" t="s">
        <v>1603</v>
      </c>
      <c r="T503" s="86" t="s">
        <v>1603</v>
      </c>
      <c r="U503" s="86" t="s">
        <v>1603</v>
      </c>
      <c r="V503" s="86" t="s">
        <v>1603</v>
      </c>
      <c r="W503" s="86" t="s">
        <v>1603</v>
      </c>
      <c r="X503" s="86" t="s">
        <v>1603</v>
      </c>
      <c r="Y503" s="86" t="s">
        <v>1603</v>
      </c>
      <c r="Z503" s="86" t="s">
        <v>1603</v>
      </c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30</v>
      </c>
      <c r="C504" s="129" t="s">
        <v>1578</v>
      </c>
      <c r="D504" t="s">
        <v>1427</v>
      </c>
      <c r="E504" s="33" t="s">
        <v>1412</v>
      </c>
      <c r="F504" s="33" t="s">
        <v>1391</v>
      </c>
      <c r="G504" s="33"/>
      <c r="H504" s="81" t="s">
        <v>1433</v>
      </c>
      <c r="I504" s="34">
        <f t="shared" si="74"/>
        <v>13</v>
      </c>
      <c r="J504" s="34">
        <f t="shared" si="75"/>
        <v>15</v>
      </c>
      <c r="K504" s="35">
        <f t="shared" si="76"/>
        <v>0.4642857142857143</v>
      </c>
      <c r="L504" s="86" t="s">
        <v>1603</v>
      </c>
      <c r="M504" s="86" t="s">
        <v>1603</v>
      </c>
      <c r="N504" s="86" t="s">
        <v>1603</v>
      </c>
      <c r="O504" s="86" t="s">
        <v>1603</v>
      </c>
      <c r="P504" s="86" t="s">
        <v>1603</v>
      </c>
      <c r="Q504" s="86" t="s">
        <v>1603</v>
      </c>
      <c r="R504" s="86" t="s">
        <v>1603</v>
      </c>
      <c r="S504" s="86" t="s">
        <v>1603</v>
      </c>
      <c r="T504" s="86" t="s">
        <v>1603</v>
      </c>
      <c r="U504" s="86" t="s">
        <v>1603</v>
      </c>
      <c r="V504" s="86" t="s">
        <v>1603</v>
      </c>
      <c r="W504" s="86" t="s">
        <v>1603</v>
      </c>
      <c r="X504" s="86" t="s">
        <v>1603</v>
      </c>
      <c r="Y504" s="86" t="s">
        <v>1603</v>
      </c>
      <c r="Z504" s="86" t="s">
        <v>1603</v>
      </c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1445</v>
      </c>
      <c r="C505" s="129" t="s">
        <v>1578</v>
      </c>
      <c r="D505" t="s">
        <v>1427</v>
      </c>
      <c r="E505" s="33" t="s">
        <v>1390</v>
      </c>
      <c r="F505" s="33" t="s">
        <v>1391</v>
      </c>
      <c r="G505" s="33"/>
      <c r="H505" s="33" t="s">
        <v>1439</v>
      </c>
      <c r="I505" s="34">
        <f t="shared" si="74"/>
        <v>13</v>
      </c>
      <c r="J505" s="34">
        <f t="shared" si="75"/>
        <v>15</v>
      </c>
      <c r="K505" s="35">
        <f t="shared" si="76"/>
        <v>0.4642857142857143</v>
      </c>
      <c r="L505" s="86" t="s">
        <v>1603</v>
      </c>
      <c r="M505" s="86" t="s">
        <v>1603</v>
      </c>
      <c r="N505" s="86" t="s">
        <v>1603</v>
      </c>
      <c r="O505" s="86" t="s">
        <v>1603</v>
      </c>
      <c r="P505" s="86" t="s">
        <v>1603</v>
      </c>
      <c r="Q505" s="86" t="s">
        <v>1603</v>
      </c>
      <c r="R505" s="86" t="s">
        <v>1603</v>
      </c>
      <c r="S505" s="86" t="s">
        <v>1603</v>
      </c>
      <c r="T505" s="86" t="s">
        <v>1603</v>
      </c>
      <c r="U505" s="86" t="s">
        <v>1603</v>
      </c>
      <c r="V505" s="86" t="s">
        <v>1603</v>
      </c>
      <c r="W505" s="86" t="s">
        <v>1603</v>
      </c>
      <c r="X505" s="86" t="s">
        <v>1603</v>
      </c>
      <c r="Y505" s="86" t="s">
        <v>1603</v>
      </c>
      <c r="Z505" s="86" t="s">
        <v>1603</v>
      </c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31</v>
      </c>
      <c r="C506" s="129" t="s">
        <v>1578</v>
      </c>
      <c r="D506" t="s">
        <v>1428</v>
      </c>
      <c r="E506" s="33" t="s">
        <v>1412</v>
      </c>
      <c r="F506" s="33" t="s">
        <v>1391</v>
      </c>
      <c r="G506" s="33"/>
      <c r="H506" s="81" t="s">
        <v>1434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1446</v>
      </c>
      <c r="C507" s="129" t="s">
        <v>1578</v>
      </c>
      <c r="D507" t="s">
        <v>1428</v>
      </c>
      <c r="E507" s="33" t="s">
        <v>1390</v>
      </c>
      <c r="F507" s="33" t="s">
        <v>1391</v>
      </c>
      <c r="G507" s="33"/>
      <c r="H507" s="33" t="s">
        <v>1440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1485</v>
      </c>
      <c r="C508" s="129" t="s">
        <v>1578</v>
      </c>
      <c r="D508" t="s">
        <v>1462</v>
      </c>
      <c r="E508" s="33" t="s">
        <v>1412</v>
      </c>
      <c r="F508" s="33" t="s">
        <v>1391</v>
      </c>
      <c r="G508" s="33"/>
      <c r="H508" s="81" t="s">
        <v>1458</v>
      </c>
      <c r="I508" s="34">
        <f t="shared" si="74"/>
        <v>13</v>
      </c>
      <c r="J508" s="34">
        <f t="shared" si="75"/>
        <v>15</v>
      </c>
      <c r="K508" s="35">
        <f t="shared" si="76"/>
        <v>0.4642857142857143</v>
      </c>
      <c r="L508" s="86" t="s">
        <v>1603</v>
      </c>
      <c r="M508" s="86" t="s">
        <v>1603</v>
      </c>
      <c r="N508" s="86" t="s">
        <v>1603</v>
      </c>
      <c r="O508" s="86" t="s">
        <v>1603</v>
      </c>
      <c r="P508" s="86" t="s">
        <v>1603</v>
      </c>
      <c r="Q508" s="86" t="s">
        <v>1603</v>
      </c>
      <c r="R508" s="86" t="s">
        <v>1603</v>
      </c>
      <c r="S508" s="86" t="s">
        <v>1603</v>
      </c>
      <c r="T508" s="86" t="s">
        <v>1603</v>
      </c>
      <c r="U508" s="86" t="s">
        <v>1603</v>
      </c>
      <c r="V508" s="86" t="s">
        <v>1603</v>
      </c>
      <c r="W508" s="86" t="s">
        <v>1603</v>
      </c>
      <c r="X508" s="86" t="s">
        <v>1603</v>
      </c>
      <c r="Y508" s="86" t="s">
        <v>1603</v>
      </c>
      <c r="Z508" s="86" t="s">
        <v>1603</v>
      </c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1447</v>
      </c>
      <c r="C509" s="129" t="s">
        <v>1578</v>
      </c>
      <c r="D509" t="s">
        <v>1462</v>
      </c>
      <c r="E509" s="33" t="s">
        <v>1390</v>
      </c>
      <c r="F509" s="33" t="s">
        <v>1391</v>
      </c>
      <c r="G509" s="33"/>
      <c r="H509" s="33" t="s">
        <v>1454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 t="s">
        <v>1448</v>
      </c>
      <c r="C510" s="129" t="s">
        <v>1578</v>
      </c>
      <c r="D510" t="s">
        <v>1518</v>
      </c>
      <c r="E510" s="33" t="s">
        <v>1412</v>
      </c>
      <c r="F510" s="33" t="s">
        <v>1391</v>
      </c>
      <c r="G510" s="33"/>
      <c r="H510" s="81" t="s">
        <v>1459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1449</v>
      </c>
      <c r="C511" s="129" t="s">
        <v>1578</v>
      </c>
      <c r="D511" t="s">
        <v>1518</v>
      </c>
      <c r="E511" s="33" t="s">
        <v>1390</v>
      </c>
      <c r="F511" s="33" t="s">
        <v>1391</v>
      </c>
      <c r="G511" s="33"/>
      <c r="H511" s="33" t="s">
        <v>1455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1392</v>
      </c>
      <c r="B512" s="136" t="s">
        <v>1450</v>
      </c>
      <c r="C512" s="129" t="s">
        <v>1578</v>
      </c>
      <c r="D512" t="s">
        <v>1464</v>
      </c>
      <c r="E512" s="33" t="s">
        <v>1412</v>
      </c>
      <c r="F512" s="33" t="s">
        <v>1391</v>
      </c>
      <c r="G512" s="33"/>
      <c r="H512" s="81" t="s">
        <v>1460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1392</v>
      </c>
      <c r="B513" s="136" t="s">
        <v>1451</v>
      </c>
      <c r="C513" s="129" t="s">
        <v>1578</v>
      </c>
      <c r="D513" t="s">
        <v>1464</v>
      </c>
      <c r="E513" s="33" t="s">
        <v>1390</v>
      </c>
      <c r="F513" s="33" t="s">
        <v>1391</v>
      </c>
      <c r="G513" s="33"/>
      <c r="H513" s="33" t="s">
        <v>1456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1452</v>
      </c>
      <c r="C514" s="129" t="s">
        <v>1578</v>
      </c>
      <c r="D514" t="s">
        <v>1463</v>
      </c>
      <c r="E514" s="33" t="s">
        <v>1412</v>
      </c>
      <c r="F514" s="33" t="s">
        <v>1391</v>
      </c>
      <c r="G514" s="33"/>
      <c r="H514" s="81" t="s">
        <v>1461</v>
      </c>
      <c r="I514" s="34">
        <f t="shared" si="74"/>
        <v>13</v>
      </c>
      <c r="J514" s="34">
        <f t="shared" si="75"/>
        <v>15</v>
      </c>
      <c r="K514" s="35">
        <f t="shared" si="76"/>
        <v>0.4642857142857143</v>
      </c>
      <c r="L514" s="86" t="s">
        <v>1603</v>
      </c>
      <c r="M514" s="86" t="s">
        <v>1603</v>
      </c>
      <c r="N514" s="86" t="s">
        <v>1603</v>
      </c>
      <c r="O514" s="86" t="s">
        <v>1603</v>
      </c>
      <c r="P514" s="86" t="s">
        <v>1603</v>
      </c>
      <c r="Q514" s="86" t="s">
        <v>1603</v>
      </c>
      <c r="R514" s="86" t="s">
        <v>1603</v>
      </c>
      <c r="S514" s="86" t="s">
        <v>1603</v>
      </c>
      <c r="T514" s="86" t="s">
        <v>1603</v>
      </c>
      <c r="U514" s="86" t="s">
        <v>1603</v>
      </c>
      <c r="V514" s="86" t="s">
        <v>1603</v>
      </c>
      <c r="W514" s="86" t="s">
        <v>1603</v>
      </c>
      <c r="X514" s="86" t="s">
        <v>1603</v>
      </c>
      <c r="Y514" s="86" t="s">
        <v>1603</v>
      </c>
      <c r="Z514" s="86" t="s">
        <v>1603</v>
      </c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1453</v>
      </c>
      <c r="C515" s="129" t="s">
        <v>1578</v>
      </c>
      <c r="D515" t="s">
        <v>1463</v>
      </c>
      <c r="E515" s="33" t="s">
        <v>1390</v>
      </c>
      <c r="F515" s="33" t="s">
        <v>1391</v>
      </c>
      <c r="G515" s="33"/>
      <c r="H515" s="33" t="s">
        <v>1457</v>
      </c>
      <c r="I515" s="34">
        <f t="shared" si="74"/>
        <v>13</v>
      </c>
      <c r="J515" s="34">
        <f t="shared" si="75"/>
        <v>15</v>
      </c>
      <c r="K515" s="35">
        <f t="shared" si="76"/>
        <v>0.4642857142857143</v>
      </c>
      <c r="L515" s="86" t="s">
        <v>1603</v>
      </c>
      <c r="M515" s="86" t="s">
        <v>1603</v>
      </c>
      <c r="N515" s="86" t="s">
        <v>1603</v>
      </c>
      <c r="O515" s="86" t="s">
        <v>1603</v>
      </c>
      <c r="P515" s="86" t="s">
        <v>1603</v>
      </c>
      <c r="Q515" s="86" t="s">
        <v>1603</v>
      </c>
      <c r="R515" s="86" t="s">
        <v>1603</v>
      </c>
      <c r="S515" s="86" t="s">
        <v>1603</v>
      </c>
      <c r="T515" s="86" t="s">
        <v>1603</v>
      </c>
      <c r="U515" s="86" t="s">
        <v>1603</v>
      </c>
      <c r="V515" s="86" t="s">
        <v>1603</v>
      </c>
      <c r="W515" s="86" t="s">
        <v>1603</v>
      </c>
      <c r="X515" s="86" t="s">
        <v>1603</v>
      </c>
      <c r="Y515" s="86" t="s">
        <v>1603</v>
      </c>
      <c r="Z515" s="86" t="s">
        <v>1603</v>
      </c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1573</v>
      </c>
      <c r="C516" s="129" t="s">
        <v>1578</v>
      </c>
      <c r="D516" t="s">
        <v>1575</v>
      </c>
      <c r="E516" s="33" t="s">
        <v>1412</v>
      </c>
      <c r="F516" s="33" t="s">
        <v>1391</v>
      </c>
      <c r="G516" s="33"/>
      <c r="H516" s="33"/>
      <c r="I516" s="34">
        <f t="shared" si="74"/>
        <v>13</v>
      </c>
      <c r="J516" s="34">
        <f t="shared" si="75"/>
        <v>15</v>
      </c>
      <c r="K516" s="35">
        <f t="shared" si="76"/>
        <v>0.4642857142857143</v>
      </c>
      <c r="L516" s="86" t="s">
        <v>1603</v>
      </c>
      <c r="M516" s="88" t="s">
        <v>1603</v>
      </c>
      <c r="N516" s="86" t="s">
        <v>1603</v>
      </c>
      <c r="O516" s="86" t="s">
        <v>1603</v>
      </c>
      <c r="P516" s="86" t="s">
        <v>1603</v>
      </c>
      <c r="Q516" s="86" t="s">
        <v>1603</v>
      </c>
      <c r="R516" s="86" t="s">
        <v>1603</v>
      </c>
      <c r="S516" s="86" t="s">
        <v>1603</v>
      </c>
      <c r="T516" s="86" t="s">
        <v>1603</v>
      </c>
      <c r="U516" s="86" t="s">
        <v>1603</v>
      </c>
      <c r="V516" s="86" t="s">
        <v>1603</v>
      </c>
      <c r="W516" s="86" t="s">
        <v>1603</v>
      </c>
      <c r="X516" s="86" t="s">
        <v>1603</v>
      </c>
      <c r="Y516" s="86" t="s">
        <v>1603</v>
      </c>
      <c r="Z516" s="86" t="s">
        <v>1603</v>
      </c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1392</v>
      </c>
      <c r="B517" s="136" t="s">
        <v>1574</v>
      </c>
      <c r="C517" s="129" t="s">
        <v>1578</v>
      </c>
      <c r="D517" t="s">
        <v>1575</v>
      </c>
      <c r="E517" s="33" t="s">
        <v>1390</v>
      </c>
      <c r="F517" s="33" t="s">
        <v>1391</v>
      </c>
      <c r="G517" s="33"/>
      <c r="H517" s="33"/>
      <c r="I517" s="34">
        <f t="shared" si="74"/>
        <v>13</v>
      </c>
      <c r="J517" s="34">
        <f t="shared" si="75"/>
        <v>15</v>
      </c>
      <c r="K517" s="35">
        <f t="shared" si="76"/>
        <v>0.4642857142857143</v>
      </c>
      <c r="L517" s="86" t="s">
        <v>1603</v>
      </c>
      <c r="M517" s="88" t="s">
        <v>1603</v>
      </c>
      <c r="N517" s="86" t="s">
        <v>1603</v>
      </c>
      <c r="O517" s="86" t="s">
        <v>1603</v>
      </c>
      <c r="P517" s="86" t="s">
        <v>1603</v>
      </c>
      <c r="Q517" s="86" t="s">
        <v>1603</v>
      </c>
      <c r="R517" s="86" t="s">
        <v>1603</v>
      </c>
      <c r="S517" s="86" t="s">
        <v>1603</v>
      </c>
      <c r="T517" s="86" t="s">
        <v>1603</v>
      </c>
      <c r="U517" s="86" t="s">
        <v>1603</v>
      </c>
      <c r="V517" s="86" t="s">
        <v>1603</v>
      </c>
      <c r="W517" s="86" t="s">
        <v>1603</v>
      </c>
      <c r="X517" s="86" t="s">
        <v>1603</v>
      </c>
      <c r="Y517" s="86" t="s">
        <v>1603</v>
      </c>
      <c r="Z517" s="86" t="s">
        <v>1603</v>
      </c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t="s">
        <v>1392</v>
      </c>
      <c r="B518" s="33" t="s">
        <v>1467</v>
      </c>
      <c r="C518" s="129" t="s">
        <v>1578</v>
      </c>
      <c r="D518" t="s">
        <v>1494</v>
      </c>
      <c r="E518" s="33" t="s">
        <v>1412</v>
      </c>
      <c r="F518" s="33" t="s">
        <v>1391</v>
      </c>
      <c r="G518" s="33"/>
      <c r="H518" s="33" t="s">
        <v>1488</v>
      </c>
      <c r="I518" s="34">
        <f t="shared" ref="I518:I530" si="77">COUNTIF(L518:AM518,"")</f>
        <v>28</v>
      </c>
      <c r="J518" s="34">
        <f t="shared" ref="J518:J530" si="78">COUNTIF(L518:AM518,"APAGADO")</f>
        <v>0</v>
      </c>
      <c r="K518" s="35">
        <f t="shared" ref="K518:K530" si="79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t="s">
        <v>1392</v>
      </c>
      <c r="B519" s="33" t="s">
        <v>1486</v>
      </c>
      <c r="C519" s="129" t="s">
        <v>1578</v>
      </c>
      <c r="D519" t="s">
        <v>1494</v>
      </c>
      <c r="E519" s="33" t="s">
        <v>1390</v>
      </c>
      <c r="F519" s="33" t="s">
        <v>1391</v>
      </c>
      <c r="G519" s="33"/>
      <c r="H519" s="81" t="s">
        <v>1489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1392</v>
      </c>
      <c r="B520" s="136" t="s">
        <v>1468</v>
      </c>
      <c r="C520" s="129" t="s">
        <v>1578</v>
      </c>
      <c r="D520" t="s">
        <v>1493</v>
      </c>
      <c r="E520" s="33" t="s">
        <v>1412</v>
      </c>
      <c r="F520" s="33" t="s">
        <v>1391</v>
      </c>
      <c r="G520" s="33"/>
      <c r="H520" s="33" t="s">
        <v>1490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1392</v>
      </c>
      <c r="B521" s="136" t="s">
        <v>1469</v>
      </c>
      <c r="C521" s="129" t="s">
        <v>1578</v>
      </c>
      <c r="D521" t="s">
        <v>1493</v>
      </c>
      <c r="E521" s="33" t="s">
        <v>1390</v>
      </c>
      <c r="F521" s="33" t="s">
        <v>1391</v>
      </c>
      <c r="G521" s="33"/>
      <c r="H521" s="81" t="s">
        <v>1491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1470</v>
      </c>
      <c r="C522" s="129" t="s">
        <v>1578</v>
      </c>
      <c r="D522" t="s">
        <v>1495</v>
      </c>
      <c r="E522" s="33" t="s">
        <v>1412</v>
      </c>
      <c r="F522" s="33" t="s">
        <v>1391</v>
      </c>
      <c r="G522" s="33"/>
      <c r="H522" s="33" t="s">
        <v>1496</v>
      </c>
      <c r="I522" s="34">
        <f t="shared" si="77"/>
        <v>27</v>
      </c>
      <c r="J522" s="34">
        <f t="shared" si="78"/>
        <v>1</v>
      </c>
      <c r="K522" s="35">
        <f t="shared" si="79"/>
        <v>0.9642857142857143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 t="s">
        <v>1603</v>
      </c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1471</v>
      </c>
      <c r="C523" s="129" t="s">
        <v>1578</v>
      </c>
      <c r="D523" t="s">
        <v>1495</v>
      </c>
      <c r="E523" s="33" t="s">
        <v>1390</v>
      </c>
      <c r="F523" s="33" t="s">
        <v>1391</v>
      </c>
      <c r="G523" s="33"/>
      <c r="H523" s="81" t="s">
        <v>1497</v>
      </c>
      <c r="I523" s="34">
        <f t="shared" si="77"/>
        <v>14</v>
      </c>
      <c r="J523" s="34">
        <f t="shared" si="78"/>
        <v>14</v>
      </c>
      <c r="K523" s="35">
        <f t="shared" si="79"/>
        <v>0.5</v>
      </c>
      <c r="L523" s="86" t="s">
        <v>1603</v>
      </c>
      <c r="M523" s="88" t="s">
        <v>1603</v>
      </c>
      <c r="N523" s="86" t="s">
        <v>1603</v>
      </c>
      <c r="O523" s="86" t="s">
        <v>1603</v>
      </c>
      <c r="P523" s="86" t="s">
        <v>1603</v>
      </c>
      <c r="Q523" s="86" t="s">
        <v>1603</v>
      </c>
      <c r="R523" s="86" t="s">
        <v>1603</v>
      </c>
      <c r="S523" s="86" t="s">
        <v>1603</v>
      </c>
      <c r="T523" s="86" t="s">
        <v>1603</v>
      </c>
      <c r="U523" s="86" t="s">
        <v>1603</v>
      </c>
      <c r="V523" s="86" t="s">
        <v>1603</v>
      </c>
      <c r="W523" s="86" t="s">
        <v>1603</v>
      </c>
      <c r="X523" s="86" t="s">
        <v>1603</v>
      </c>
      <c r="Y523" s="86" t="s">
        <v>1603</v>
      </c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1472</v>
      </c>
      <c r="C524" s="129" t="s">
        <v>1578</v>
      </c>
      <c r="D524" t="s">
        <v>1492</v>
      </c>
      <c r="E524" s="33" t="s">
        <v>1412</v>
      </c>
      <c r="F524" s="33" t="s">
        <v>1391</v>
      </c>
      <c r="G524" s="33"/>
      <c r="H524" s="33" t="s">
        <v>1498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1473</v>
      </c>
      <c r="C525" s="129" t="s">
        <v>1578</v>
      </c>
      <c r="D525" t="s">
        <v>1492</v>
      </c>
      <c r="E525" s="33" t="s">
        <v>1390</v>
      </c>
      <c r="F525" s="33" t="s">
        <v>1391</v>
      </c>
      <c r="G525" s="33"/>
      <c r="H525" s="81" t="s">
        <v>1499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1474</v>
      </c>
      <c r="C526" s="129" t="s">
        <v>1578</v>
      </c>
      <c r="D526" t="s">
        <v>1500</v>
      </c>
      <c r="E526" s="33" t="s">
        <v>1412</v>
      </c>
      <c r="F526" s="33" t="s">
        <v>1391</v>
      </c>
      <c r="G526" s="33"/>
      <c r="H526" s="33" t="s">
        <v>1501</v>
      </c>
      <c r="I526" s="34">
        <f t="shared" si="77"/>
        <v>13</v>
      </c>
      <c r="J526" s="34">
        <f t="shared" si="78"/>
        <v>15</v>
      </c>
      <c r="K526" s="35">
        <f t="shared" si="79"/>
        <v>0.4642857142857143</v>
      </c>
      <c r="L526" s="86" t="s">
        <v>1603</v>
      </c>
      <c r="M526" s="88" t="s">
        <v>1603</v>
      </c>
      <c r="N526" s="86" t="s">
        <v>1603</v>
      </c>
      <c r="O526" s="86" t="s">
        <v>1603</v>
      </c>
      <c r="P526" s="86" t="s">
        <v>1603</v>
      </c>
      <c r="Q526" s="86" t="s">
        <v>1603</v>
      </c>
      <c r="R526" s="86" t="s">
        <v>1603</v>
      </c>
      <c r="S526" s="86" t="s">
        <v>1603</v>
      </c>
      <c r="T526" s="86" t="s">
        <v>1603</v>
      </c>
      <c r="U526" s="86" t="s">
        <v>1603</v>
      </c>
      <c r="V526" s="86" t="s">
        <v>1603</v>
      </c>
      <c r="W526" s="86" t="s">
        <v>1603</v>
      </c>
      <c r="X526" s="86" t="s">
        <v>1603</v>
      </c>
      <c r="Y526" s="86" t="s">
        <v>1603</v>
      </c>
      <c r="Z526" s="86" t="s">
        <v>1603</v>
      </c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1475</v>
      </c>
      <c r="C527" s="129" t="s">
        <v>1578</v>
      </c>
      <c r="D527" t="s">
        <v>1500</v>
      </c>
      <c r="E527" s="33" t="s">
        <v>1390</v>
      </c>
      <c r="F527" s="33" t="s">
        <v>1391</v>
      </c>
      <c r="G527" s="33"/>
      <c r="H527" s="81" t="s">
        <v>1502</v>
      </c>
      <c r="I527" s="34">
        <f t="shared" si="77"/>
        <v>13</v>
      </c>
      <c r="J527" s="34">
        <f t="shared" si="78"/>
        <v>15</v>
      </c>
      <c r="K527" s="35">
        <f t="shared" si="79"/>
        <v>0.4642857142857143</v>
      </c>
      <c r="L527" s="86" t="s">
        <v>1603</v>
      </c>
      <c r="M527" s="88" t="s">
        <v>1603</v>
      </c>
      <c r="N527" s="86" t="s">
        <v>1603</v>
      </c>
      <c r="O527" s="86" t="s">
        <v>1603</v>
      </c>
      <c r="P527" s="86" t="s">
        <v>1603</v>
      </c>
      <c r="Q527" s="86" t="s">
        <v>1603</v>
      </c>
      <c r="R527" s="86" t="s">
        <v>1603</v>
      </c>
      <c r="S527" s="86" t="s">
        <v>1603</v>
      </c>
      <c r="T527" s="86" t="s">
        <v>1603</v>
      </c>
      <c r="U527" s="86" t="s">
        <v>1603</v>
      </c>
      <c r="V527" s="86" t="s">
        <v>1603</v>
      </c>
      <c r="W527" s="86" t="s">
        <v>1603</v>
      </c>
      <c r="X527" s="86" t="s">
        <v>1603</v>
      </c>
      <c r="Y527" s="86" t="s">
        <v>1603</v>
      </c>
      <c r="Z527" s="86" t="s">
        <v>1603</v>
      </c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1476</v>
      </c>
      <c r="C528" s="129" t="s">
        <v>1578</v>
      </c>
      <c r="D528" t="s">
        <v>1503</v>
      </c>
      <c r="E528" s="33" t="s">
        <v>1412</v>
      </c>
      <c r="F528" s="33" t="s">
        <v>1391</v>
      </c>
      <c r="G528" s="33"/>
      <c r="H528" s="33" t="s">
        <v>1504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1477</v>
      </c>
      <c r="C529" s="129" t="s">
        <v>1578</v>
      </c>
      <c r="D529" t="s">
        <v>1503</v>
      </c>
      <c r="E529" s="33" t="s">
        <v>1390</v>
      </c>
      <c r="F529" s="33" t="s">
        <v>1391</v>
      </c>
      <c r="G529" s="33"/>
      <c r="H529" s="81" t="s">
        <v>1505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1478</v>
      </c>
      <c r="C530" s="129" t="s">
        <v>1578</v>
      </c>
      <c r="D530" t="s">
        <v>1506</v>
      </c>
      <c r="E530" s="33" t="s">
        <v>1412</v>
      </c>
      <c r="F530" s="33" t="s">
        <v>1391</v>
      </c>
      <c r="G530" s="33"/>
      <c r="H530" s="33" t="s">
        <v>1507</v>
      </c>
      <c r="I530" s="34">
        <f t="shared" si="77"/>
        <v>13</v>
      </c>
      <c r="J530" s="34">
        <f t="shared" si="78"/>
        <v>15</v>
      </c>
      <c r="K530" s="35">
        <f t="shared" si="79"/>
        <v>0.4642857142857143</v>
      </c>
      <c r="L530" s="86" t="s">
        <v>1603</v>
      </c>
      <c r="M530" s="88" t="s">
        <v>1603</v>
      </c>
      <c r="N530" s="86" t="s">
        <v>1603</v>
      </c>
      <c r="O530" s="86" t="s">
        <v>1603</v>
      </c>
      <c r="P530" s="86" t="s">
        <v>1603</v>
      </c>
      <c r="Q530" s="86" t="s">
        <v>1603</v>
      </c>
      <c r="R530" s="86" t="s">
        <v>1603</v>
      </c>
      <c r="S530" s="86" t="s">
        <v>1603</v>
      </c>
      <c r="T530" s="86" t="s">
        <v>1603</v>
      </c>
      <c r="U530" s="86" t="s">
        <v>1603</v>
      </c>
      <c r="V530" s="86" t="s">
        <v>1603</v>
      </c>
      <c r="W530" s="86" t="s">
        <v>1603</v>
      </c>
      <c r="X530" s="86" t="s">
        <v>1603</v>
      </c>
      <c r="Y530" s="86" t="s">
        <v>1603</v>
      </c>
      <c r="Z530" s="86" t="s">
        <v>1603</v>
      </c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s="135" t="s">
        <v>1392</v>
      </c>
      <c r="B531" s="136" t="s">
        <v>1479</v>
      </c>
      <c r="C531" s="129" t="s">
        <v>1578</v>
      </c>
      <c r="D531" t="s">
        <v>1506</v>
      </c>
      <c r="E531" s="33" t="s">
        <v>1390</v>
      </c>
      <c r="F531" s="33" t="s">
        <v>1391</v>
      </c>
      <c r="G531" s="33"/>
      <c r="H531" s="81" t="s">
        <v>1508</v>
      </c>
      <c r="I531" s="34">
        <f t="shared" ref="I531:I537" si="80">COUNTIF(L531:AM531,"")</f>
        <v>13</v>
      </c>
      <c r="J531" s="34">
        <f t="shared" ref="J531:J537" si="81">COUNTIF(L531:AM531,"APAGADO")</f>
        <v>15</v>
      </c>
      <c r="K531" s="35">
        <f t="shared" ref="K531:K537" si="82">(I531)/(J531+I531)</f>
        <v>0.4642857142857143</v>
      </c>
      <c r="L531" s="86" t="s">
        <v>1603</v>
      </c>
      <c r="M531" s="88" t="s">
        <v>1603</v>
      </c>
      <c r="N531" s="86" t="s">
        <v>1603</v>
      </c>
      <c r="O531" s="86" t="s">
        <v>1603</v>
      </c>
      <c r="P531" s="86" t="s">
        <v>1603</v>
      </c>
      <c r="Q531" s="86" t="s">
        <v>1603</v>
      </c>
      <c r="R531" s="86" t="s">
        <v>1603</v>
      </c>
      <c r="S531" s="86" t="s">
        <v>1603</v>
      </c>
      <c r="T531" s="86" t="s">
        <v>1603</v>
      </c>
      <c r="U531" s="86" t="s">
        <v>1603</v>
      </c>
      <c r="V531" s="86" t="s">
        <v>1603</v>
      </c>
      <c r="W531" s="86" t="s">
        <v>1603</v>
      </c>
      <c r="X531" s="86" t="s">
        <v>1603</v>
      </c>
      <c r="Y531" s="86" t="s">
        <v>1603</v>
      </c>
      <c r="Z531" s="86" t="s">
        <v>1603</v>
      </c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1480</v>
      </c>
      <c r="C532" s="129" t="s">
        <v>1578</v>
      </c>
      <c r="D532" t="s">
        <v>1509</v>
      </c>
      <c r="E532" s="33" t="s">
        <v>1412</v>
      </c>
      <c r="F532" s="33" t="s">
        <v>1391</v>
      </c>
      <c r="G532" s="33"/>
      <c r="H532" s="33" t="s">
        <v>1510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1481</v>
      </c>
      <c r="C533" s="129" t="s">
        <v>1578</v>
      </c>
      <c r="D533" t="s">
        <v>1509</v>
      </c>
      <c r="E533" s="33" t="s">
        <v>1390</v>
      </c>
      <c r="F533" s="33" t="s">
        <v>1391</v>
      </c>
      <c r="G533" s="33"/>
      <c r="H533" s="81" t="s">
        <v>1511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1482</v>
      </c>
      <c r="C534" s="129" t="s">
        <v>1578</v>
      </c>
      <c r="D534" t="s">
        <v>1512</v>
      </c>
      <c r="E534" s="33" t="s">
        <v>1412</v>
      </c>
      <c r="F534" s="33" t="s">
        <v>1391</v>
      </c>
      <c r="G534" s="33"/>
      <c r="H534" s="33" t="s">
        <v>1513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1483</v>
      </c>
      <c r="C535" s="129" t="s">
        <v>1578</v>
      </c>
      <c r="D535" t="s">
        <v>1512</v>
      </c>
      <c r="E535" s="33" t="s">
        <v>1390</v>
      </c>
      <c r="F535" s="33" t="s">
        <v>1391</v>
      </c>
      <c r="G535" s="33"/>
      <c r="H535" s="81" t="s">
        <v>1514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1484</v>
      </c>
      <c r="C536" s="129" t="s">
        <v>1578</v>
      </c>
      <c r="D536" t="s">
        <v>1515</v>
      </c>
      <c r="E536" s="33" t="s">
        <v>1412</v>
      </c>
      <c r="F536" s="33" t="s">
        <v>1391</v>
      </c>
      <c r="G536" s="33"/>
      <c r="H536" s="33" t="s">
        <v>1516</v>
      </c>
      <c r="I536" s="34">
        <f t="shared" si="80"/>
        <v>23</v>
      </c>
      <c r="J536" s="34">
        <f t="shared" si="81"/>
        <v>5</v>
      </c>
      <c r="K536" s="35">
        <f t="shared" si="82"/>
        <v>0.8214285714285714</v>
      </c>
      <c r="L536" s="86" t="s">
        <v>1603</v>
      </c>
      <c r="M536" s="88" t="s">
        <v>1603</v>
      </c>
      <c r="N536" s="86" t="s">
        <v>1603</v>
      </c>
      <c r="O536" s="86" t="s">
        <v>1603</v>
      </c>
      <c r="P536" s="86" t="s">
        <v>1603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1487</v>
      </c>
      <c r="C537" s="129" t="s">
        <v>1578</v>
      </c>
      <c r="D537" t="s">
        <v>1515</v>
      </c>
      <c r="E537" s="33" t="s">
        <v>1390</v>
      </c>
      <c r="F537" s="33" t="s">
        <v>1391</v>
      </c>
      <c r="G537" s="33"/>
      <c r="H537" s="81" t="s">
        <v>1517</v>
      </c>
      <c r="I537" s="34">
        <f t="shared" si="80"/>
        <v>23</v>
      </c>
      <c r="J537" s="34">
        <f t="shared" si="81"/>
        <v>5</v>
      </c>
      <c r="K537" s="35">
        <f t="shared" si="82"/>
        <v>0.8214285714285714</v>
      </c>
      <c r="L537" s="86" t="s">
        <v>1603</v>
      </c>
      <c r="M537" s="88" t="s">
        <v>1603</v>
      </c>
      <c r="N537" s="86" t="s">
        <v>1603</v>
      </c>
      <c r="O537" s="86" t="s">
        <v>1603</v>
      </c>
      <c r="P537" s="86" t="s">
        <v>1603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1570</v>
      </c>
      <c r="C538" s="129" t="s">
        <v>1578</v>
      </c>
      <c r="D538" t="s">
        <v>1568</v>
      </c>
      <c r="E538" s="33" t="s">
        <v>1412</v>
      </c>
      <c r="F538" s="33" t="s">
        <v>1391</v>
      </c>
      <c r="G538" s="33"/>
      <c r="H538" s="33" t="s">
        <v>1534</v>
      </c>
      <c r="I538" s="34">
        <f t="shared" ref="I538:I545" si="83">COUNTIF(L538:AM538,"")</f>
        <v>28</v>
      </c>
      <c r="J538" s="34">
        <f t="shared" ref="J538:J545" si="84">COUNTIF(L538:AM538,"APAGADO")</f>
        <v>0</v>
      </c>
      <c r="K538" s="35">
        <f t="shared" ref="K538:K545" si="85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1571</v>
      </c>
      <c r="C539" s="129" t="s">
        <v>1578</v>
      </c>
      <c r="D539" t="s">
        <v>1568</v>
      </c>
      <c r="E539" s="33" t="s">
        <v>1390</v>
      </c>
      <c r="F539" s="33" t="s">
        <v>1391</v>
      </c>
      <c r="G539" s="33"/>
      <c r="H539" s="81" t="s">
        <v>1543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1567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1572</v>
      </c>
      <c r="I540" s="34">
        <f t="shared" si="83"/>
        <v>13</v>
      </c>
      <c r="J540" s="34">
        <f t="shared" si="84"/>
        <v>15</v>
      </c>
      <c r="K540" s="35">
        <f t="shared" si="85"/>
        <v>0.4642857142857143</v>
      </c>
      <c r="L540" s="86" t="s">
        <v>1603</v>
      </c>
      <c r="M540" s="88" t="s">
        <v>1603</v>
      </c>
      <c r="N540" s="86" t="s">
        <v>1603</v>
      </c>
      <c r="O540" s="86" t="s">
        <v>1603</v>
      </c>
      <c r="P540" s="86" t="s">
        <v>1603</v>
      </c>
      <c r="Q540" s="86" t="s">
        <v>1603</v>
      </c>
      <c r="R540" s="86" t="s">
        <v>1603</v>
      </c>
      <c r="S540" s="86" t="s">
        <v>1603</v>
      </c>
      <c r="T540" s="86" t="s">
        <v>1603</v>
      </c>
      <c r="U540" s="86" t="s">
        <v>1603</v>
      </c>
      <c r="V540" s="86" t="s">
        <v>1603</v>
      </c>
      <c r="W540" s="86" t="s">
        <v>1603</v>
      </c>
      <c r="X540" s="86" t="s">
        <v>1603</v>
      </c>
      <c r="Y540" s="86" t="s">
        <v>1603</v>
      </c>
      <c r="Z540" s="86" t="s">
        <v>1603</v>
      </c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1569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1531</v>
      </c>
      <c r="I541" s="34">
        <f t="shared" si="83"/>
        <v>13</v>
      </c>
      <c r="J541" s="34">
        <f t="shared" si="84"/>
        <v>15</v>
      </c>
      <c r="K541" s="35">
        <f t="shared" si="85"/>
        <v>0.4642857142857143</v>
      </c>
      <c r="L541" s="86" t="s">
        <v>1603</v>
      </c>
      <c r="M541" s="88" t="s">
        <v>1603</v>
      </c>
      <c r="N541" s="86" t="s">
        <v>1603</v>
      </c>
      <c r="O541" s="86" t="s">
        <v>1603</v>
      </c>
      <c r="P541" s="86" t="s">
        <v>1603</v>
      </c>
      <c r="Q541" s="86" t="s">
        <v>1603</v>
      </c>
      <c r="R541" s="86" t="s">
        <v>1603</v>
      </c>
      <c r="S541" s="86" t="s">
        <v>1603</v>
      </c>
      <c r="T541" s="86" t="s">
        <v>1603</v>
      </c>
      <c r="U541" s="86" t="s">
        <v>1603</v>
      </c>
      <c r="V541" s="86" t="s">
        <v>1603</v>
      </c>
      <c r="W541" s="86" t="s">
        <v>1603</v>
      </c>
      <c r="X541" s="86" t="s">
        <v>1603</v>
      </c>
      <c r="Y541" s="86" t="s">
        <v>1603</v>
      </c>
      <c r="Z541" s="86" t="s">
        <v>1603</v>
      </c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28" t="s">
        <v>1392</v>
      </c>
      <c r="B542" s="79" t="s">
        <v>1564</v>
      </c>
      <c r="C542" s="129" t="s">
        <v>1578</v>
      </c>
      <c r="D542" t="s">
        <v>1565</v>
      </c>
      <c r="E542" s="33" t="s">
        <v>1412</v>
      </c>
      <c r="F542" s="33" t="s">
        <v>1391</v>
      </c>
      <c r="G542" s="33"/>
      <c r="H542" s="33" t="s">
        <v>1537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28" t="s">
        <v>1392</v>
      </c>
      <c r="B543" s="79" t="s">
        <v>1566</v>
      </c>
      <c r="C543" s="129" t="s">
        <v>1578</v>
      </c>
      <c r="D543" t="s">
        <v>1565</v>
      </c>
      <c r="E543" s="33" t="s">
        <v>1390</v>
      </c>
      <c r="F543" s="33" t="s">
        <v>1391</v>
      </c>
      <c r="G543" s="33"/>
      <c r="H543" s="81" t="s">
        <v>1540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  <c r="AP543" s="88"/>
    </row>
    <row r="544" spans="1:42" ht="15.75" thickBot="1" x14ac:dyDescent="0.3">
      <c r="A544" t="s">
        <v>1392</v>
      </c>
      <c r="B544" s="33" t="s">
        <v>1598</v>
      </c>
      <c r="C544" s="129" t="s">
        <v>1578</v>
      </c>
      <c r="D544" t="s">
        <v>1600</v>
      </c>
      <c r="E544" s="33" t="s">
        <v>1412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1392</v>
      </c>
      <c r="B545" s="33" t="s">
        <v>1599</v>
      </c>
      <c r="C545" s="129" t="s">
        <v>1578</v>
      </c>
      <c r="D545" t="s">
        <v>1600</v>
      </c>
      <c r="E545" s="33" t="s">
        <v>1390</v>
      </c>
      <c r="F545" s="33" t="s">
        <v>1391</v>
      </c>
      <c r="G545" s="33"/>
      <c r="H545" s="33"/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P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1048576 C304:D304 D107:D110 D118 D168 D172:D173 D178 D207:D208 D215 D294:D295 D303 D377:D380 D436 D469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6 D469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5 E458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7">
    <cfRule type="containsText" dxfId="118" priority="403" operator="containsText" text="domo">
      <formula>NOT(ISERROR(SEARCH("domo",E447)))</formula>
    </cfRule>
    <cfRule type="containsText" dxfId="117" priority="402" operator="containsText" text="fija">
      <formula>NOT(ISERROR(SEARCH("fija",E447)))</formula>
    </cfRule>
    <cfRule type="containsText" dxfId="116" priority="404" operator="containsText" text="Radio">
      <formula>NOT(ISERROR(SEARCH("Radio",E447)))</formula>
    </cfRule>
  </conditionalFormatting>
  <conditionalFormatting sqref="E447:E448">
    <cfRule type="containsText" dxfId="115" priority="397" operator="containsText" text="fija">
      <formula>NOT(ISERROR(SEARCH("fija",E447)))</formula>
    </cfRule>
    <cfRule type="containsText" dxfId="114" priority="398" operator="containsText" text="domo">
      <formula>NOT(ISERROR(SEARCH("domo",E447)))</formula>
    </cfRule>
  </conditionalFormatting>
  <conditionalFormatting sqref="E448">
    <cfRule type="containsText" dxfId="113" priority="395" operator="containsText" text="fija">
      <formula>NOT(ISERROR(SEARCH("fija",E448)))</formula>
    </cfRule>
    <cfRule type="containsText" dxfId="112" priority="399" operator="containsText" text="Radio">
      <formula>NOT(ISERROR(SEARCH("Radio",E448)))</formula>
    </cfRule>
    <cfRule type="containsText" dxfId="111" priority="396" operator="containsText" text="domo">
      <formula>NOT(ISERROR(SEARCH("domo",E448)))</formula>
    </cfRule>
  </conditionalFormatting>
  <conditionalFormatting sqref="E451">
    <cfRule type="containsText" dxfId="110" priority="394" operator="containsText" text="Radio">
      <formula>NOT(ISERROR(SEARCH("Radio",E451)))</formula>
    </cfRule>
    <cfRule type="containsText" dxfId="109" priority="393" operator="containsText" text="domo">
      <formula>NOT(ISERROR(SEARCH("domo",E451)))</formula>
    </cfRule>
    <cfRule type="containsText" dxfId="108" priority="392" operator="containsText" text="fija">
      <formula>NOT(ISERROR(SEARCH("fija",E451)))</formula>
    </cfRule>
  </conditionalFormatting>
  <conditionalFormatting sqref="E451:E452">
    <cfRule type="containsText" dxfId="107" priority="388" operator="containsText" text="domo">
      <formula>NOT(ISERROR(SEARCH("domo",E451)))</formula>
    </cfRule>
    <cfRule type="containsText" dxfId="10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105" priority="389" operator="containsText" text="Radio">
      <formula>NOT(ISERROR(SEARCH("Radio",E27)))</formula>
    </cfRule>
  </conditionalFormatting>
  <conditionalFormatting sqref="E452:E453">
    <cfRule type="containsText" dxfId="104" priority="382" operator="containsText" text="fija">
      <formula>NOT(ISERROR(SEARCH("fija",E452)))</formula>
    </cfRule>
    <cfRule type="containsText" dxfId="103" priority="383" operator="containsText" text="domo">
      <formula>NOT(ISERROR(SEARCH("domo",E452)))</formula>
    </cfRule>
  </conditionalFormatting>
  <conditionalFormatting sqref="E453">
    <cfRule type="containsText" dxfId="102" priority="384" operator="containsText" text="Radio">
      <formula>NOT(ISERROR(SEARCH("Radio",E453)))</formula>
    </cfRule>
  </conditionalFormatting>
  <conditionalFormatting sqref="E453:E454">
    <cfRule type="containsText" dxfId="101" priority="377" operator="containsText" text="fija">
      <formula>NOT(ISERROR(SEARCH("fija",E453)))</formula>
    </cfRule>
    <cfRule type="containsText" dxfId="100" priority="378" operator="containsText" text="domo">
      <formula>NOT(ISERROR(SEARCH("domo",E453)))</formula>
    </cfRule>
  </conditionalFormatting>
  <conditionalFormatting sqref="E454">
    <cfRule type="containsText" dxfId="99" priority="375" operator="containsText" text="fija">
      <formula>NOT(ISERROR(SEARCH("fija",E454)))</formula>
    </cfRule>
    <cfRule type="containsText" dxfId="98" priority="376" operator="containsText" text="domo">
      <formula>NOT(ISERROR(SEARCH("domo",E454)))</formula>
    </cfRule>
    <cfRule type="containsText" dxfId="97" priority="379" operator="containsText" text="Radio">
      <formula>NOT(ISERROR(SEARCH("Radio",E454)))</formula>
    </cfRule>
  </conditionalFormatting>
  <conditionalFormatting sqref="E456">
    <cfRule type="containsText" dxfId="96" priority="673" operator="containsText" text="fija">
      <formula>NOT(ISERROR(SEARCH("fija",E456)))</formula>
    </cfRule>
    <cfRule type="containsText" dxfId="95" priority="674" operator="containsText" text="domo">
      <formula>NOT(ISERROR(SEARCH("domo",E456)))</formula>
    </cfRule>
  </conditionalFormatting>
  <conditionalFormatting sqref="E459:E461">
    <cfRule type="containsText" dxfId="94" priority="406" operator="containsText" text="domo">
      <formula>NOT(ISERROR(SEARCH("domo",E459)))</formula>
    </cfRule>
    <cfRule type="containsText" dxfId="93" priority="405" operator="containsText" text="fija">
      <formula>NOT(ISERROR(SEARCH("fija",E459)))</formula>
    </cfRule>
  </conditionalFormatting>
  <conditionalFormatting sqref="E466:F485">
    <cfRule type="containsText" dxfId="92" priority="4" operator="containsText" text="Radio">
      <formula>NOT(ISERROR(SEARCH("Radio",E466)))</formula>
    </cfRule>
  </conditionalFormatting>
  <conditionalFormatting sqref="E496:G517">
    <cfRule type="containsText" dxfId="9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6">
    <cfRule type="containsText" dxfId="87" priority="52" operator="containsText" text="Radio">
      <formula>NOT(ISERROR(SEARCH("Radio",F446)))</formula>
    </cfRule>
    <cfRule type="cellIs" dxfId="86" priority="53" operator="equal">
      <formula>"PTP A FO"</formula>
    </cfRule>
  </conditionalFormatting>
  <conditionalFormatting sqref="F1:G445 F456:G456 F458:G496 F497:F502 F503:G1048576">
    <cfRule type="cellIs" dxfId="85" priority="654" operator="equal">
      <formula>"PTP A FO"</formula>
    </cfRule>
  </conditionalFormatting>
  <conditionalFormatting sqref="F1:G496 F497:F502 F503:G1048576">
    <cfRule type="cellIs" dxfId="84" priority="459" operator="equal">
      <formula>"PTP A FO"</formula>
    </cfRule>
  </conditionalFormatting>
  <conditionalFormatting sqref="F1:G496 F503:G1048576 F497:F502">
    <cfRule type="cellIs" dxfId="83" priority="458" operator="equal">
      <formula>$F$10</formula>
    </cfRule>
  </conditionalFormatting>
  <conditionalFormatting sqref="G497:G502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7 H499 H501 H503 H505 H507">
    <cfRule type="containsText" dxfId="79" priority="30" operator="containsText" text="Radio">
      <formula>NOT(ISERROR(SEARCH("Radio",H497)))</formula>
    </cfRule>
  </conditionalFormatting>
  <conditionalFormatting sqref="H509">
    <cfRule type="containsText" dxfId="78" priority="29" operator="containsText" text="Radio">
      <formula>NOT(ISERROR(SEARCH("Radio",H509)))</formula>
    </cfRule>
  </conditionalFormatting>
  <conditionalFormatting sqref="H513 H515:H517">
    <cfRule type="containsText" dxfId="77" priority="28" operator="containsText" text="Radio">
      <formula>NOT(ISERROR(SEARCH("Radio",H513)))</formula>
    </cfRule>
  </conditionalFormatting>
  <conditionalFormatting sqref="K4:K545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3 L71:AF71 AH71:AN71 L72:AN276 L277:AA277 AC277:AN277 L278:AN514 L515:AA515 AC515:AF515 AG515:AG542 AB515:AB544 O515:O549 AH515:AN1048576 M516:N517 AE516:AF542 P516:Q543 S516:AA543 AC516:AD543 R516:R544 L516:L546 AG551">
    <cfRule type="cellIs" dxfId="74" priority="35" operator="equal">
      <formula>"APAGADO"</formula>
    </cfRule>
  </conditionalFormatting>
  <conditionalFormatting sqref="M518:N546 L547:N549 L550:AN1048576 AH518:AO542 AP518:AP543 AL519:AL543 AK519:AK544 AE543:AO543 P544:Q544 S544:AA544 AC544:AN544 P545:AN549">
    <cfRule type="containsText" dxfId="7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36" operator="equal">
      <formula>"apagado"</formula>
    </cfRule>
  </conditionalFormatting>
  <conditionalFormatting sqref="N518:N1075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NOT(ISERROR(SEARCH("Caida",N518)))</formula>
    </cfRule>
    <cfRule type="notContainsText" dxfId="68" priority="215" operator="notContains" text="Caida">
      <formula>ISERROR(SEARCH("Caida",N518))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8:N1048576">
    <cfRule type="cellIs" dxfId="65" priority="235" operator="equal">
      <formula>$N$13</formula>
    </cfRule>
  </conditionalFormatting>
  <conditionalFormatting sqref="V3:AG3 AH518:AO542 AP518:AP543 AE543:AO543">
    <cfRule type="cellIs" dxfId="64" priority="609" operator="equal">
      <formula>"apagado"</formula>
    </cfRule>
  </conditionalFormatting>
  <conditionalFormatting sqref="AH518:AO542 AP518:AP543 AL519:AL543 AK519:AK544 AE543:AO543 M518:N546 P544:Q544 S544:AA544 AC544:AN544 P545:AN549 L547:N549 L550:AN1048576">
    <cfRule type="notContainsText" dxfId="6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 t="str">
        <f>'RESUMEN TOTAL'!T110</f>
        <v>APAGADO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 t="str">
        <f>'RESUMEN TOTAL'!X137</f>
        <v>APAGADO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 t="str">
        <f>'RESUMEN TOTAL'!T139</f>
        <v>APAGADO</v>
      </c>
      <c r="O135">
        <f>'RESUMEN TOTAL'!U139</f>
        <v>0</v>
      </c>
      <c r="P135" t="str">
        <f>'RESUMEN TOTAL'!V139</f>
        <v>APAGADO</v>
      </c>
      <c r="Q135" t="str">
        <f>'RESUMEN TOTAL'!W139</f>
        <v>APAGADO</v>
      </c>
      <c r="R135" t="str">
        <f>'RESUMEN TOTAL'!X139</f>
        <v>APAGADO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 t="str">
        <f>'RESUMEN TOTAL'!U141</f>
        <v>APAGADO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 t="str">
        <f>'RESUMEN TOTAL'!O183</f>
        <v>APAGADO</v>
      </c>
      <c r="J179" t="str">
        <f>'RESUMEN TOTAL'!P183</f>
        <v>APAGADO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 t="str">
        <f>'RESUMEN TOTAL'!Q184</f>
        <v>APAGADO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 t="str">
        <f>'RESUMEN TOTAL'!X185</f>
        <v>APAGADO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 t="str">
        <f>'RESUMEN TOTAL'!X186</f>
        <v>APAGADO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 t="str">
        <f>'RESUMEN TOTAL'!Q187</f>
        <v>APAGADO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 t="str">
        <f>'RESUMEN TOTAL'!Q191</f>
        <v>APAGADO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 t="str">
        <f>'RESUMEN TOTAL'!O192</f>
        <v>APAGADO</v>
      </c>
      <c r="J188" t="str">
        <f>'RESUMEN TOTAL'!P192</f>
        <v>APAGADO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 t="str">
        <f>'RESUMEN TOTAL'!O193</f>
        <v>APAGADO</v>
      </c>
      <c r="J189" t="str">
        <f>'RESUMEN TOTAL'!P193</f>
        <v>APAGADO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 t="str">
        <f>'RESUMEN TOTAL'!Q194</f>
        <v>APAGADO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 t="str">
        <f>'RESUMEN TOTAL'!O196</f>
        <v>APAGADO</v>
      </c>
      <c r="J192" t="str">
        <f>'RESUMEN TOTAL'!P196</f>
        <v>APAGADO</v>
      </c>
      <c r="K192" t="str">
        <f>'RESUMEN TOTAL'!Q196</f>
        <v>APAGADO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 t="str">
        <f>'RESUMEN TOTAL'!Q212</f>
        <v>APAGADO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 t="str">
        <f>'RESUMEN TOTAL'!Q214</f>
        <v>APAGADO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 t="str">
        <f>'RESUMEN TOTAL'!X216</f>
        <v>APAGADO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 t="str">
        <f>'RESUMEN TOTAL'!N257</f>
        <v>APAGADO</v>
      </c>
      <c r="I253" t="str">
        <f>'RESUMEN TOTAL'!O257</f>
        <v>APAGADO</v>
      </c>
      <c r="J253" t="str">
        <f>'RESUMEN TOTAL'!P257</f>
        <v>APAGADO</v>
      </c>
      <c r="K253" t="str">
        <f>'RESUMEN TOTAL'!Q257</f>
        <v>APAGADO</v>
      </c>
      <c r="L253" t="str">
        <f>'RESUMEN TOTAL'!R257</f>
        <v>APAGADO</v>
      </c>
      <c r="M253" t="str">
        <f>'RESUMEN TOTAL'!S257</f>
        <v>APAGADO</v>
      </c>
      <c r="N253" t="str">
        <f>'RESUMEN TOTAL'!T257</f>
        <v>APAGADO</v>
      </c>
      <c r="O253">
        <f>'RESUMEN TOTAL'!U257</f>
        <v>0</v>
      </c>
      <c r="P253">
        <f>'RESUMEN TOTAL'!V257</f>
        <v>0</v>
      </c>
      <c r="Q253" t="str">
        <f>'RESUMEN TOTAL'!W257</f>
        <v>APAGADO</v>
      </c>
      <c r="R253" t="str">
        <f>'RESUMEN TOTAL'!X257</f>
        <v>APAGADO</v>
      </c>
      <c r="S253" t="str">
        <f>'RESUMEN TOTAL'!Y257</f>
        <v>APAGADO</v>
      </c>
      <c r="T253" t="str">
        <f>'RESUMEN TOTAL'!Z257</f>
        <v>APAGADO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 t="str">
        <f>'RESUMEN TOTAL'!T275</f>
        <v>APAGADO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 t="str">
        <f>'RESUMEN TOTAL'!T277</f>
        <v>APAGADO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 t="str">
        <f>'RESUMEN TOTAL'!T284</f>
        <v>APAGADO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 t="str">
        <f>'RESUMEN TOTAL'!P285</f>
        <v>APAGADO</v>
      </c>
      <c r="K280" t="str">
        <f>'RESUMEN TOTAL'!Q285</f>
        <v>APAGADO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 t="str">
        <f>'RESUMEN TOTAL'!P286</f>
        <v>APAGADO</v>
      </c>
      <c r="K281" t="str">
        <f>'RESUMEN TOTAL'!Q286</f>
        <v>APAGADO</v>
      </c>
      <c r="L281" t="str">
        <f>'RESUMEN TOTAL'!R286</f>
        <v>APAGADO</v>
      </c>
      <c r="M281" t="str">
        <f>'RESUMEN TOTAL'!S286</f>
        <v>APAGADO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 t="str">
        <f>'RESUMEN TOTAL'!P287</f>
        <v>APAGADO</v>
      </c>
      <c r="K282" t="str">
        <f>'RESUMEN TOTAL'!Q287</f>
        <v>APAGADO</v>
      </c>
      <c r="L282">
        <f>'RESUMEN TOTAL'!R287</f>
        <v>0</v>
      </c>
      <c r="M282">
        <f>'RESUMEN TOTAL'!S287</f>
        <v>0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 t="str">
        <f>'RESUMEN TOTAL'!Q288</f>
        <v>APAGADO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 t="str">
        <f>'RESUMEN TOTAL'!Q289</f>
        <v>APAGADO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 t="str">
        <f>'RESUMEN TOTAL'!Q290</f>
        <v>APAGADO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 t="str">
        <f>'RESUMEN TOTAL'!Q291</f>
        <v>APAGADO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 t="str">
        <f>'RESUMEN TOTAL'!N292</f>
        <v>APAGADO</v>
      </c>
      <c r="I287">
        <f>'RESUMEN TOTAL'!O292</f>
        <v>0</v>
      </c>
      <c r="J287" t="str">
        <f>'RESUMEN TOTAL'!P292</f>
        <v>APAGADO</v>
      </c>
      <c r="K287" t="str">
        <f>'RESUMEN TOTAL'!Q292</f>
        <v>APAGADO</v>
      </c>
      <c r="L287" t="str">
        <f>'RESUMEN TOTAL'!R292</f>
        <v>APAGADO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 t="str">
        <f>'RESUMEN TOTAL'!N293</f>
        <v>APAGADO</v>
      </c>
      <c r="I288">
        <f>'RESUMEN TOTAL'!O293</f>
        <v>0</v>
      </c>
      <c r="J288" t="str">
        <f>'RESUMEN TOTAL'!P293</f>
        <v>APAGADO</v>
      </c>
      <c r="K288" t="str">
        <f>'RESUMEN TOTAL'!Q293</f>
        <v>APAGADO</v>
      </c>
      <c r="L288" t="str">
        <f>'RESUMEN TOTAL'!R293</f>
        <v>APAGADO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>
        <f>'RESUMEN TOTAL'!Q298</f>
        <v>0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 t="str">
        <f>'RESUMEN TOTAL'!Q300</f>
        <v>APAGADO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 t="str">
        <f>'RESUMEN TOTAL'!S306</f>
        <v>APAGADO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 t="str">
        <f>'RESUMEN TOTAL'!S338</f>
        <v>APAGADO</v>
      </c>
      <c r="N333" t="str">
        <f>'RESUMEN TOTAL'!T338</f>
        <v>APAGADO</v>
      </c>
      <c r="O333">
        <f>'RESUMEN TOTAL'!U338</f>
        <v>0</v>
      </c>
      <c r="P333">
        <f>'RESUMEN TOTAL'!V338</f>
        <v>0</v>
      </c>
      <c r="Q333" t="str">
        <f>'RESUMEN TOTAL'!W338</f>
        <v>APAGADO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 t="str">
        <f>'RESUMEN TOTAL'!T339</f>
        <v>APAGADO</v>
      </c>
      <c r="O334">
        <f>'RESUMEN TOTAL'!U339</f>
        <v>0</v>
      </c>
      <c r="P334">
        <f>'RESUMEN TOTAL'!V339</f>
        <v>0</v>
      </c>
      <c r="Q334" t="str">
        <f>'RESUMEN TOTAL'!W339</f>
        <v>APAGADO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 t="str">
        <f>'RESUMEN TOTAL'!O344</f>
        <v>APAGADO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 t="str">
        <f>'RESUMEN TOTAL'!T344</f>
        <v>APAGADO</v>
      </c>
      <c r="O339" t="str">
        <f>'RESUMEN TOTAL'!U344</f>
        <v>APAGADO</v>
      </c>
      <c r="P339" t="str">
        <f>'RESUMEN TOTAL'!V344</f>
        <v>APAGADO</v>
      </c>
      <c r="Q339" t="str">
        <f>'RESUMEN TOTAL'!W344</f>
        <v>APAGADO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 t="str">
        <f>'RESUMEN TOTAL'!N345</f>
        <v>APAGADO</v>
      </c>
      <c r="I340" t="str">
        <f>'RESUMEN TOTAL'!O345</f>
        <v>APAGADO</v>
      </c>
      <c r="J340" t="str">
        <f>'RESUMEN TOTAL'!P345</f>
        <v>APAGADO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 t="str">
        <f>'RESUMEN TOTAL'!T345</f>
        <v>APAGADO</v>
      </c>
      <c r="O340" t="str">
        <f>'RESUMEN TOTAL'!U345</f>
        <v>APAGADO</v>
      </c>
      <c r="P340" t="str">
        <f>'RESUMEN TOTAL'!V345</f>
        <v>APAGADO</v>
      </c>
      <c r="Q340" t="str">
        <f>'RESUMEN TOTAL'!W345</f>
        <v>APAGADO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 t="str">
        <f>'RESUMEN TOTAL'!O346</f>
        <v>APAGADO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 t="str">
        <f>'RESUMEN TOTAL'!N353</f>
        <v>APAGADO</v>
      </c>
      <c r="I348" t="str">
        <f>'RESUMEN TOTAL'!O353</f>
        <v>APAGADO</v>
      </c>
      <c r="J348" t="str">
        <f>'RESUMEN TOTAL'!P353</f>
        <v>APAGADO</v>
      </c>
      <c r="K348" t="str">
        <f>'RESUMEN TOTAL'!Q353</f>
        <v>APAGADO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 t="str">
        <f>'RESUMEN TOTAL'!O355</f>
        <v>APAGADO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 t="str">
        <f>'RESUMEN TOTAL'!N356</f>
        <v>APAGADO</v>
      </c>
      <c r="I351" t="str">
        <f>'RESUMEN TOTAL'!O356</f>
        <v>APAGADO</v>
      </c>
      <c r="J351" t="str">
        <f>'RESUMEN TOTAL'!P356</f>
        <v>APAGADO</v>
      </c>
      <c r="K351" t="str">
        <f>'RESUMEN TOTAL'!Q356</f>
        <v>APAGADO</v>
      </c>
      <c r="L351">
        <f>'RESUMEN TOTAL'!R356</f>
        <v>0</v>
      </c>
      <c r="M351">
        <f>'RESUMEN TOTAL'!S356</f>
        <v>0</v>
      </c>
      <c r="N351" t="str">
        <f>'RESUMEN TOTAL'!T356</f>
        <v>APAGADO</v>
      </c>
      <c r="O351" t="str">
        <f>'RESUMEN TOTAL'!U356</f>
        <v>APAGADO</v>
      </c>
      <c r="P351" t="str">
        <f>'RESUMEN TOTAL'!V356</f>
        <v>APAGADO</v>
      </c>
      <c r="Q351" t="str">
        <f>'RESUMEN TOTAL'!W356</f>
        <v>APAGADO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 t="str">
        <f>'RESUMEN TOTAL'!N357</f>
        <v>APAGADO</v>
      </c>
      <c r="I352" t="str">
        <f>'RESUMEN TOTAL'!O357</f>
        <v>APAGADO</v>
      </c>
      <c r="J352" t="str">
        <f>'RESUMEN TOTAL'!P357</f>
        <v>APAGADO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 t="str">
        <f>'RESUMEN TOTAL'!T357</f>
        <v>APAGADO</v>
      </c>
      <c r="O352" t="str">
        <f>'RESUMEN TOTAL'!U357</f>
        <v>APAGADO</v>
      </c>
      <c r="P352" t="str">
        <f>'RESUMEN TOTAL'!V357</f>
        <v>APAGADO</v>
      </c>
      <c r="Q352" t="str">
        <f>'RESUMEN TOTAL'!W357</f>
        <v>APAGADO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>
        <f>'RESUMEN TOTAL'!X358</f>
        <v>0</v>
      </c>
      <c r="S353" t="str">
        <f>'RESUMEN TOTAL'!Y358</f>
        <v>APAGADO</v>
      </c>
      <c r="T353" t="str">
        <f>'RESUMEN TOTAL'!Z358</f>
        <v>APAGADO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 t="str">
        <f>'RESUMEN TOTAL'!Q368</f>
        <v>APAGADO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 t="str">
        <f>'RESUMEN TOTAL'!Q369</f>
        <v>APAGADO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>
        <f>'RESUMEN TOTAL'!AP385</f>
        <v>0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 t="str">
        <f>'RESUMEN TOTAL'!T408</f>
        <v>APAGADO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>
        <f>'RESUMEN TOTAL'!AP408</f>
        <v>0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>
        <f>'RESUMEN TOTAL'!AP409</f>
        <v>0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 t="str">
        <f>'RESUMEN TOTAL'!Y410</f>
        <v>APAGADO</v>
      </c>
      <c r="T404" t="str">
        <f>'RESUMEN TOTAL'!Z410</f>
        <v>APAGADO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 t="str">
        <f>'RESUMEN TOTAL'!P411</f>
        <v>APAGADO</v>
      </c>
      <c r="K405" t="str">
        <f>'RESUMEN TOTAL'!Q411</f>
        <v>APAGADO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 t="str">
        <f>'RESUMEN TOTAL'!Z413</f>
        <v>APAGADO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>
        <f>'RESUMEN TOTAL'!AP413</f>
        <v>0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 t="str">
        <f>'RESUMEN TOTAL'!L422</f>
        <v>APAGADO</v>
      </c>
      <c r="G416" t="str">
        <f>'RESUMEN TOTAL'!M422</f>
        <v>APAGADO</v>
      </c>
      <c r="H416" t="str">
        <f>'RESUMEN TOTAL'!N422</f>
        <v>APAGADO</v>
      </c>
      <c r="I416" t="str">
        <f>'RESUMEN TOTAL'!O422</f>
        <v>APAGADO</v>
      </c>
      <c r="J416" t="str">
        <f>'RESUMEN TOTAL'!P422</f>
        <v>APAGADO</v>
      </c>
      <c r="K416" t="str">
        <f>'RESUMEN TOTAL'!Q422</f>
        <v>APAGADO</v>
      </c>
      <c r="L416" t="str">
        <f>'RESUMEN TOTAL'!R422</f>
        <v>APAGADO</v>
      </c>
      <c r="M416" t="str">
        <f>'RESUMEN TOTAL'!S422</f>
        <v>APAGADO</v>
      </c>
      <c r="N416" t="str">
        <f>'RESUMEN TOTAL'!T422</f>
        <v>APAGADO</v>
      </c>
      <c r="O416" t="str">
        <f>'RESUMEN TOTAL'!U422</f>
        <v>APAGADO</v>
      </c>
      <c r="P416" t="str">
        <f>'RESUMEN TOTAL'!V422</f>
        <v>APAGADO</v>
      </c>
      <c r="Q416" t="str">
        <f>'RESUMEN TOTAL'!W422</f>
        <v>APAGADO</v>
      </c>
      <c r="R416" t="str">
        <f>'RESUMEN TOTAL'!X422</f>
        <v>APAGADO</v>
      </c>
      <c r="S416" t="str">
        <f>'RESUMEN TOTAL'!Y422</f>
        <v>APAGADO</v>
      </c>
      <c r="T416" t="str">
        <f>'RESUMEN TOTAL'!Z422</f>
        <v>APAGADO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 t="str">
        <f>'RESUMEN TOTAL'!L425</f>
        <v>APAGADO</v>
      </c>
      <c r="G419" t="str">
        <f>'RESUMEN TOTAL'!M425</f>
        <v>APAGADO</v>
      </c>
      <c r="H419" t="str">
        <f>'RESUMEN TOTAL'!N425</f>
        <v>APAGADO</v>
      </c>
      <c r="I419" t="str">
        <f>'RESUMEN TOTAL'!O425</f>
        <v>APAGADO</v>
      </c>
      <c r="J419" t="str">
        <f>'RESUMEN TOTAL'!P425</f>
        <v>APAGADO</v>
      </c>
      <c r="K419" t="str">
        <f>'RESUMEN TOTAL'!Q425</f>
        <v>APAGADO</v>
      </c>
      <c r="L419" t="str">
        <f>'RESUMEN TOTAL'!R425</f>
        <v>APAGADO</v>
      </c>
      <c r="M419" t="str">
        <f>'RESUMEN TOTAL'!S425</f>
        <v>APAGADO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 t="str">
        <f>'RESUMEN TOTAL'!L426</f>
        <v>APAGADO</v>
      </c>
      <c r="G420" t="str">
        <f>'RESUMEN TOTAL'!M426</f>
        <v>APAGADO</v>
      </c>
      <c r="H420" t="str">
        <f>'RESUMEN TOTAL'!N426</f>
        <v>APAGADO</v>
      </c>
      <c r="I420" t="str">
        <f>'RESUMEN TOTAL'!O426</f>
        <v>APAGADO</v>
      </c>
      <c r="J420" t="str">
        <f>'RESUMEN TOTAL'!P426</f>
        <v>APAGADO</v>
      </c>
      <c r="K420" t="str">
        <f>'RESUMEN TOTAL'!Q426</f>
        <v>APAGADO</v>
      </c>
      <c r="L420" t="str">
        <f>'RESUMEN TOTAL'!R426</f>
        <v>APAGADO</v>
      </c>
      <c r="M420" t="str">
        <f>'RESUMEN TOTAL'!S426</f>
        <v>APAGADO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>
        <f>'RESUMEN TOTAL'!AP426</f>
        <v>0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 t="str">
        <f>'RESUMEN TOTAL'!P430</f>
        <v>APAGADO</v>
      </c>
      <c r="K424" t="str">
        <f>'RESUMEN TOTAL'!Q430</f>
        <v>APAGADO</v>
      </c>
      <c r="L424" t="str">
        <f>'RESUMEN TOTAL'!R430</f>
        <v>APAGADO</v>
      </c>
      <c r="M424" t="str">
        <f>'RESUMEN TOTAL'!S430</f>
        <v>APAGADO</v>
      </c>
      <c r="N424" t="str">
        <f>'RESUMEN TOTAL'!T430</f>
        <v>APAGADO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>
        <f>'RESUMEN TOTAL'!AP431</f>
        <v>0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 t="str">
        <f>'RESUMEN TOTAL'!X432</f>
        <v>APAGADO</v>
      </c>
      <c r="S426" t="str">
        <f>'RESUMEN TOTAL'!Y432</f>
        <v>APAGADO</v>
      </c>
      <c r="T426" t="str">
        <f>'RESUMEN TOTAL'!Z432</f>
        <v>APAGADO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>
        <f>'RESUMEN TOTAL'!AP434</f>
        <v>0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 t="str">
        <f>'RESUMEN TOTAL'!S442</f>
        <v>APAGADO</v>
      </c>
      <c r="N436" t="str">
        <f>'RESUMEN TOTAL'!T442</f>
        <v>APAGADO</v>
      </c>
      <c r="O436">
        <f>'RESUMEN TOTAL'!U442</f>
        <v>0</v>
      </c>
      <c r="P436" t="str">
        <f>'RESUMEN TOTAL'!V442</f>
        <v>APAGADO</v>
      </c>
      <c r="Q436" t="str">
        <f>'RESUMEN TOTAL'!W442</f>
        <v>APAGADO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 t="str">
        <f>'RESUMEN TOTAL'!S444</f>
        <v>APAGADO</v>
      </c>
      <c r="N438" t="str">
        <f>'RESUMEN TOTAL'!T444</f>
        <v>APAGADO</v>
      </c>
      <c r="O438">
        <f>'RESUMEN TOTAL'!U444</f>
        <v>0</v>
      </c>
      <c r="P438" t="str">
        <f>'RESUMEN TOTAL'!V444</f>
        <v>APAGADO</v>
      </c>
      <c r="Q438" t="str">
        <f>'RESUMEN TOTAL'!W444</f>
        <v>APAGADO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 t="str">
        <f>'RESUMEN TOTAL'!T445</f>
        <v>APAGADO</v>
      </c>
      <c r="O439">
        <f>'RESUMEN TOTAL'!U445</f>
        <v>0</v>
      </c>
      <c r="P439" t="str">
        <f>'RESUMEN TOTAL'!V445</f>
        <v>APAGADO</v>
      </c>
      <c r="Q439" t="str">
        <f>'RESUMEN TOTAL'!W445</f>
        <v>APAGADO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>
        <f>'RESUMEN TOTAL'!AP447</f>
        <v>0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>
        <f>'RESUMEN TOTAL'!AP448</f>
        <v>0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>
        <f>'RESUMEN TOTAL'!AP453</f>
        <v>0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>
        <f>'RESUMEN TOTAL'!AP454</f>
        <v>0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 t="str">
        <f>'RESUMEN TOTAL'!X456</f>
        <v>APAGADO</v>
      </c>
      <c r="S450" t="str">
        <f>'RESUMEN TOTAL'!Y456</f>
        <v>APAGADO</v>
      </c>
      <c r="T450" t="str">
        <f>'RESUMEN TOTAL'!Z456</f>
        <v>APAGADO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 t="str">
        <f>'RESUMEN TOTAL'!W457</f>
        <v>APAGADO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 t="str">
        <f>'RESUMEN TOTAL'!V458</f>
        <v>APAGADO</v>
      </c>
      <c r="Q452" t="str">
        <f>'RESUMEN TOTAL'!W458</f>
        <v>APAGADO</v>
      </c>
      <c r="R452" t="str">
        <f>'RESUMEN TOTAL'!X458</f>
        <v>APAGADO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>
        <f>'RESUMEN TOTAL'!AP461</f>
        <v>0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 t="str">
        <f>'RESUMEN TOTAL'!L462</f>
        <v>APAGADO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>
        <f>'RESUMEN TOTAL'!AP462</f>
        <v>0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>
        <f>'RESUMEN TOTAL'!AP463</f>
        <v>0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>
        <f>'RESUMEN TOTAL'!AP464</f>
        <v>0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>
        <f>'RESUMEN TOTAL'!AP465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 t="str">
        <f>'RESUMEN TOTAL'!W468</f>
        <v>APAGADO</v>
      </c>
      <c r="R462" t="str">
        <f>'RESUMEN TOTAL'!X468</f>
        <v>APAGADO</v>
      </c>
      <c r="S462" t="str">
        <f>'RESUMEN TOTAL'!Y468</f>
        <v>APAGADO</v>
      </c>
      <c r="T462" t="str">
        <f>'RESUMEN TOTAL'!Z468</f>
        <v>APAGADO</v>
      </c>
      <c r="U462">
        <f>'RESUMEN TOTAL'!AA468</f>
        <v>0</v>
      </c>
      <c r="V462">
        <f>'RESUMEN TOTAL'!AB468</f>
        <v>0</v>
      </c>
      <c r="W462">
        <f>'RESUMEN TOTAL'!AC468</f>
        <v>0</v>
      </c>
      <c r="X462">
        <f>'RESUMEN TOTAL'!AD468</f>
        <v>0</v>
      </c>
      <c r="Y462">
        <f>'RESUMEN TOTAL'!AE468</f>
        <v>0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>
        <f>'RESUMEN TOTAL'!AA469</f>
        <v>0</v>
      </c>
      <c r="V463">
        <f>'RESUMEN TOTAL'!AB469</f>
        <v>0</v>
      </c>
      <c r="W463">
        <f>'RESUMEN TOTAL'!AC469</f>
        <v>0</v>
      </c>
      <c r="X463">
        <f>'RESUMEN TOTAL'!AD469</f>
        <v>0</v>
      </c>
      <c r="Y463">
        <f>'RESUMEN TOTAL'!AE469</f>
        <v>0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>
        <f>'RESUMEN TOTAL'!AA470</f>
        <v>0</v>
      </c>
      <c r="V464">
        <f>'RESUMEN TOTAL'!AB470</f>
        <v>0</v>
      </c>
      <c r="W464">
        <f>'RESUMEN TOTAL'!AC470</f>
        <v>0</v>
      </c>
      <c r="X464">
        <f>'RESUMEN TOTAL'!AD470</f>
        <v>0</v>
      </c>
      <c r="Y464">
        <f>'RESUMEN TOTAL'!AE470</f>
        <v>0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 t="str">
        <f>'RESUMEN TOTAL'!W478</f>
        <v>APAGADO</v>
      </c>
      <c r="R472" t="str">
        <f>'RESUMEN TOTAL'!X478</f>
        <v>APAGADO</v>
      </c>
      <c r="S472" t="str">
        <f>'RESUMEN TOTAL'!Y478</f>
        <v>APAGADO</v>
      </c>
      <c r="T472" t="str">
        <f>'RESUMEN TOTAL'!Z478</f>
        <v>APAGADO</v>
      </c>
      <c r="U472">
        <f>'RESUMEN TOTAL'!AA478</f>
        <v>0</v>
      </c>
      <c r="V472">
        <f>'RESUMEN TOTAL'!AB478</f>
        <v>0</v>
      </c>
      <c r="W472">
        <f>'RESUMEN TOTAL'!AC478</f>
        <v>0</v>
      </c>
      <c r="X472">
        <f>'RESUMEN TOTAL'!AD478</f>
        <v>0</v>
      </c>
      <c r="Y472">
        <f>'RESUMEN TOTAL'!AE478</f>
        <v>0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>
        <f>'RESUMEN TOTAL'!AA479</f>
        <v>0</v>
      </c>
      <c r="V473">
        <f>'RESUMEN TOTAL'!AB479</f>
        <v>0</v>
      </c>
      <c r="W473">
        <f>'RESUMEN TOTAL'!AC479</f>
        <v>0</v>
      </c>
      <c r="X473">
        <f>'RESUMEN TOTAL'!AD479</f>
        <v>0</v>
      </c>
      <c r="Y473">
        <f>'RESUMEN TOTAL'!AE479</f>
        <v>0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 t="str">
        <f>'RESUMEN TOTAL'!W482</f>
        <v>APAGADO</v>
      </c>
      <c r="R476" t="str">
        <f>'RESUMEN TOTAL'!X482</f>
        <v>APAGADO</v>
      </c>
      <c r="S476" t="str">
        <f>'RESUMEN TOTAL'!Y482</f>
        <v>APAGADO</v>
      </c>
      <c r="T476" t="str">
        <f>'RESUMEN TOTAL'!Z482</f>
        <v>APAGADO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 t="str">
        <f>'RESUMEN TOTAL'!W490</f>
        <v>APAGADO</v>
      </c>
      <c r="R484" t="str">
        <f>'RESUMEN TOTAL'!X490</f>
        <v>APAGADO</v>
      </c>
      <c r="S484" t="str">
        <f>'RESUMEN TOTAL'!Y490</f>
        <v>APAGADO</v>
      </c>
      <c r="T484" t="str">
        <f>'RESUMEN TOTAL'!Z490</f>
        <v>APAGADO</v>
      </c>
      <c r="U484">
        <f>'RESUMEN TOTAL'!AA490</f>
        <v>0</v>
      </c>
      <c r="V484">
        <f>'RESUMEN TOTAL'!AB490</f>
        <v>0</v>
      </c>
      <c r="W484">
        <f>'RESUMEN TOTAL'!AC490</f>
        <v>0</v>
      </c>
      <c r="X484">
        <f>'RESUMEN TOTAL'!AD490</f>
        <v>0</v>
      </c>
      <c r="Y484">
        <f>'RESUMEN TOTAL'!AE490</f>
        <v>0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>
        <f>'RESUMEN TOTAL'!AA491</f>
        <v>0</v>
      </c>
      <c r="V485">
        <f>'RESUMEN TOTAL'!AB491</f>
        <v>0</v>
      </c>
      <c r="W485">
        <f>'RESUMEN TOTAL'!AC491</f>
        <v>0</v>
      </c>
      <c r="X485">
        <f>'RESUMEN TOTAL'!AD491</f>
        <v>0</v>
      </c>
      <c r="Y485">
        <f>'RESUMEN TOTAL'!AE491</f>
        <v>0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>
        <f>'RESUMEN TOTAL'!AA492</f>
        <v>0</v>
      </c>
      <c r="V486">
        <f>'RESUMEN TOTAL'!AB492</f>
        <v>0</v>
      </c>
      <c r="W486">
        <f>'RESUMEN TOTAL'!AC492</f>
        <v>0</v>
      </c>
      <c r="X486">
        <f>'RESUMEN TOTAL'!AD492</f>
        <v>0</v>
      </c>
      <c r="Y486">
        <f>'RESUMEN TOTAL'!AE492</f>
        <v>0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>
        <f>'RESUMEN TOTAL'!AA493</f>
        <v>0</v>
      </c>
      <c r="V487">
        <f>'RESUMEN TOTAL'!AB493</f>
        <v>0</v>
      </c>
      <c r="W487">
        <f>'RESUMEN TOTAL'!AC493</f>
        <v>0</v>
      </c>
      <c r="X487">
        <f>'RESUMEN TOTAL'!AD493</f>
        <v>0</v>
      </c>
      <c r="Y487">
        <f>'RESUMEN TOTAL'!AE493</f>
        <v>0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TOTAL'!L494</f>
        <v>APAGADO</v>
      </c>
      <c r="G488" t="str">
        <f>'RESUMEN TOTAL'!M494</f>
        <v>APAGADO</v>
      </c>
      <c r="H488">
        <f>'RESUMEN TOTAL'!N494</f>
        <v>0</v>
      </c>
      <c r="I488" t="str">
        <f>'RESUMEN TOTAL'!O494</f>
        <v>APAGADO</v>
      </c>
      <c r="J488" t="str">
        <f>'RESUMEN TOTAL'!P494</f>
        <v>APAGADO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 t="str">
        <f>'RESUMEN TOTAL'!L495</f>
        <v>APAGADO</v>
      </c>
      <c r="G489" t="str">
        <f>'RESUMEN TOTAL'!M495</f>
        <v>APAGADO</v>
      </c>
      <c r="H489">
        <f>'RESUMEN TOTAL'!N495</f>
        <v>0</v>
      </c>
      <c r="I489" t="str">
        <f>'RESUMEN TOTAL'!O495</f>
        <v>APAGADO</v>
      </c>
      <c r="J489" t="str">
        <f>'RESUMEN TOTAL'!P495</f>
        <v>APAGADO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>
        <f>'RESUMEN TOTAL'!AA502</f>
        <v>0</v>
      </c>
      <c r="V496">
        <f>'RESUMEN TOTAL'!AB502</f>
        <v>0</v>
      </c>
      <c r="W496">
        <f>'RESUMEN TOTAL'!AC502</f>
        <v>0</v>
      </c>
      <c r="X496">
        <f>'RESUMEN TOTAL'!AD502</f>
        <v>0</v>
      </c>
      <c r="Y496">
        <f>'RESUMEN TOTAL'!AE502</f>
        <v>0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>
        <f>'RESUMEN TOTAL'!AA503</f>
        <v>0</v>
      </c>
      <c r="V497">
        <f>'RESUMEN TOTAL'!AB503</f>
        <v>0</v>
      </c>
      <c r="W497">
        <f>'RESUMEN TOTAL'!AC503</f>
        <v>0</v>
      </c>
      <c r="X497">
        <f>'RESUMEN TOTAL'!AD503</f>
        <v>0</v>
      </c>
      <c r="Y497">
        <f>'RESUMEN TOTAL'!AE503</f>
        <v>0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>
        <f>'RESUMEN TOTAL'!AA504</f>
        <v>0</v>
      </c>
      <c r="V498">
        <f>'RESUMEN TOTAL'!AB504</f>
        <v>0</v>
      </c>
      <c r="W498">
        <f>'RESUMEN TOTAL'!AC504</f>
        <v>0</v>
      </c>
      <c r="X498">
        <f>'RESUMEN TOTAL'!AD504</f>
        <v>0</v>
      </c>
      <c r="Y498">
        <f>'RESUMEN TOTAL'!AE504</f>
        <v>0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>
        <f>'RESUMEN TOTAL'!AA505</f>
        <v>0</v>
      </c>
      <c r="V499">
        <f>'RESUMEN TOTAL'!AB505</f>
        <v>0</v>
      </c>
      <c r="W499">
        <f>'RESUMEN TOTAL'!AC505</f>
        <v>0</v>
      </c>
      <c r="X499">
        <f>'RESUMEN TOTAL'!AD505</f>
        <v>0</v>
      </c>
      <c r="Y499">
        <f>'RESUMEN TOTAL'!AE505</f>
        <v>0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 t="str">
        <f>'RESUMEN TOTAL'!W508</f>
        <v>APAGADO</v>
      </c>
      <c r="R502" t="str">
        <f>'RESUMEN TOTAL'!X508</f>
        <v>APAGADO</v>
      </c>
      <c r="S502" t="str">
        <f>'RESUMEN TOTAL'!Y508</f>
        <v>APAGADO</v>
      </c>
      <c r="T502" t="str">
        <f>'RESUMEN TOTAL'!Z508</f>
        <v>APAGADO</v>
      </c>
      <c r="U502">
        <f>'RESUMEN TOTAL'!AA508</f>
        <v>0</v>
      </c>
      <c r="V502">
        <f>'RESUMEN TOTAL'!AB508</f>
        <v>0</v>
      </c>
      <c r="W502">
        <f>'RESUMEN TOTAL'!AC508</f>
        <v>0</v>
      </c>
      <c r="X502">
        <f>'RESUMEN TOTAL'!AD508</f>
        <v>0</v>
      </c>
      <c r="Y502">
        <f>'RESUMEN TOTAL'!AE508</f>
        <v>0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 t="str">
        <f>'RESUMEN TOTAL'!W514</f>
        <v>APAGADO</v>
      </c>
      <c r="R508" t="str">
        <f>'RESUMEN TOTAL'!X514</f>
        <v>APAGADO</v>
      </c>
      <c r="S508" t="str">
        <f>'RESUMEN TOTAL'!Y514</f>
        <v>APAGADO</v>
      </c>
      <c r="T508" t="str">
        <f>'RESUMEN TOTAL'!Z514</f>
        <v>APAGADO</v>
      </c>
      <c r="U508">
        <f>'RESUMEN TOTAL'!AA514</f>
        <v>0</v>
      </c>
      <c r="V508">
        <f>'RESUMEN TOTAL'!AB514</f>
        <v>0</v>
      </c>
      <c r="W508">
        <f>'RESUMEN TOTAL'!AC514</f>
        <v>0</v>
      </c>
      <c r="X508">
        <f>'RESUMEN TOTAL'!AD514</f>
        <v>0</v>
      </c>
      <c r="Y508">
        <f>'RESUMEN TOTAL'!AE514</f>
        <v>0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>
        <f>'RESUMEN TOTAL'!AA515</f>
        <v>0</v>
      </c>
      <c r="V509">
        <f>'RESUMEN TOTAL'!AB515</f>
        <v>0</v>
      </c>
      <c r="W509">
        <f>'RESUMEN TOTAL'!AC515</f>
        <v>0</v>
      </c>
      <c r="X509">
        <f>'RESUMEN TOTAL'!AD515</f>
        <v>0</v>
      </c>
      <c r="Y509">
        <f>'RESUMEN TOTAL'!AE515</f>
        <v>0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>
        <f>'RESUMEN TOTAL'!AP515</f>
        <v>0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>
        <f>'RESUMEN TOTAL'!AA516</f>
        <v>0</v>
      </c>
      <c r="V510">
        <f>'RESUMEN TOTAL'!AB516</f>
        <v>0</v>
      </c>
      <c r="W510">
        <f>'RESUMEN TOTAL'!AC516</f>
        <v>0</v>
      </c>
      <c r="X510">
        <f>'RESUMEN TOTAL'!AD516</f>
        <v>0</v>
      </c>
      <c r="Y510">
        <f>'RESUMEN TOTAL'!AE516</f>
        <v>0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>
        <f>'RESUMEN TOTAL'!AP516</f>
        <v>0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>
        <f>'RESUMEN TOTAL'!AA517</f>
        <v>0</v>
      </c>
      <c r="V511">
        <f>'RESUMEN TOTAL'!AB517</f>
        <v>0</v>
      </c>
      <c r="W511">
        <f>'RESUMEN TOTAL'!AC517</f>
        <v>0</v>
      </c>
      <c r="X511">
        <f>'RESUMEN TOTAL'!AD517</f>
        <v>0</v>
      </c>
      <c r="Y511">
        <f>'RESUMEN TOTAL'!AE517</f>
        <v>0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>
        <f>'RESUMEN TOTAL'!AP517</f>
        <v>0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>
        <f>'RESUMEN TOTAL'!AP518</f>
        <v>0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>
        <f>'RESUMEN TOTAL'!AP519</f>
        <v>0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>
        <f>'RESUMEN TOTAL'!AP520</f>
        <v>0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>
        <f>'RESUMEN TOTAL'!AP521</f>
        <v>0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 t="str">
        <f>'RESUMEN TOTAL'!Z522</f>
        <v>APAGADO</v>
      </c>
      <c r="U516">
        <f>'RESUMEN TOTAL'!AA522</f>
        <v>0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>
        <f>'RESUMEN TOTAL'!AP522</f>
        <v>0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 t="str">
        <f>'RESUMEN TOTAL'!O523</f>
        <v>APAGADO</v>
      </c>
      <c r="J517" t="str">
        <f>'RESUMEN TOTAL'!P523</f>
        <v>APAGADO</v>
      </c>
      <c r="K517" t="str">
        <f>'RESUMEN TOTAL'!Q523</f>
        <v>APAGADO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 t="str">
        <f>'RESUMEN TOTAL'!W523</f>
        <v>APAGADO</v>
      </c>
      <c r="R517" t="str">
        <f>'RESUMEN TOTAL'!X523</f>
        <v>APAGADO</v>
      </c>
      <c r="S517" t="str">
        <f>'RESUMEN TOTAL'!Y523</f>
        <v>APAGADO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>
        <f>'RESUMEN TOTAL'!AP523</f>
        <v>0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>
        <f>'RESUMEN TOTAL'!AP524</f>
        <v>0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>
        <f>'RESUMEN TOTAL'!AP525</f>
        <v>0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 t="str">
        <f>'RESUMEN TOTAL'!L526</f>
        <v>APAGADO</v>
      </c>
      <c r="G520" t="str">
        <f>'RESUMEN TOTAL'!M526</f>
        <v>APAGADO</v>
      </c>
      <c r="H520" t="str">
        <f>'RESUMEN TOTAL'!N526</f>
        <v>APAGADO</v>
      </c>
      <c r="I520" t="str">
        <f>'RESUMEN TOTAL'!O526</f>
        <v>APAGADO</v>
      </c>
      <c r="J520" t="str">
        <f>'RESUMEN TOTAL'!P526</f>
        <v>APAGADO</v>
      </c>
      <c r="K520" t="str">
        <f>'RESUMEN TOTAL'!Q526</f>
        <v>APAGADO</v>
      </c>
      <c r="L520" t="str">
        <f>'RESUMEN TOTAL'!R526</f>
        <v>APAGADO</v>
      </c>
      <c r="M520" t="str">
        <f>'RESUMEN TOTAL'!S526</f>
        <v>APAGADO</v>
      </c>
      <c r="N520" t="str">
        <f>'RESUMEN TOTAL'!T526</f>
        <v>APAGADO</v>
      </c>
      <c r="O520" t="str">
        <f>'RESUMEN TOTAL'!U526</f>
        <v>APAGADO</v>
      </c>
      <c r="P520" t="str">
        <f>'RESUMEN TOTAL'!V526</f>
        <v>APAGADO</v>
      </c>
      <c r="Q520" t="str">
        <f>'RESUMEN TOTAL'!W526</f>
        <v>APAGADO</v>
      </c>
      <c r="R520" t="str">
        <f>'RESUMEN TOTAL'!X526</f>
        <v>APAGADO</v>
      </c>
      <c r="S520" t="str">
        <f>'RESUMEN TOTAL'!Y526</f>
        <v>APAGADO</v>
      </c>
      <c r="T520" t="str">
        <f>'RESUMEN TOTAL'!Z526</f>
        <v>APAGADO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>
        <f>'RESUMEN TOTAL'!AP526</f>
        <v>0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TOTAL'!L527</f>
        <v>APAGADO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 t="str">
        <f>'RESUMEN TOTAL'!W527</f>
        <v>APAGADO</v>
      </c>
      <c r="R521" t="str">
        <f>'RESUMEN TOTAL'!X527</f>
        <v>APAGADO</v>
      </c>
      <c r="S521" t="str">
        <f>'RESUMEN TOTAL'!Y527</f>
        <v>APAGADO</v>
      </c>
      <c r="T521" t="str">
        <f>'RESUMEN TOTAL'!Z527</f>
        <v>APAGADO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>
        <f>'RESUMEN TOTAL'!AP527</f>
        <v>0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>
        <f>'RESUMEN TOTAL'!AP528</f>
        <v>0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>
        <f>'RESUMEN TOTAL'!AP529</f>
        <v>0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 t="str">
        <f>'RESUMEN TOTAL'!W530</f>
        <v>APAGADO</v>
      </c>
      <c r="R524" t="str">
        <f>'RESUMEN TOTAL'!X530</f>
        <v>APAGADO</v>
      </c>
      <c r="S524" t="str">
        <f>'RESUMEN TOTAL'!Y530</f>
        <v>APAGADO</v>
      </c>
      <c r="T524" t="str">
        <f>'RESUMEN TOTAL'!Z530</f>
        <v>APAGADO</v>
      </c>
      <c r="U524">
        <f>'RESUMEN TOTAL'!AA530</f>
        <v>0</v>
      </c>
      <c r="V524">
        <f>'RESUMEN TOTAL'!AB530</f>
        <v>0</v>
      </c>
      <c r="W524">
        <f>'RESUMEN TOTAL'!AC530</f>
        <v>0</v>
      </c>
      <c r="X524">
        <f>'RESUMEN TOTAL'!AD530</f>
        <v>0</v>
      </c>
      <c r="Y524">
        <f>'RESUMEN TOTAL'!AE530</f>
        <v>0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>
        <f>'RESUMEN TOTAL'!AP530</f>
        <v>0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>
        <f>'RESUMEN TOTAL'!AA531</f>
        <v>0</v>
      </c>
      <c r="V525">
        <f>'RESUMEN TOTAL'!AB531</f>
        <v>0</v>
      </c>
      <c r="W525">
        <f>'RESUMEN TOTAL'!AC531</f>
        <v>0</v>
      </c>
      <c r="X525">
        <f>'RESUMEN TOTAL'!AD531</f>
        <v>0</v>
      </c>
      <c r="Y525">
        <f>'RESUMEN TOTAL'!AE531</f>
        <v>0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>
        <f>'RESUMEN TOTAL'!AP531</f>
        <v>0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>
        <f>'RESUMEN TOTAL'!AP532</f>
        <v>0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>
        <f>'RESUMEN TOTAL'!AP533</f>
        <v>0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>
        <f>'RESUMEN TOTAL'!AP534</f>
        <v>0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>
        <f>'RESUMEN TOTAL'!AP535</f>
        <v>0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>
        <f>'RESUMEN TOTAL'!AP536</f>
        <v>0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>
        <f>'RESUMEN TOTAL'!AP537</f>
        <v>0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>
        <f>'RESUMEN TOTAL'!AP538</f>
        <v>0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>
        <f>'RESUMEN TOTAL'!AP539</f>
        <v>0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 t="str">
        <f>'RESUMEN TOTAL'!T540</f>
        <v>APAGADO</v>
      </c>
      <c r="O534" t="str">
        <f>'RESUMEN TOTAL'!U540</f>
        <v>APAGADO</v>
      </c>
      <c r="P534" t="str">
        <f>'RESUMEN TOTAL'!V540</f>
        <v>APAGADO</v>
      </c>
      <c r="Q534" t="str">
        <f>'RESUMEN TOTAL'!W540</f>
        <v>APAGADO</v>
      </c>
      <c r="R534" t="str">
        <f>'RESUMEN TOTAL'!X540</f>
        <v>APAGADO</v>
      </c>
      <c r="S534" t="str">
        <f>'RESUMEN TOTAL'!Y540</f>
        <v>APAGADO</v>
      </c>
      <c r="T534" t="str">
        <f>'RESUMEN TOTAL'!Z540</f>
        <v>APAGADO</v>
      </c>
      <c r="U534">
        <f>'RESUMEN TOTAL'!AA540</f>
        <v>0</v>
      </c>
      <c r="V534">
        <f>'RESUMEN TOTAL'!AB540</f>
        <v>0</v>
      </c>
      <c r="W534">
        <f>'RESUMEN TOTAL'!AC540</f>
        <v>0</v>
      </c>
      <c r="X534">
        <f>'RESUMEN TOTAL'!AD540</f>
        <v>0</v>
      </c>
      <c r="Y534">
        <f>'RESUMEN TOTAL'!AE540</f>
        <v>0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>
        <f>'RESUMEN TOTAL'!AP540</f>
        <v>0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 t="str">
        <f>'RESUMEN TOTAL'!X541</f>
        <v>APAGADO</v>
      </c>
      <c r="S535" t="str">
        <f>'RESUMEN TOTAL'!Y541</f>
        <v>APAGADO</v>
      </c>
      <c r="T535" t="str">
        <f>'RESUMEN TOTAL'!Z541</f>
        <v>APAGADO</v>
      </c>
      <c r="U535">
        <f>'RESUMEN TOTAL'!AA541</f>
        <v>0</v>
      </c>
      <c r="V535">
        <f>'RESUMEN TOTAL'!AB541</f>
        <v>0</v>
      </c>
      <c r="W535">
        <f>'RESUMEN TOTAL'!AC541</f>
        <v>0</v>
      </c>
      <c r="X535">
        <f>'RESUMEN TOTAL'!AD541</f>
        <v>0</v>
      </c>
      <c r="Y535">
        <f>'RESUMEN TOTAL'!AE541</f>
        <v>0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>
        <f>'RESUMEN TOTAL'!AP541</f>
        <v>0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>
        <f>'RESUMEN TOTAL'!AP542</f>
        <v>0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>
        <f>'RESUMEN TOTAL'!AP543</f>
        <v>0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>
        <f>'RESUMEN TOTAL'!AP544</f>
        <v>0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>
        <f>'RESUMEN TOTAL'!AP545</f>
        <v>0</v>
      </c>
    </row>
    <row r="540" spans="1:36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>
        <f>'RESUMEN TOTAL'!AP546</f>
        <v>0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>
        <f>'RESUMEN TOTAL'!AP547</f>
        <v>0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>
        <f>'RESUMEN TOTAL'!AP548</f>
        <v>0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>
        <f>'RESUMEN TOTAL'!AP549</f>
        <v>0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>
        <f>'RESUMEN TOTAL'!AP550</f>
        <v>0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>
        <f>'RESUMEN TOTAL'!AP551</f>
        <v>0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>
        <f>'RESUMEN TOTAL'!AP552</f>
        <v>0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>
        <f>'RESUMEN TOTAL'!AP553</f>
        <v>0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>
        <f>'RESUMEN TOTAL'!AP554</f>
        <v>0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>
        <f>'RESUMEN TOTAL'!AP555</f>
        <v>0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>
        <f>'RESUMEN TOTAL'!AP556</f>
        <v>0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>
        <f>'RESUMEN TOTAL'!AP557</f>
        <v>0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>
        <f>'RESUMEN TOTAL'!AP558</f>
        <v>0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>
        <f>'RESUMEN TOTAL'!AP559</f>
        <v>0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>
        <f>'RESUMEN TOTAL'!AP560</f>
        <v>0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>
        <f>'RESUMEN TOTAL'!AP561</f>
        <v>0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>
        <f>'RESUMEN TOTAL'!AP562</f>
        <v>0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>
        <f>'RESUMEN TOTAL'!AP563</f>
        <v>0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>
        <f>'RESUMEN TOTAL'!AP564</f>
        <v>0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>
        <f>'RESUMEN TOTAL'!AP565</f>
        <v>0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>
        <f>'RESUMEN TOTAL'!AP566</f>
        <v>0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>
        <f>'RESUMEN TOTAL'!AP567</f>
        <v>0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>
        <f>'RESUMEN TOTAL'!AP568</f>
        <v>0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>
        <f>'RESUMEN TOTAL'!AP569</f>
        <v>0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>
        <f>'RESUMEN TOTAL'!AP570</f>
        <v>0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>
        <f>'RESUMEN TOTAL'!AP571</f>
        <v>0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>
        <f>'RESUMEN TOTAL'!AP572</f>
        <v>0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>
        <f>'RESUMEN TOTAL'!AP573</f>
        <v>0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>
        <f>'RESUMEN TOTAL'!AP574</f>
        <v>0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>
        <f>'RESUMEN TOTAL'!AP575</f>
        <v>0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>
        <f>'RESUMEN TOTAL'!AP576</f>
        <v>0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>
        <f>'RESUMEN TOTAL'!AP577</f>
        <v>0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>
        <f>'RESUMEN TOTAL'!AP578</f>
        <v>0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>
        <f>'RESUMEN TOTAL'!AP579</f>
        <v>0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>
        <f>'RESUMEN TOTAL'!AP580</f>
        <v>0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>
        <f>'RESUMEN TOTAL'!AP581</f>
        <v>0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>
        <f>'RESUMEN TOTAL'!AP582</f>
        <v>0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>
        <f>'RESUMEN TOTAL'!AP583</f>
        <v>0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>
        <f>'RESUMEN TOTAL'!AP584</f>
        <v>0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>
        <f>'RESUMEN TOTAL'!AP585</f>
        <v>0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>
        <f>'RESUMEN TOTAL'!AP586</f>
        <v>0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>
        <f>'RESUMEN TOTAL'!AP587</f>
        <v>0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>
        <f>'RESUMEN TOTAL'!AP588</f>
        <v>0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>
        <f>'RESUMEN TOTAL'!AP589</f>
        <v>0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>
        <f>'RESUMEN TOTAL'!AP590</f>
        <v>0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>
        <f>'RESUMEN TOTAL'!AP591</f>
        <v>0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>
        <f>'RESUMEN TOTAL'!AP592</f>
        <v>0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>
        <f>'RESUMEN TOTAL'!AP593</f>
        <v>0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>
        <f>'RESUMEN TOTAL'!AP594</f>
        <v>0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>
        <f>'RESUMEN TOTAL'!AP595</f>
        <v>0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>
        <f>'RESUMEN TOTAL'!AP596</f>
        <v>0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>
        <f>'RESUMEN TOTAL'!AP597</f>
        <v>0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>
        <f>'RESUMEN TOTAL'!AP598</f>
        <v>0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>
        <f>'RESUMEN TOTAL'!AP599</f>
        <v>0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>
        <f>'RESUMEN TOTAL'!AP600</f>
        <v>0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>
        <f>'RESUMEN TOTAL'!AP601</f>
        <v>0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>
        <f>'RESUMEN TOTAL'!AP602</f>
        <v>0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>
        <f>'RESUMEN TOTAL'!AP603</f>
        <v>0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>
        <f>'RESUMEN TOTAL'!AP604</f>
        <v>0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>
        <f>'RESUMEN TOTAL'!AP605</f>
        <v>0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>
        <f>'RESUMEN TOTAL'!AP606</f>
        <v>0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>
        <f>'RESUMEN TOTAL'!AP607</f>
        <v>0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>
        <f>'RESUMEN TOTAL'!AP608</f>
        <v>0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>
        <f>'RESUMEN TOTAL'!AP609</f>
        <v>0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>
        <f>'RESUMEN TOTAL'!AP610</f>
        <v>0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>
        <f>'RESUMEN TOTAL'!AP611</f>
        <v>0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>
        <f>'RESUMEN TOTAL'!AP612</f>
        <v>0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>
        <f>'RESUMEN TOTAL'!AP613</f>
        <v>0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>
        <f>'RESUMEN TOTAL'!AP614</f>
        <v>0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>
        <f>'RESUMEN TOTAL'!AP615</f>
        <v>0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>
        <f>'RESUMEN TOTAL'!AP616</f>
        <v>0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>
        <f>'RESUMEN TOTAL'!AP617</f>
        <v>0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>
        <f>'RESUMEN TOTAL'!AP618</f>
        <v>0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>
        <f>'RESUMEN TOTAL'!AP619</f>
        <v>0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>
        <f>'RESUMEN TOTAL'!AP620</f>
        <v>0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>
        <f>'RESUMEN TOTAL'!AP621</f>
        <v>0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>
        <f>'RESUMEN TOTAL'!AP622</f>
        <v>0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>
        <f>'RESUMEN TOTAL'!AP623</f>
        <v>0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>
        <f>'RESUMEN TOTAL'!AP624</f>
        <v>0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>
        <f>'RESUMEN TOTAL'!AP625</f>
        <v>0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>
        <f>'RESUMEN TOTAL'!AP626</f>
        <v>0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>
        <f>'RESUMEN TOTAL'!AP627</f>
        <v>0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>
        <f>'RESUMEN TOTAL'!AP628</f>
        <v>0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>
        <f>'RESUMEN TOTAL'!AP629</f>
        <v>0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>
        <f>'RESUMEN TOTAL'!AP630</f>
        <v>0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>
        <f>'RESUMEN TOTAL'!AP631</f>
        <v>0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>
        <f>'RESUMEN TOTAL'!AP632</f>
        <v>0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>
        <f>'RESUMEN TOTAL'!AP633</f>
        <v>0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>
        <f>'RESUMEN TOTAL'!AP634</f>
        <v>0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>
        <f>'RESUMEN TOTAL'!AP635</f>
        <v>0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>
        <f>'RESUMEN TOTAL'!AP636</f>
        <v>0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>
        <f>'RESUMEN TOTAL'!AP637</f>
        <v>0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>
        <f>'RESUMEN TOTAL'!AP638</f>
        <v>0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>
        <f>'RESUMEN TOTAL'!AP639</f>
        <v>0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>
        <f>'RESUMEN TOTAL'!AP640</f>
        <v>0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>
        <f>'RESUMEN TOTAL'!AP641</f>
        <v>0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>
        <f>'RESUMEN TOTAL'!AP642</f>
        <v>0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>
        <f>'RESUMEN TOTAL'!AP643</f>
        <v>0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>
        <f>'RESUMEN TOTAL'!AP644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60</v>
      </c>
      <c r="J1" s="18">
        <f t="shared" si="0"/>
        <v>58</v>
      </c>
      <c r="K1" s="18">
        <f t="shared" si="0"/>
        <v>80</v>
      </c>
      <c r="L1" s="18">
        <f t="shared" si="0"/>
        <v>36</v>
      </c>
      <c r="M1" s="18">
        <f t="shared" si="0"/>
        <v>37</v>
      </c>
      <c r="N1" s="18">
        <f t="shared" si="0"/>
        <v>55</v>
      </c>
      <c r="O1" s="18">
        <f t="shared" si="0"/>
        <v>39</v>
      </c>
      <c r="P1" s="18">
        <f t="shared" si="0"/>
        <v>39</v>
      </c>
      <c r="Q1" s="18">
        <f t="shared" si="0"/>
        <v>48</v>
      </c>
      <c r="R1" s="18">
        <f t="shared" si="0"/>
        <v>41</v>
      </c>
      <c r="S1" s="18">
        <f t="shared" si="0"/>
        <v>37</v>
      </c>
      <c r="T1" s="18">
        <f t="shared" si="0"/>
        <v>37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 t="str">
        <f>ESTADISTICA!O59</f>
        <v>APAGADO</v>
      </c>
      <c r="P60">
        <f>ESTADISTICA!P59</f>
        <v>0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 t="str">
        <f>ESTADISTICA!K75</f>
        <v>APAGADO</v>
      </c>
      <c r="L76">
        <f>ESTADISTICA!L75</f>
        <v>0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 t="str">
        <f>ESTADISTICA!O82</f>
        <v>APAGADO</v>
      </c>
      <c r="P83">
        <f>ESTADISTICA!P82</f>
        <v>0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 t="str">
        <f>ESTADISTICA!I90</f>
        <v>APAGADO</v>
      </c>
      <c r="J91" t="str">
        <f>ESTADISTICA!J90</f>
        <v>APAGADO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 t="str">
        <f>ESTADISTICA!I94</f>
        <v>APAGADO</v>
      </c>
      <c r="J95" t="str">
        <f>ESTADISTICA!J94</f>
        <v>APAGADO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 t="str">
        <f>ESTADISTICA!N107</f>
        <v>APAGADO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 t="str">
        <f>ESTADISTICA!R133</f>
        <v>APAGADO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 t="str">
        <f>ESTADISTICA!N135</f>
        <v>APAGADO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 t="str">
        <f>ESTADISTICA!O137</f>
        <v>APAGADO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 t="str">
        <f>ESTADISTICA!K178</f>
        <v>APAGADO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 t="str">
        <f>ESTADISTICA!R181</f>
        <v>APAGADO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 t="str">
        <f>ESTADISTICA!K186</f>
        <v>APAGADO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 t="str">
        <f>ESTADISTICA!K187</f>
        <v>APAGADO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 t="str">
        <f>ESTADISTICA!K205</f>
        <v>APAGADO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 t="str">
        <f>ESTADISTICA!K209</f>
        <v>APAGADO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>
        <f>ESTADISTICA!P224</f>
        <v>0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>
        <f>ESTADISTICA!O250</f>
        <v>0</v>
      </c>
      <c r="P251">
        <f>ESTADISTICA!P250</f>
        <v>0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 t="str">
        <f>ESTADISTICA!N270</f>
        <v>APAGADO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 t="str">
        <f>ESTADISTICA!N272</f>
        <v>APAGADO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 t="str">
        <f>ESTADISTICA!J287</f>
        <v>APAGADO</v>
      </c>
      <c r="K288" t="str">
        <f>ESTADISTICA!K287</f>
        <v>APAGADO</v>
      </c>
      <c r="L288" t="str">
        <f>ESTADISTICA!L287</f>
        <v>APAGADO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 t="str">
        <f>ESTADISTICA!J288</f>
        <v>APAGADO</v>
      </c>
      <c r="K289" t="str">
        <f>ESTADISTICA!K288</f>
        <v>APAGADO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 t="str">
        <f>ESTADISTICA!K295</f>
        <v>APAGADO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 t="str">
        <f>ESTADISTICA!M333</f>
        <v>APAGADO</v>
      </c>
      <c r="N334" t="str">
        <f>ESTADISTICA!N333</f>
        <v>APAGADO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 t="str">
        <f>ESTADISTICA!M334</f>
        <v>APAGADO</v>
      </c>
      <c r="N335" t="str">
        <f>ESTADISTICA!N334</f>
        <v>APAGADO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 t="str">
        <f>ESTADISTICA!I347</f>
        <v>APAGADO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 t="str">
        <f>ESTADISTICA!J351</f>
        <v>APAGADO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>
        <f>ESTADISTICA!R353</f>
        <v>0</v>
      </c>
      <c r="S354" t="str">
        <f>ESTADISTICA!S353</f>
        <v>APAGADO</v>
      </c>
      <c r="T354" t="str">
        <f>ESTADISTICA!T353</f>
        <v>APAGADO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 t="str">
        <f>ESTADISTICA!K363</f>
        <v>APAGADO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 t="str">
        <f>ESTADISTICA!N397</f>
        <v>APAGADO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 t="str">
        <f>ESTADISTICA!N402</f>
        <v>APAGADO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 t="str">
        <f>ESTADISTICA!S404</f>
        <v>APAGADO</v>
      </c>
      <c r="T405" t="str">
        <f>ESTADISTICA!T404</f>
        <v>APAGADO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 t="str">
        <f>ESTADISTICA!T407</f>
        <v>APAGADO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 t="str">
        <f>ESTADISTICA!S410</f>
        <v>APAGADO</v>
      </c>
      <c r="T411" t="str">
        <f>ESTADISTICA!T410</f>
        <v>APAGADO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 t="str">
        <f>ESTADISTICA!S411</f>
        <v>APAGADO</v>
      </c>
      <c r="T412" t="str">
        <f>ESTADISTICA!T411</f>
        <v>APAGADO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 t="str">
        <f>ESTADISTICA!I420</f>
        <v>APAGADO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 t="str">
        <f>ESTADISTICA!M420</f>
        <v>APAGADO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 t="str">
        <f>ESTADISTICA!L424</f>
        <v>APAGADO</v>
      </c>
      <c r="M425" t="str">
        <f>ESTADISTICA!M424</f>
        <v>APAGADO</v>
      </c>
      <c r="N425" t="str">
        <f>ESTADISTICA!N424</f>
        <v>APAGADO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 t="str">
        <f>ESTADISTICA!M436</f>
        <v>APAGADO</v>
      </c>
      <c r="N437" t="str">
        <f>ESTADISTICA!N436</f>
        <v>APAGADO</v>
      </c>
      <c r="O437">
        <f>ESTADISTICA!O436</f>
        <v>0</v>
      </c>
      <c r="P437" t="str">
        <f>ESTADISTICA!P436</f>
        <v>APAGADO</v>
      </c>
      <c r="Q437" t="str">
        <f>ESTADISTICA!Q436</f>
        <v>APAGADO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 t="str">
        <f>ESTADISTICA!P438</f>
        <v>APAGADO</v>
      </c>
      <c r="Q439" t="str">
        <f>ESTADISTICA!Q438</f>
        <v>APAGADO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 t="str">
        <f>ESTADISTICA!N439</f>
        <v>APAGADO</v>
      </c>
      <c r="O440">
        <f>ESTADISTICA!O439</f>
        <v>0</v>
      </c>
      <c r="P440" t="str">
        <f>ESTADISTICA!P439</f>
        <v>APAGADO</v>
      </c>
      <c r="Q440" t="str">
        <f>ESTADISTICA!Q439</f>
        <v>APAGADO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 t="str">
        <f>ESTADISTICA!T450</f>
        <v>APAGADO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 t="str">
        <f>ESTADISTICA!T516</f>
        <v>APAGADO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47</v>
      </c>
      <c r="J2" s="18">
        <f>COUNTIFS(J4:J501, "=APAGADO",E4:E501,"=Fibra Optica")</f>
        <v>49</v>
      </c>
      <c r="K2" s="18">
        <f>COUNTIFS(K4:K501, "=APAGADO",E4:E501,"=Fibra Optica")</f>
        <v>66</v>
      </c>
      <c r="L2" s="18">
        <f>COUNTIFS(L4:L501, "=APAGADO",E4:E501,"=Fibra Optica")</f>
        <v>33</v>
      </c>
      <c r="M2" s="18">
        <f>COUNTIFS(M4:M501, "=APAGADO",E4:E501,"=Fibra Optica")</f>
        <v>33</v>
      </c>
      <c r="N2" s="18">
        <f>COUNTIFS(N4:N501, "=APAGADO",E4:E501,"=Fibra Optica")</f>
        <v>39</v>
      </c>
      <c r="O2" s="18">
        <f>COUNTIFS(O4:O501, "=APAGADO",E4:E501,"=Fibra Optica")</f>
        <v>27</v>
      </c>
      <c r="P2" s="18">
        <f>COUNTIFS(P4:P601, "=APAGADO",E4:E601,"=Fibra Optica")</f>
        <v>31</v>
      </c>
      <c r="Q2" s="18">
        <f>COUNTIFS(Q4:Q501, "=APAGADO",E4:E501,"=Fibra Optica")</f>
        <v>36</v>
      </c>
      <c r="R2" s="18">
        <f>COUNTIFS(R4:R501, "=APAGADO",E4:E501,"=Fibra Optica")</f>
        <v>27</v>
      </c>
      <c r="S2" s="18">
        <f>COUNTIFS(S4:S501, "=APAGADO",E4:E501,"=Fibra Optica")</f>
        <v>28</v>
      </c>
      <c r="T2" s="18">
        <f>COUNTIFS(T4:T501, "=APAGADO",E4:E501,"=Fibra Optica")</f>
        <v>28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TOTAL'!N494</f>
        <v>0</v>
      </c>
      <c r="I462" t="str">
        <f>'RESUMEN TOTAL'!O494</f>
        <v>APAGADO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TOTAL'!N495</f>
        <v>0</v>
      </c>
      <c r="I463" t="str">
        <f>'RESUMEN TOTAL'!O495</f>
        <v>APAGADO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 t="str">
        <f>'RESUMEN TOTAL'!O523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TOTAL'!N526</f>
        <v>APAGADO</v>
      </c>
      <c r="I494" t="str">
        <f>'RESUMEN TOTAL'!O526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  <c r="AJ514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  <c r="AJ515">
        <f>'RESUMEN TOTAL'!AP545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  <c r="AJ516">
        <f>'RESUMEN TOTAL'!AP546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  <c r="AJ517">
        <f>'RESUMEN TOTAL'!AP547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  <c r="AJ518">
        <f>'RESUMEN TOTAL'!AP548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  <c r="AJ519">
        <f>'RESUMEN TOTAL'!AP549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  <c r="AJ520">
        <f>'RESUMEN TOTAL'!AP550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  <c r="AJ521">
        <f>'RESUMEN TOTAL'!AP551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  <c r="AJ522">
        <f>'RESUMEN TOTAL'!AP552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  <c r="AJ523">
        <f>'RESUMEN TOTAL'!AP553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  <c r="AJ524">
        <f>'RESUMEN TOTAL'!AP554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  <c r="AJ525">
        <f>'RESUMEN TOTAL'!AP555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  <c r="AJ526">
        <f>'RESUMEN TOTAL'!AP556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  <c r="AJ527">
        <f>'RESUMEN TOTAL'!AP557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  <c r="AJ528">
        <f>'RESUMEN TOTAL'!AP558</f>
        <v>0</v>
      </c>
    </row>
    <row r="529" spans="1:36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  <c r="AJ529">
        <f>'RESUMEN TOTAL'!AP559</f>
        <v>0</v>
      </c>
    </row>
    <row r="530" spans="1:36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  <c r="AJ530">
        <f>'RESUMEN TOTAL'!AP560</f>
        <v>0</v>
      </c>
    </row>
    <row r="531" spans="1:36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  <c r="AJ531">
        <f>'RESUMEN TOTAL'!AP561</f>
        <v>0</v>
      </c>
    </row>
    <row r="532" spans="1:36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  <c r="AJ532">
        <f>'RESUMEN TOTAL'!AP562</f>
        <v>0</v>
      </c>
    </row>
    <row r="533" spans="1:36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  <c r="AJ533">
        <f>'RESUMEN TOTAL'!AP563</f>
        <v>0</v>
      </c>
    </row>
    <row r="534" spans="1:36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  <c r="AJ534">
        <f>'RESUMEN TOTAL'!AP564</f>
        <v>0</v>
      </c>
    </row>
    <row r="535" spans="1:36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  <c r="AJ535">
        <f>'RESUMEN TOTAL'!AP565</f>
        <v>0</v>
      </c>
    </row>
    <row r="536" spans="1:36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  <c r="AJ536">
        <f>'RESUMEN TOTAL'!AP566</f>
        <v>0</v>
      </c>
    </row>
    <row r="537" spans="1:36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  <c r="AJ537">
        <f>'RESUMEN TOTAL'!AP567</f>
        <v>0</v>
      </c>
    </row>
    <row r="538" spans="1:36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  <c r="AJ538">
        <f>'RESUMEN TOTAL'!AP568</f>
        <v>0</v>
      </c>
    </row>
    <row r="539" spans="1:36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  <c r="AJ539">
        <f>'RESUMEN TOTAL'!AP569</f>
        <v>0</v>
      </c>
    </row>
    <row r="540" spans="1:36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  <c r="AJ540">
        <f>'RESUMEN TOTAL'!AP570</f>
        <v>0</v>
      </c>
    </row>
    <row r="541" spans="1:36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  <c r="AJ541">
        <f>'RESUMEN TOTAL'!AP571</f>
        <v>0</v>
      </c>
    </row>
    <row r="542" spans="1:36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  <c r="AJ542">
        <f>'RESUMEN TOTAL'!AP572</f>
        <v>0</v>
      </c>
    </row>
    <row r="543" spans="1:36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  <c r="AJ543">
        <f>'RESUMEN TOTAL'!AP573</f>
        <v>0</v>
      </c>
    </row>
    <row r="544" spans="1:36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  <c r="AJ544">
        <f>'RESUMEN TOTAL'!AP574</f>
        <v>0</v>
      </c>
    </row>
    <row r="545" spans="1:36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  <c r="AJ545">
        <f>'RESUMEN TOTAL'!AP575</f>
        <v>0</v>
      </c>
    </row>
    <row r="546" spans="1:36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  <c r="AJ546">
        <f>'RESUMEN TOTAL'!AP576</f>
        <v>0</v>
      </c>
    </row>
    <row r="547" spans="1:36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  <c r="AJ547">
        <f>'RESUMEN TOTAL'!AP577</f>
        <v>0</v>
      </c>
    </row>
    <row r="548" spans="1:36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  <c r="AJ548">
        <f>'RESUMEN TOTAL'!AP578</f>
        <v>0</v>
      </c>
    </row>
    <row r="549" spans="1:36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  <c r="AJ549">
        <f>'RESUMEN TOTAL'!AP579</f>
        <v>0</v>
      </c>
    </row>
    <row r="550" spans="1:36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  <c r="AJ550">
        <f>'RESUMEN TOTAL'!AP580</f>
        <v>0</v>
      </c>
    </row>
    <row r="551" spans="1:36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  <c r="AJ551">
        <f>'RESUMEN TOTAL'!AP581</f>
        <v>0</v>
      </c>
    </row>
    <row r="552" spans="1:36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  <c r="AJ552">
        <f>'RESUMEN TOTAL'!AP582</f>
        <v>0</v>
      </c>
    </row>
    <row r="553" spans="1:36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  <c r="AJ553">
        <f>'RESUMEN TOTAL'!AP583</f>
        <v>0</v>
      </c>
    </row>
    <row r="554" spans="1:36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  <c r="AJ554">
        <f>'RESUMEN TOTAL'!AP584</f>
        <v>0</v>
      </c>
    </row>
    <row r="555" spans="1:36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  <c r="AJ555">
        <f>'RESUMEN TOTAL'!AP585</f>
        <v>0</v>
      </c>
    </row>
    <row r="556" spans="1:36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  <c r="AJ556">
        <f>'RESUMEN TOTAL'!AP586</f>
        <v>0</v>
      </c>
    </row>
    <row r="557" spans="1:36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  <c r="AJ557">
        <f>'RESUMEN TOTAL'!AP587</f>
        <v>0</v>
      </c>
    </row>
    <row r="558" spans="1:36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  <c r="AJ558">
        <f>'RESUMEN TOTAL'!AP588</f>
        <v>0</v>
      </c>
    </row>
    <row r="559" spans="1:36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  <c r="AJ559">
        <f>'RESUMEN TOTAL'!AP589</f>
        <v>0</v>
      </c>
    </row>
    <row r="560" spans="1:36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  <c r="AJ560">
        <f>'RESUMEN TOTAL'!AP590</f>
        <v>0</v>
      </c>
    </row>
    <row r="561" spans="1:36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  <c r="AJ561">
        <f>'RESUMEN TOTAL'!AP591</f>
        <v>0</v>
      </c>
    </row>
    <row r="562" spans="1:36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  <c r="AJ562">
        <f>'RESUMEN TOTAL'!AP592</f>
        <v>0</v>
      </c>
    </row>
    <row r="563" spans="1:36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  <c r="AJ563">
        <f>'RESUMEN TOTAL'!AP593</f>
        <v>0</v>
      </c>
    </row>
    <row r="564" spans="1:36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  <c r="AJ564">
        <f>'RESUMEN TOTAL'!AP594</f>
        <v>0</v>
      </c>
    </row>
    <row r="565" spans="1:36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  <c r="AJ565">
        <f>'RESUMEN TOTAL'!AP595</f>
        <v>0</v>
      </c>
    </row>
    <row r="566" spans="1:36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  <c r="AJ566">
        <f>'RESUMEN TOTAL'!AP596</f>
        <v>0</v>
      </c>
    </row>
    <row r="567" spans="1:36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  <c r="AJ567">
        <f>'RESUMEN TOTAL'!AP597</f>
        <v>0</v>
      </c>
    </row>
    <row r="568" spans="1:36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  <c r="AJ568">
        <f>'RESUMEN TOTAL'!AP598</f>
        <v>0</v>
      </c>
    </row>
    <row r="569" spans="1:36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  <c r="AJ569">
        <f>'RESUMEN TOTAL'!AP599</f>
        <v>0</v>
      </c>
    </row>
    <row r="570" spans="1:36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  <c r="AJ570">
        <f>'RESUMEN TOTAL'!AP600</f>
        <v>0</v>
      </c>
    </row>
    <row r="571" spans="1:36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  <c r="AJ571">
        <f>'RESUMEN TOTAL'!AP601</f>
        <v>0</v>
      </c>
    </row>
    <row r="572" spans="1:36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  <c r="AJ572">
        <f>'RESUMEN TOTAL'!AP602</f>
        <v>0</v>
      </c>
    </row>
    <row r="573" spans="1:36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  <c r="AJ573">
        <f>'RESUMEN TOTAL'!AP603</f>
        <v>0</v>
      </c>
    </row>
    <row r="574" spans="1:36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  <c r="AJ574">
        <f>'RESUMEN TOTAL'!AP604</f>
        <v>0</v>
      </c>
    </row>
    <row r="575" spans="1:36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  <c r="AJ575">
        <f>'RESUMEN TOTAL'!AP605</f>
        <v>0</v>
      </c>
    </row>
    <row r="576" spans="1:36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  <c r="AJ576">
        <f>'RESUMEN TOTAL'!AP606</f>
        <v>0</v>
      </c>
    </row>
    <row r="577" spans="1:36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  <c r="AJ577">
        <f>'RESUMEN TOTAL'!AP607</f>
        <v>0</v>
      </c>
    </row>
    <row r="578" spans="1:36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  <c r="AJ578">
        <f>'RESUMEN TOTAL'!AP608</f>
        <v>0</v>
      </c>
    </row>
    <row r="579" spans="1:36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  <c r="AJ579">
        <f>'RESUMEN TOTAL'!AP609</f>
        <v>0</v>
      </c>
    </row>
    <row r="580" spans="1:36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  <c r="AJ580">
        <f>'RESUMEN TOTAL'!AP610</f>
        <v>0</v>
      </c>
    </row>
    <row r="581" spans="1:36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  <c r="AJ581">
        <f>'RESUMEN TOTAL'!AP611</f>
        <v>0</v>
      </c>
    </row>
    <row r="582" spans="1:36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  <c r="AJ582">
        <f>'RESUMEN TOTAL'!AP612</f>
        <v>0</v>
      </c>
    </row>
    <row r="583" spans="1:36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  <c r="AJ583">
        <f>'RESUMEN TOTAL'!AP613</f>
        <v>0</v>
      </c>
    </row>
    <row r="584" spans="1:36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  <c r="AJ584">
        <f>'RESUMEN TOTAL'!AP614</f>
        <v>0</v>
      </c>
    </row>
    <row r="585" spans="1:36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  <c r="AJ585">
        <f>'RESUMEN TOTAL'!AP615</f>
        <v>0</v>
      </c>
    </row>
    <row r="586" spans="1:36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  <c r="AJ586">
        <f>'RESUMEN TOTAL'!AP616</f>
        <v>0</v>
      </c>
    </row>
    <row r="587" spans="1:36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  <c r="AJ587">
        <f>'RESUMEN TOTAL'!AP617</f>
        <v>0</v>
      </c>
    </row>
    <row r="588" spans="1:36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  <c r="AJ588">
        <f>'RESUMEN TOTAL'!AP618</f>
        <v>0</v>
      </c>
    </row>
    <row r="589" spans="1:36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  <c r="AJ589">
        <f>'RESUMEN TOTAL'!AP619</f>
        <v>0</v>
      </c>
    </row>
    <row r="590" spans="1:36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  <c r="AJ590">
        <f>'RESUMEN TOTAL'!AP620</f>
        <v>0</v>
      </c>
    </row>
    <row r="591" spans="1:36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  <c r="AJ591">
        <f>'RESUMEN TOTAL'!AP621</f>
        <v>0</v>
      </c>
    </row>
    <row r="592" spans="1:36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  <c r="AJ592">
        <f>'RESUMEN TOTAL'!AP622</f>
        <v>0</v>
      </c>
    </row>
    <row r="593" spans="1:36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  <c r="AJ593">
        <f>'RESUMEN TOTAL'!AP623</f>
        <v>0</v>
      </c>
    </row>
    <row r="594" spans="1:36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  <c r="AJ594">
        <f>'RESUMEN TOTAL'!AP624</f>
        <v>0</v>
      </c>
    </row>
    <row r="595" spans="1:36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  <c r="AJ595">
        <f>'RESUMEN TOTAL'!AP625</f>
        <v>0</v>
      </c>
    </row>
    <row r="596" spans="1:36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  <c r="AJ596">
        <f>'RESUMEN TOTAL'!AP626</f>
        <v>0</v>
      </c>
    </row>
    <row r="597" spans="1:36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  <c r="AJ597">
        <f>'RESUMEN TOTAL'!AP627</f>
        <v>0</v>
      </c>
    </row>
    <row r="598" spans="1:36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  <c r="AJ598">
        <f>'RESUMEN TOTAL'!AP628</f>
        <v>0</v>
      </c>
    </row>
    <row r="599" spans="1:36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  <c r="AJ599">
        <f>'RESUMEN TOTAL'!AP629</f>
        <v>0</v>
      </c>
    </row>
    <row r="600" spans="1:36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  <c r="AJ600">
        <f>'RESUMEN TOTAL'!AP630</f>
        <v>0</v>
      </c>
    </row>
    <row r="601" spans="1:36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  <c r="AJ601">
        <f>'RESUMEN TOTAL'!AP631</f>
        <v>0</v>
      </c>
    </row>
    <row r="602" spans="1:36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  <c r="AJ602">
        <f>'RESUMEN TOTAL'!AP632</f>
        <v>0</v>
      </c>
    </row>
    <row r="603" spans="1:36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  <c r="AJ603">
        <f>'RESUMEN TOTAL'!AP633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3</v>
      </c>
      <c r="J2" s="18">
        <f>COUNTIFS(J5:J502, "=APAGADO",E5:E502,"=PTO A FO")</f>
        <v>5</v>
      </c>
      <c r="K2" s="18">
        <f>COUNTIFS(K5:K502, "=APAGADO",E5:E502,"=PTO A FO")</f>
        <v>9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5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 t="str">
        <f>'RESUMEN TOTAL'!U62</f>
        <v>APAGADO</v>
      </c>
      <c r="P60">
        <f>'RESUMEN TOTAL'!V62</f>
        <v>0</v>
      </c>
      <c r="Q60" t="str">
        <f>'RESUMEN TOTAL'!W62</f>
        <v>APAGADO</v>
      </c>
      <c r="R60" t="str">
        <f>'RESUMEN TOTAL'!X62</f>
        <v>APAGADO</v>
      </c>
      <c r="S60" t="str">
        <f>'RESUMEN TOTAL'!Y62</f>
        <v>APAGADO</v>
      </c>
      <c r="T60" t="str">
        <f>'RESUMEN TOTAL'!Z62</f>
        <v>APAGADO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 t="str">
        <f>'RESUMEN TOTAL'!Q68</f>
        <v>APAGADO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 t="str">
        <f>'RESUMEN TOTAL'!Q78</f>
        <v>APAGADO</v>
      </c>
      <c r="L76">
        <f>'RESUMEN TOTAL'!R78</f>
        <v>0</v>
      </c>
      <c r="M76" t="str">
        <f>'RESUMEN TOTAL'!S78</f>
        <v>APAGADO</v>
      </c>
      <c r="N76" t="str">
        <f>'RESUMEN TOTAL'!T78</f>
        <v>APAGADO</v>
      </c>
      <c r="O76" t="str">
        <f>'RESUMEN TOTAL'!U78</f>
        <v>APAGADO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 t="str">
        <f>'RESUMEN TOTAL'!Z78</f>
        <v>APAGADO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 t="str">
        <f>'RESUMEN TOTAL'!U85</f>
        <v>APAGADO</v>
      </c>
      <c r="P83">
        <f>'RESUMEN TOTAL'!V85</f>
        <v>0</v>
      </c>
      <c r="Q83" t="str">
        <f>'RESUMEN TOTAL'!W85</f>
        <v>APAGADO</v>
      </c>
      <c r="R83" t="str">
        <f>'RESUMEN TOTAL'!X85</f>
        <v>APAGADO</v>
      </c>
      <c r="S83" t="str">
        <f>'RESUMEN TOTAL'!Y85</f>
        <v>APAGADO</v>
      </c>
      <c r="T83" t="str">
        <f>'RESUMEN TOTAL'!Z85</f>
        <v>APAGADO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 t="str">
        <f>'RESUMEN TOTAL'!O92</f>
        <v>APAGADO</v>
      </c>
      <c r="J90" t="str">
        <f>'RESUMEN TOTAL'!P92</f>
        <v>APAGADO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 t="str">
        <f>'RESUMEN TOTAL'!O93</f>
        <v>APAGADO</v>
      </c>
      <c r="J91" t="str">
        <f>'RESUMEN TOTAL'!P93</f>
        <v>APAGADO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 t="str">
        <f>'RESUMEN TOTAL'!O94</f>
        <v>APAGADO</v>
      </c>
      <c r="J92" t="str">
        <f>'RESUMEN TOTAL'!P94</f>
        <v>APAGADO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 t="str">
        <f>'RESUMEN TOTAL'!O95</f>
        <v>APAGADO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 t="str">
        <f>'RESUMEN TOTAL'!O97</f>
        <v>APAGADO</v>
      </c>
      <c r="J95" t="str">
        <f>'RESUMEN TOTAL'!P97</f>
        <v>APAGADO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 t="str">
        <f>'RESUMEN TOTAL'!X137</f>
        <v>APAGADO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 t="str">
        <f>'RESUMEN TOTAL'!T139</f>
        <v>APAGADO</v>
      </c>
      <c r="O134">
        <f>'RESUMEN TOTAL'!U139</f>
        <v>0</v>
      </c>
      <c r="P134" t="str">
        <f>'RESUMEN TOTAL'!V139</f>
        <v>APAGADO</v>
      </c>
      <c r="Q134" t="str">
        <f>'RESUMEN TOTAL'!W139</f>
        <v>APAGADO</v>
      </c>
      <c r="R134" t="str">
        <f>'RESUMEN TOTAL'!X139</f>
        <v>APAGADO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 t="str">
        <f>'RESUMEN TOTAL'!U141</f>
        <v>APAGADO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 t="str">
        <f>'RESUMEN TOTAL'!O183</f>
        <v>APAGADO</v>
      </c>
      <c r="J177" t="str">
        <f>'RESUMEN TOTAL'!P183</f>
        <v>APAGADO</v>
      </c>
      <c r="K177" t="str">
        <f>'RESUMEN TOTAL'!Q183</f>
        <v>APAGADO</v>
      </c>
      <c r="L177">
        <f>'RESUMEN TOTAL'!R183</f>
        <v>0</v>
      </c>
      <c r="M177">
        <f>'RESUMEN TOTAL'!S183</f>
        <v>0</v>
      </c>
      <c r="N177" t="str">
        <f>'RESUMEN TOTAL'!T183</f>
        <v>APAGADO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 t="str">
        <f>'RESUMEN TOTAL'!X185</f>
        <v>APAGADO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 t="str">
        <f>'RESUMEN TOTAL'!X186</f>
        <v>APAGADO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 t="str">
        <f>'RESUMEN TOTAL'!Q187</f>
        <v>APAGADO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 t="str">
        <f>'RESUMEN TOTAL'!O192</f>
        <v>APAGADO</v>
      </c>
      <c r="J186" t="str">
        <f>'RESUMEN TOTAL'!P192</f>
        <v>APAGADO</v>
      </c>
      <c r="K186" t="str">
        <f>'RESUMEN TOTAL'!Q192</f>
        <v>APAGADO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 t="str">
        <f>'RESUMEN TOTAL'!O193</f>
        <v>APAGADO</v>
      </c>
      <c r="J187" t="str">
        <f>'RESUMEN TOTAL'!P193</f>
        <v>APAGADO</v>
      </c>
      <c r="K187" t="str">
        <f>'RESUMEN TOTAL'!Q193</f>
        <v>APAGADO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 t="str">
        <f>'RESUMEN TOTAL'!O196</f>
        <v>APAGADO</v>
      </c>
      <c r="J190" t="str">
        <f>'RESUMEN TOTAL'!P196</f>
        <v>APAGADO</v>
      </c>
      <c r="K190" t="str">
        <f>'RESUMEN TOTAL'!Q196</f>
        <v>APAGADO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 t="str">
        <f>'RESUMEN TOTAL'!Q209</f>
        <v>APAGADO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 t="str">
        <f>'RESUMEN TOTAL'!Q210</f>
        <v>APAGADO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 t="str">
        <f>'RESUMEN TOTAL'!Q211</f>
        <v>APAGADO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 t="str">
        <f>'RESUMEN TOTAL'!Q212</f>
        <v>APAGADO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 t="str">
        <f>'RESUMEN TOTAL'!Q214</f>
        <v>APAGADO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 t="str">
        <f>'RESUMEN TOTAL'!O216</f>
        <v>APAGADO</v>
      </c>
      <c r="J209" t="str">
        <f>'RESUMEN TOTAL'!P216</f>
        <v>APAGADO</v>
      </c>
      <c r="K209" t="str">
        <f>'RESUMEN TOTAL'!Q216</f>
        <v>APAGADO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 t="str">
        <f>'RESUMEN TOTAL'!X216</f>
        <v>APAGADO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 t="str">
        <f>'RESUMEN TOTAL'!T275</f>
        <v>APAGADO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 t="str">
        <f>'RESUMEN TOTAL'!T277</f>
        <v>APAGADO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 t="str">
        <f>'RESUMEN TOTAL'!T283</f>
        <v>APAGADO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 t="str">
        <f>'RESUMEN TOTAL'!T284</f>
        <v>APAGADO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 t="str">
        <f>'RESUMEN TOTAL'!P285</f>
        <v>APAGADO</v>
      </c>
      <c r="K277" t="str">
        <f>'RESUMEN TOTAL'!Q285</f>
        <v>APAGADO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 t="str">
        <f>'RESUMEN TOTAL'!P286</f>
        <v>APAGADO</v>
      </c>
      <c r="K278" t="str">
        <f>'RESUMEN TOTAL'!Q286</f>
        <v>APAGADO</v>
      </c>
      <c r="L278" t="str">
        <f>'RESUMEN TOTAL'!R286</f>
        <v>APAGADO</v>
      </c>
      <c r="M278" t="str">
        <f>'RESUMEN TOTAL'!S286</f>
        <v>APAGADO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 t="str">
        <f>'RESUMEN TOTAL'!P287</f>
        <v>APAGADO</v>
      </c>
      <c r="K279" t="str">
        <f>'RESUMEN TOTAL'!Q287</f>
        <v>APAGADO</v>
      </c>
      <c r="L279">
        <f>'RESUMEN TOTAL'!R287</f>
        <v>0</v>
      </c>
      <c r="M279">
        <f>'RESUMEN TOTAL'!S287</f>
        <v>0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 t="str">
        <f>'RESUMEN TOTAL'!Q288</f>
        <v>APAGADO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 t="str">
        <f>'RESUMEN TOTAL'!Q291</f>
        <v>APAGADO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 t="str">
        <f>'RESUMEN TOTAL'!N293</f>
        <v>APAGADO</v>
      </c>
      <c r="I285">
        <f>'RESUMEN TOTAL'!O293</f>
        <v>0</v>
      </c>
      <c r="J285" t="str">
        <f>'RESUMEN TOTAL'!P293</f>
        <v>APAGADO</v>
      </c>
      <c r="K285" t="str">
        <f>'RESUMEN TOTAL'!Q293</f>
        <v>APAGADO</v>
      </c>
      <c r="L285" t="str">
        <f>'RESUMEN TOTAL'!R293</f>
        <v>APAGADO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>
        <f>'RESUMEN TOTAL'!Q298</f>
        <v>0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 t="str">
        <f>'RESUMEN TOTAL'!Q300</f>
        <v>APAGADO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 t="str">
        <f>'RESUMEN TOTAL'!S306</f>
        <v>APAGADO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 t="str">
        <f>'RESUMEN TOTAL'!S338</f>
        <v>APAGADO</v>
      </c>
      <c r="N329" t="str">
        <f>'RESUMEN TOTAL'!T338</f>
        <v>APAGADO</v>
      </c>
      <c r="O329">
        <f>'RESUMEN TOTAL'!U338</f>
        <v>0</v>
      </c>
      <c r="P329">
        <f>'RESUMEN TOTAL'!V338</f>
        <v>0</v>
      </c>
      <c r="Q329" t="str">
        <f>'RESUMEN TOTAL'!W338</f>
        <v>APAGADO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 t="str">
        <f>'RESUMEN TOTAL'!S339</f>
        <v>APAGADO</v>
      </c>
      <c r="N330" t="str">
        <f>'RESUMEN TOTAL'!T339</f>
        <v>APAGADO</v>
      </c>
      <c r="O330">
        <f>'RESUMEN TOTAL'!U339</f>
        <v>0</v>
      </c>
      <c r="P330">
        <f>'RESUMEN TOTAL'!V339</f>
        <v>0</v>
      </c>
      <c r="Q330" t="str">
        <f>'RESUMEN TOTAL'!W339</f>
        <v>APAGADO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 t="str">
        <f>'RESUMEN TOTAL'!T344</f>
        <v>APAGADO</v>
      </c>
      <c r="O335" t="str">
        <f>'RESUMEN TOTAL'!U344</f>
        <v>APAGADO</v>
      </c>
      <c r="P335" t="str">
        <f>'RESUMEN TOTAL'!V344</f>
        <v>APAGADO</v>
      </c>
      <c r="Q335" t="str">
        <f>'RESUMEN TOTAL'!W344</f>
        <v>APAGADO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 t="str">
        <f>'RESUMEN TOTAL'!P345</f>
        <v>APAGADO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 t="str">
        <f>'RESUMEN TOTAL'!T345</f>
        <v>APAGADO</v>
      </c>
      <c r="O336" t="str">
        <f>'RESUMEN TOTAL'!U345</f>
        <v>APAGADO</v>
      </c>
      <c r="P336" t="str">
        <f>'RESUMEN TOTAL'!V345</f>
        <v>APAGADO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 t="str">
        <f>'RESUMEN TOTAL'!O351</f>
        <v>APAGADO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 t="str">
        <f>'RESUMEN TOTAL'!N353</f>
        <v>APAGADO</v>
      </c>
      <c r="I344" t="str">
        <f>'RESUMEN TOTAL'!O353</f>
        <v>APAGADO</v>
      </c>
      <c r="J344" t="str">
        <f>'RESUMEN TOTAL'!P353</f>
        <v>APAGADO</v>
      </c>
      <c r="K344" t="str">
        <f>'RESUMEN TOTAL'!Q353</f>
        <v>APAGADO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 t="str">
        <f>'RESUMEN TOTAL'!O355</f>
        <v>APAGADO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 t="str">
        <f>'RESUMEN TOTAL'!N356</f>
        <v>APAGADO</v>
      </c>
      <c r="I347" t="str">
        <f>'RESUMEN TOTAL'!O356</f>
        <v>APAGADO</v>
      </c>
      <c r="J347" t="str">
        <f>'RESUMEN TOTAL'!P356</f>
        <v>APAGADO</v>
      </c>
      <c r="K347" t="str">
        <f>'RESUMEN TOTAL'!Q356</f>
        <v>APAGADO</v>
      </c>
      <c r="L347">
        <f>'RESUMEN TOTAL'!R356</f>
        <v>0</v>
      </c>
      <c r="M347">
        <f>'RESUMEN TOTAL'!S356</f>
        <v>0</v>
      </c>
      <c r="N347" t="str">
        <f>'RESUMEN TOTAL'!T356</f>
        <v>APAGADO</v>
      </c>
      <c r="O347" t="str">
        <f>'RESUMEN TOTAL'!U356</f>
        <v>APAGADO</v>
      </c>
      <c r="P347" t="str">
        <f>'RESUMEN TOTAL'!V356</f>
        <v>APAGADO</v>
      </c>
      <c r="Q347" t="str">
        <f>'RESUMEN TOTAL'!W356</f>
        <v>APAGADO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 t="str">
        <f>'RESUMEN TOTAL'!N357</f>
        <v>APAGADO</v>
      </c>
      <c r="I348" t="str">
        <f>'RESUMEN TOTAL'!O357</f>
        <v>APAGADO</v>
      </c>
      <c r="J348" t="str">
        <f>'RESUMEN TOTAL'!P357</f>
        <v>APAGADO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 t="str">
        <f>'RESUMEN TOTAL'!T357</f>
        <v>APAGADO</v>
      </c>
      <c r="O348" t="str">
        <f>'RESUMEN TOTAL'!U357</f>
        <v>APAGADO</v>
      </c>
      <c r="P348" t="str">
        <f>'RESUMEN TOTAL'!V357</f>
        <v>APAGADO</v>
      </c>
      <c r="Q348" t="str">
        <f>'RESUMEN TOTAL'!W357</f>
        <v>APAGADO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>
        <f>'RESUMEN TOTAL'!X358</f>
        <v>0</v>
      </c>
      <c r="S349" t="str">
        <f>'RESUMEN TOTAL'!Y358</f>
        <v>APAGADO</v>
      </c>
      <c r="T349" t="str">
        <f>'RESUMEN TOTAL'!Z358</f>
        <v>APAGADO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 t="str">
        <f>'RESUMEN TOTAL'!V361</f>
        <v>APAGADO</v>
      </c>
      <c r="Q352" t="str">
        <f>'RESUMEN TOTAL'!W361</f>
        <v>APAGADO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 t="str">
        <f>'RESUMEN TOTAL'!V362</f>
        <v>APAGADO</v>
      </c>
      <c r="Q353" t="str">
        <f>'RESUMEN TOTAL'!W362</f>
        <v>APAGADO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 t="str">
        <f>'RESUMEN TOTAL'!Q368</f>
        <v>APAGADO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 t="str">
        <f>'RESUMEN TOTAL'!T403</f>
        <v>APAGADO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 t="str">
        <f>'RESUMEN TOTAL'!P407</f>
        <v>APAGADO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 t="str">
        <f>'RESUMEN TOTAL'!T407</f>
        <v>APAGADO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 t="str">
        <f>'RESUMEN TOTAL'!T408</f>
        <v>APAGADO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 t="str">
        <f>'RESUMEN TOTAL'!Y410</f>
        <v>APAGADO</v>
      </c>
      <c r="T400" t="str">
        <f>'RESUMEN TOTAL'!Z410</f>
        <v>APAGADO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 t="str">
        <f>'RESUMEN TOTAL'!Q411</f>
        <v>APAGADO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 t="str">
        <f>'RESUMEN TOTAL'!Z413</f>
        <v>APAGADO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 t="str">
        <f>'RESUMEN TOTAL'!Y416</f>
        <v>APAGADO</v>
      </c>
      <c r="T406" t="str">
        <f>'RESUMEN TOTAL'!Z416</f>
        <v>APAGADO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 t="str">
        <f>'RESUMEN TOTAL'!Y417</f>
        <v>APAGADO</v>
      </c>
      <c r="T407" t="str">
        <f>'RESUMEN TOTAL'!Z417</f>
        <v>APAGADO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 t="str">
        <f>'RESUMEN TOTAL'!L422</f>
        <v>APAGADO</v>
      </c>
      <c r="G412" t="str">
        <f>'RESUMEN TOTAL'!M422</f>
        <v>APAGADO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 t="str">
        <f>'RESUMEN TOTAL'!R422</f>
        <v>APAGADO</v>
      </c>
      <c r="M412" t="str">
        <f>'RESUMEN TOTAL'!S422</f>
        <v>APAGADO</v>
      </c>
      <c r="N412" t="str">
        <f>'RESUMEN TOTAL'!T422</f>
        <v>APAGADO</v>
      </c>
      <c r="O412" t="str">
        <f>'RESUMEN TOTAL'!U422</f>
        <v>APAGADO</v>
      </c>
      <c r="P412" t="str">
        <f>'RESUMEN TOTAL'!V422</f>
        <v>APAGADO</v>
      </c>
      <c r="Q412" t="str">
        <f>'RESUMEN TOTAL'!W422</f>
        <v>APAGADO</v>
      </c>
      <c r="R412" t="str">
        <f>'RESUMEN TOTAL'!X422</f>
        <v>APAGADO</v>
      </c>
      <c r="S412" t="str">
        <f>'RESUMEN TOTAL'!Y422</f>
        <v>APAGADO</v>
      </c>
      <c r="T412" t="str">
        <f>'RESUMEN TOTAL'!Z422</f>
        <v>APAGADO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 t="str">
        <f>'RESUMEN TOTAL'!N425</f>
        <v>APAGADO</v>
      </c>
      <c r="I415" t="str">
        <f>'RESUMEN TOTAL'!O425</f>
        <v>APAGADO</v>
      </c>
      <c r="J415" t="str">
        <f>'RESUMEN TOTAL'!P425</f>
        <v>APAGADO</v>
      </c>
      <c r="K415" t="str">
        <f>'RESUMEN TOTAL'!Q425</f>
        <v>APAGADO</v>
      </c>
      <c r="L415" t="str">
        <f>'RESUMEN TOTAL'!R425</f>
        <v>APAGADO</v>
      </c>
      <c r="M415" t="str">
        <f>'RESUMEN TOTAL'!S425</f>
        <v>APAGADO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 t="str">
        <f>'RESUMEN TOTAL'!L426</f>
        <v>APAGADO</v>
      </c>
      <c r="G416" t="str">
        <f>'RESUMEN TOTAL'!M426</f>
        <v>APAGADO</v>
      </c>
      <c r="H416" t="str">
        <f>'RESUMEN TOTAL'!N426</f>
        <v>APAGADO</v>
      </c>
      <c r="I416" t="str">
        <f>'RESUMEN TOTAL'!O426</f>
        <v>APAGADO</v>
      </c>
      <c r="J416" t="str">
        <f>'RESUMEN TOTAL'!P426</f>
        <v>APAGADO</v>
      </c>
      <c r="K416" t="str">
        <f>'RESUMEN TOTAL'!Q426</f>
        <v>APAGADO</v>
      </c>
      <c r="L416" t="str">
        <f>'RESUMEN TOTAL'!R426</f>
        <v>APAGADO</v>
      </c>
      <c r="M416" t="str">
        <f>'RESUMEN TOTAL'!S426</f>
        <v>APAGADO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 t="str">
        <f>'RESUMEN TOTAL'!P430</f>
        <v>APAGADO</v>
      </c>
      <c r="K420" t="str">
        <f>'RESUMEN TOTAL'!Q430</f>
        <v>APAGADO</v>
      </c>
      <c r="L420" t="str">
        <f>'RESUMEN TOTAL'!R430</f>
        <v>APAGADO</v>
      </c>
      <c r="M420" t="str">
        <f>'RESUMEN TOTAL'!S430</f>
        <v>APAGADO</v>
      </c>
      <c r="N420" t="str">
        <f>'RESUMEN TOTAL'!T430</f>
        <v>APAGADO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 t="str">
        <f>'RESUMEN TOTAL'!W442</f>
        <v>APAGADO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 t="str">
        <f>'RESUMEN TOTAL'!S444</f>
        <v>APAGADO</v>
      </c>
      <c r="N433" t="str">
        <f>'RESUMEN TOTAL'!T444</f>
        <v>APAGADO</v>
      </c>
      <c r="O433">
        <f>'RESUMEN TOTAL'!U444</f>
        <v>0</v>
      </c>
      <c r="P433" t="str">
        <f>'RESUMEN TOTAL'!V444</f>
        <v>APAGADO</v>
      </c>
      <c r="Q433" t="str">
        <f>'RESUMEN TOTAL'!W444</f>
        <v>APAGADO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 t="str">
        <f>'RESUMEN TOTAL'!T445</f>
        <v>APAGADO</v>
      </c>
      <c r="O434">
        <f>'RESUMEN TOTAL'!U445</f>
        <v>0</v>
      </c>
      <c r="P434" t="str">
        <f>'RESUMEN TOTAL'!V445</f>
        <v>APAGADO</v>
      </c>
      <c r="Q434" t="str">
        <f>'RESUMEN TOTAL'!W445</f>
        <v>APAGADO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  <c r="AJ454">
        <f>'RESUMEN TOTAL'!AP465</f>
        <v>0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 t="str">
        <f>'RESUMEN TOTAL'!O494</f>
        <v>APAGADO</v>
      </c>
      <c r="J463" t="str">
        <f>'RESUMEN TOTAL'!P494</f>
        <v>APAGADO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 t="str">
        <f>'RESUMEN TOTAL'!L495</f>
        <v>APAGADO</v>
      </c>
      <c r="G464" t="str">
        <f>'RESUMEN TOTAL'!M495</f>
        <v>APAGADO</v>
      </c>
      <c r="H464">
        <f>'RESUMEN TOTAL'!N495</f>
        <v>0</v>
      </c>
      <c r="I464" t="str">
        <f>'RESUMEN TOTAL'!O495</f>
        <v>APAGADO</v>
      </c>
      <c r="J464" t="str">
        <f>'RESUMEN TOTAL'!P495</f>
        <v>APAGADO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>
        <f>'RESUMEN TOTAL'!AA514</f>
        <v>0</v>
      </c>
      <c r="V483">
        <f>'RESUMEN TOTAL'!AB514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>
        <f>'RESUMEN TOTAL'!AA515</f>
        <v>0</v>
      </c>
      <c r="V484">
        <f>'RESUMEN TOTAL'!AB517</f>
        <v>0</v>
      </c>
      <c r="W484">
        <f>'RESUMEN TOTAL'!AC515</f>
        <v>0</v>
      </c>
      <c r="X484">
        <f>'RESUMEN TOTAL'!AD515</f>
        <v>0</v>
      </c>
      <c r="Y484">
        <f>'RESUMEN TOTAL'!AE515</f>
        <v>0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  <c r="AJ484">
        <f>'RESUMEN TOTAL'!AP515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 t="str">
        <f>'RESUMEN TOTAL'!Z522</f>
        <v>APAGADO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 t="str">
        <f>'RESUMEN TOTAL'!O523</f>
        <v>APAGADO</v>
      </c>
      <c r="J492" t="str">
        <f>'RESUMEN TOTAL'!P523</f>
        <v>APAGADO</v>
      </c>
      <c r="K492" t="str">
        <f>'RESUMEN TOTAL'!Q523</f>
        <v>APAGADO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 t="str">
        <f>'RESUMEN TOTAL'!Y523</f>
        <v>APAGADO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TOTAL'!L527</f>
        <v>APAGADO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 t="str">
        <f>'RESUMEN TOTAL'!W527</f>
        <v>APAGADO</v>
      </c>
      <c r="R496" t="str">
        <f>'RESUMEN TOTAL'!X527</f>
        <v>APAGADO</v>
      </c>
      <c r="S496" t="str">
        <f>'RESUMEN TOTAL'!Y527</f>
        <v>APAGADO</v>
      </c>
      <c r="T496" t="str">
        <f>'RESUMEN TOTAL'!Z527</f>
        <v>APAGADO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>
        <f>'RESUMEN TOTAL'!AA531</f>
        <v>0</v>
      </c>
      <c r="V500">
        <f>'RESUMEN TOTAL'!AB531</f>
        <v>0</v>
      </c>
      <c r="W500">
        <f>'RESUMEN TOTAL'!AC531</f>
        <v>0</v>
      </c>
      <c r="X500">
        <f>'RESUMEN TOTAL'!AD531</f>
        <v>0</v>
      </c>
      <c r="Y500">
        <f>'RESUMEN TOTAL'!AE531</f>
        <v>0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  <c r="AJ500">
        <f>'RESUMEN TOTAL'!AP531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 t="str">
        <f>'RESUMEN TOTAL'!X541</f>
        <v>APAGADO</v>
      </c>
      <c r="S512" t="str">
        <f>'RESUMEN TOTAL'!Y541</f>
        <v>APAGADO</v>
      </c>
      <c r="T512" t="str">
        <f>'RESUMEN TOTAL'!Z541</f>
        <v>APAGADO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10</v>
      </c>
      <c r="L2" s="18">
        <f>COUNTIFS(L4:L500, "=APAGADO",E4:E500,"=radio")</f>
        <v>6</v>
      </c>
      <c r="M2" s="18">
        <f>COUNTIFS(M4:M500, "=APAGADO",E4:E500,"=radio")</f>
        <v>10</v>
      </c>
      <c r="N2" s="18">
        <f>COUNTIFS(N4:N500, "=APAGADO",E4:E500,"=radio")</f>
        <v>21</v>
      </c>
      <c r="O2" s="18">
        <f>COUNTIFS(O4:O500, "=APAGADO",E4:E500,"=radio")</f>
        <v>15</v>
      </c>
      <c r="P2" s="18">
        <f>COUNTIFS(P4:P500, "=APAGADO",E4:E500,"=radio")</f>
        <v>16</v>
      </c>
      <c r="Q2" s="18">
        <f>COUNTIFS(Q4:Q367, "=APAGADO",E4:E367,"=radio")</f>
        <v>13</v>
      </c>
      <c r="R2" s="18">
        <f>COUNTIFS(R4:R500, "=APAGADO",E4:E500,"=radio")</f>
        <v>16</v>
      </c>
      <c r="S2" s="18">
        <f>COUNTIFS(S4:S500, "=APAGADO",E4:E500,"=radio")</f>
        <v>11</v>
      </c>
      <c r="T2" s="18">
        <f>COUNTIFS(T4:T500, "=APAGADO",E4:E500,"=radio")</f>
        <v>11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>
        <f>'RESUMEN TOTAL'!N494</f>
        <v>0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>
        <f>'RESUMEN TOTAL'!N506</f>
        <v>0</v>
      </c>
      <c r="I495">
        <f>'RESUMEN TOTAL'!O506</f>
        <v>0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 t="str">
        <f>'RESUMEN TOTAL'!O523</f>
        <v>APAGADO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 t="str">
        <f>'RESUMEN TOTAL'!N526</f>
        <v>APAGADO</v>
      </c>
      <c r="I515" t="str">
        <f>'RESUMEN TOTAL'!O526</f>
        <v>APAGADO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D89" zoomScaleNormal="100" workbookViewId="0">
      <selection activeCell="J105" sqref="J10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0.14919354838709678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 t="shared" ref="D31" si="2">C31</f>
        <v>65</v>
      </c>
      <c r="E31" s="67">
        <f t="shared" ref="E31" si="3">D31/C30</f>
        <v>0.14317180616740088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9</v>
      </c>
      <c r="D32" s="66">
        <f t="shared" ref="D32:D34" si="4">D31-C32</f>
        <v>56</v>
      </c>
      <c r="E32" s="67">
        <f t="shared" ref="E32" si="5">D32/C30</f>
        <v>0.12334801762114538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64</v>
      </c>
      <c r="E33" s="67">
        <f t="shared" ref="E33" si="6">D33/C30</f>
        <v>0.14096916299559473</v>
      </c>
      <c r="F33" s="143"/>
      <c r="G33" s="65" t="s">
        <v>1151</v>
      </c>
      <c r="H33" s="118">
        <v>39</v>
      </c>
      <c r="I33" s="122">
        <v>16</v>
      </c>
      <c r="J33" s="112">
        <f>I33/H33</f>
        <v>0.41025641025641024</v>
      </c>
    </row>
    <row r="34" spans="1:10" ht="16.5" thickBot="1" x14ac:dyDescent="0.3">
      <c r="B34" s="68" t="s">
        <v>16</v>
      </c>
      <c r="C34" s="69">
        <v>10</v>
      </c>
      <c r="D34" s="137">
        <f t="shared" si="4"/>
        <v>54</v>
      </c>
      <c r="E34" s="138">
        <f t="shared" ref="E34" si="7">D34/C30</f>
        <v>0.11894273127753303</v>
      </c>
      <c r="F34" s="143"/>
      <c r="G34" s="65" t="s">
        <v>1416</v>
      </c>
      <c r="H34" s="118">
        <v>39</v>
      </c>
      <c r="I34" s="123">
        <v>15</v>
      </c>
      <c r="J34" s="107">
        <f>I34/H34</f>
        <v>0.38461538461538464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41</v>
      </c>
      <c r="D35" s="139"/>
      <c r="E35" s="140">
        <f>Hoja1!J4</f>
        <v>0.16532258064516128</v>
      </c>
      <c r="F35" s="143"/>
      <c r="G35" s="65" t="s">
        <v>1422</v>
      </c>
      <c r="H35" s="118">
        <v>78</v>
      </c>
      <c r="I35" s="124">
        <v>31</v>
      </c>
      <c r="J35" s="110">
        <f>I35/H35</f>
        <v>0.39743589743589741</v>
      </c>
    </row>
    <row r="36" spans="1:10" ht="17.25" thickTop="1" thickBot="1" x14ac:dyDescent="0.3">
      <c r="B36" s="93" t="s">
        <v>1143</v>
      </c>
      <c r="C36" s="94">
        <v>24</v>
      </c>
      <c r="D36" s="94"/>
      <c r="E36" s="95">
        <v>0.1</v>
      </c>
      <c r="F36" s="144"/>
      <c r="G36" s="68" t="s">
        <v>1421</v>
      </c>
      <c r="H36" s="119">
        <v>31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88</v>
      </c>
      <c r="D38" s="66">
        <f t="shared" ref="D38" si="8">C38</f>
        <v>88</v>
      </c>
      <c r="E38" s="67">
        <f t="shared" ref="E38" si="9">D38/C37</f>
        <v>0.19383259911894274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6</v>
      </c>
      <c r="D39" s="66">
        <f t="shared" ref="D39" si="10">D38-C39</f>
        <v>82</v>
      </c>
      <c r="E39" s="67">
        <f t="shared" ref="E39" si="11">D39/C37</f>
        <v>0.18061674008810572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87</v>
      </c>
      <c r="E40" s="67">
        <f t="shared" ref="E40" si="12">D40/C37</f>
        <v>0.19162995594713655</v>
      </c>
      <c r="F40" s="143"/>
      <c r="G40" s="65" t="s">
        <v>1151</v>
      </c>
      <c r="H40" s="118">
        <f>paradas!K1</f>
        <v>39</v>
      </c>
      <c r="I40" s="122">
        <v>13</v>
      </c>
      <c r="J40" s="112">
        <f t="shared" ref="J40:J42" si="13">I40/H40</f>
        <v>0.33333333333333331</v>
      </c>
    </row>
    <row r="41" spans="1:10" ht="16.5" thickBot="1" x14ac:dyDescent="0.3">
      <c r="B41" s="68" t="s">
        <v>16</v>
      </c>
      <c r="C41" s="69">
        <v>10</v>
      </c>
      <c r="D41" s="137">
        <v>78</v>
      </c>
      <c r="E41" s="138">
        <f t="shared" ref="E41" si="14">D41/C37</f>
        <v>0.17180616740088106</v>
      </c>
      <c r="F41" s="143"/>
      <c r="G41" s="65" t="s">
        <v>1416</v>
      </c>
      <c r="H41" s="118">
        <f>paradas!O1</f>
        <v>39</v>
      </c>
      <c r="I41" s="123">
        <v>12</v>
      </c>
      <c r="J41" s="107">
        <f t="shared" si="13"/>
        <v>0.30769230769230771</v>
      </c>
    </row>
    <row r="42" spans="1:10" ht="15" customHeight="1" thickTop="1" thickBot="1" x14ac:dyDescent="0.3">
      <c r="B42" s="93" t="s">
        <v>1142</v>
      </c>
      <c r="C42" s="94">
        <v>67</v>
      </c>
      <c r="D42" s="139"/>
      <c r="E42" s="140">
        <v>0.27</v>
      </c>
      <c r="F42" s="143"/>
      <c r="G42" s="65" t="s">
        <v>1422</v>
      </c>
      <c r="H42" s="118">
        <v>78</v>
      </c>
      <c r="I42" s="124">
        <v>25</v>
      </c>
      <c r="J42" s="110">
        <f t="shared" si="13"/>
        <v>0.32051282051282054</v>
      </c>
    </row>
    <row r="43" spans="1:10" ht="17.25" thickTop="1" thickBot="1" x14ac:dyDescent="0.3">
      <c r="B43" s="93" t="s">
        <v>1143</v>
      </c>
      <c r="C43" s="94">
        <v>21</v>
      </c>
      <c r="D43" s="94"/>
      <c r="E43" s="95">
        <v>0.09</v>
      </c>
      <c r="F43" s="144"/>
      <c r="G43" s="68" t="s">
        <v>1421</v>
      </c>
      <c r="H43" s="119">
        <v>25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42</v>
      </c>
      <c r="D45" s="66">
        <v>42</v>
      </c>
      <c r="E45" s="67">
        <v>9.2499999999999999E-2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6</v>
      </c>
      <c r="D46" s="66">
        <v>36</v>
      </c>
      <c r="E46" s="67">
        <v>7.9299999999999995E-2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41</v>
      </c>
      <c r="E47" s="67">
        <v>9.0300000000000005E-2</v>
      </c>
      <c r="F47" s="143"/>
      <c r="G47" s="65" t="s">
        <v>1151</v>
      </c>
      <c r="H47" s="118">
        <v>39</v>
      </c>
      <c r="I47" s="122">
        <v>13</v>
      </c>
      <c r="J47" s="112">
        <f t="shared" ref="J47:J49" si="15">I47/H47</f>
        <v>0.33333333333333331</v>
      </c>
    </row>
    <row r="48" spans="1:10" ht="16.5" thickBot="1" x14ac:dyDescent="0.3">
      <c r="B48" s="68" t="s">
        <v>16</v>
      </c>
      <c r="C48" s="69">
        <v>6</v>
      </c>
      <c r="D48" s="70">
        <v>36</v>
      </c>
      <c r="E48" s="90">
        <v>7.9299999999999995E-2</v>
      </c>
      <c r="F48" s="143"/>
      <c r="G48" s="65" t="s">
        <v>1416</v>
      </c>
      <c r="H48" s="118">
        <v>39</v>
      </c>
      <c r="I48" s="123">
        <v>12</v>
      </c>
      <c r="J48" s="107">
        <f t="shared" si="15"/>
        <v>0.30769230769230771</v>
      </c>
    </row>
    <row r="49" spans="2:10" ht="17.25" thickTop="1" thickBot="1" x14ac:dyDescent="0.3">
      <c r="B49" s="93" t="s">
        <v>1142</v>
      </c>
      <c r="C49" s="94">
        <v>23</v>
      </c>
      <c r="D49" s="94"/>
      <c r="E49" s="95">
        <v>0.1</v>
      </c>
      <c r="F49" s="143"/>
      <c r="G49" s="65" t="s">
        <v>1422</v>
      </c>
      <c r="H49" s="118">
        <v>78</v>
      </c>
      <c r="I49" s="124">
        <v>25</v>
      </c>
      <c r="J49" s="110">
        <f t="shared" si="15"/>
        <v>0.32051282051282054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0.08</v>
      </c>
      <c r="F50" s="144"/>
      <c r="G50" s="68" t="s">
        <v>1421</v>
      </c>
      <c r="H50" s="119">
        <v>25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46</v>
      </c>
      <c r="D52" s="66">
        <v>46</v>
      </c>
      <c r="E52" s="67">
        <v>0.1013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6</v>
      </c>
      <c r="D53" s="66">
        <v>40</v>
      </c>
      <c r="E53" s="67">
        <v>8.8099999999999998E-2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45</v>
      </c>
      <c r="E54" s="67">
        <v>9.9099999999999994E-2</v>
      </c>
      <c r="F54" s="143"/>
      <c r="G54" s="65" t="s">
        <v>1151</v>
      </c>
      <c r="H54" s="118">
        <v>39</v>
      </c>
      <c r="I54" s="122">
        <v>13</v>
      </c>
      <c r="J54" s="112">
        <f t="shared" ref="J54:J56" si="16">I54/H54</f>
        <v>0.33333333333333331</v>
      </c>
    </row>
    <row r="55" spans="2:10" ht="16.5" thickBot="1" x14ac:dyDescent="0.3">
      <c r="B55" s="68" t="s">
        <v>16</v>
      </c>
      <c r="C55" s="69">
        <v>10</v>
      </c>
      <c r="D55" s="70">
        <v>36</v>
      </c>
      <c r="E55" s="90">
        <v>7.9299999999999995E-2</v>
      </c>
      <c r="F55" s="143"/>
      <c r="G55" s="65" t="s">
        <v>1416</v>
      </c>
      <c r="H55" s="118">
        <v>39</v>
      </c>
      <c r="I55" s="123">
        <v>12</v>
      </c>
      <c r="J55" s="107">
        <f t="shared" si="16"/>
        <v>0.30769230769230771</v>
      </c>
    </row>
    <row r="56" spans="2:10" ht="17.25" thickTop="1" thickBot="1" x14ac:dyDescent="0.3">
      <c r="B56" s="93" t="s">
        <v>1142</v>
      </c>
      <c r="C56" s="94">
        <f>Hoja1!M3</f>
        <v>22</v>
      </c>
      <c r="D56" s="94"/>
      <c r="E56" s="95">
        <v>0.09</v>
      </c>
      <c r="F56" s="143"/>
      <c r="G56" s="65" t="s">
        <v>1422</v>
      </c>
      <c r="H56" s="118">
        <v>78</v>
      </c>
      <c r="I56" s="124">
        <v>25</v>
      </c>
      <c r="J56" s="110">
        <f t="shared" si="16"/>
        <v>0.32051282051282054</v>
      </c>
    </row>
    <row r="57" spans="2:10" ht="17.25" thickTop="1" thickBot="1" x14ac:dyDescent="0.3">
      <c r="B57" s="93" t="s">
        <v>1143</v>
      </c>
      <c r="C57" s="94">
        <f>Hoja1!M5</f>
        <v>24</v>
      </c>
      <c r="D57" s="94"/>
      <c r="E57" s="96">
        <v>0.12</v>
      </c>
      <c r="F57" s="144"/>
      <c r="G57" s="68" t="s">
        <v>1421</v>
      </c>
      <c r="H57" s="119">
        <v>25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64</v>
      </c>
      <c r="D59" s="66">
        <v>64</v>
      </c>
      <c r="E59" s="67">
        <v>0.14099999999999999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6</v>
      </c>
      <c r="D60" s="66">
        <v>58</v>
      </c>
      <c r="E60" s="67">
        <v>0.1278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63</v>
      </c>
      <c r="E61" s="67">
        <v>0.13880000000000001</v>
      </c>
      <c r="F61" s="143"/>
      <c r="G61" s="65" t="s">
        <v>1151</v>
      </c>
      <c r="H61" s="118">
        <v>39</v>
      </c>
      <c r="I61" s="122">
        <v>13</v>
      </c>
      <c r="J61" s="112">
        <f t="shared" ref="J61:J63" si="17">I61/H61</f>
        <v>0.33333333333333331</v>
      </c>
    </row>
    <row r="62" spans="2:10" ht="16.5" thickBot="1" x14ac:dyDescent="0.3">
      <c r="B62" s="68" t="s">
        <v>16</v>
      </c>
      <c r="C62" s="69">
        <v>17</v>
      </c>
      <c r="D62" s="70">
        <v>47</v>
      </c>
      <c r="E62" s="90">
        <v>0.10349999999999999</v>
      </c>
      <c r="F62" s="143"/>
      <c r="G62" s="65" t="s">
        <v>1416</v>
      </c>
      <c r="H62" s="118">
        <v>39</v>
      </c>
      <c r="I62" s="123">
        <v>12</v>
      </c>
      <c r="J62" s="107">
        <f t="shared" si="17"/>
        <v>0.30769230769230771</v>
      </c>
    </row>
    <row r="63" spans="2:10" ht="17.25" thickTop="1" thickBot="1" x14ac:dyDescent="0.3">
      <c r="B63" s="93" t="s">
        <v>1142</v>
      </c>
      <c r="C63" s="94">
        <v>20</v>
      </c>
      <c r="D63" s="94">
        <v>0</v>
      </c>
      <c r="E63" s="95">
        <v>0.08</v>
      </c>
      <c r="F63" s="143"/>
      <c r="G63" s="65" t="s">
        <v>1422</v>
      </c>
      <c r="H63" s="118">
        <v>78</v>
      </c>
      <c r="I63" s="124">
        <v>25</v>
      </c>
      <c r="J63" s="110">
        <f t="shared" si="17"/>
        <v>0.32051282051282054</v>
      </c>
    </row>
    <row r="64" spans="2:10" ht="17.25" thickTop="1" thickBot="1" x14ac:dyDescent="0.3">
      <c r="B64" s="93" t="s">
        <v>1143</v>
      </c>
      <c r="C64" s="94">
        <v>44</v>
      </c>
      <c r="D64" s="94"/>
      <c r="E64" s="96">
        <v>0.21</v>
      </c>
      <c r="F64" s="144"/>
      <c r="G64" s="68" t="s">
        <v>1421</v>
      </c>
      <c r="H64" s="119">
        <v>25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59</v>
      </c>
      <c r="D80" s="66">
        <f>C80</f>
        <v>59</v>
      </c>
      <c r="E80" s="67">
        <v>0.13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9</v>
      </c>
      <c r="D81" s="66">
        <f>D80-C81</f>
        <v>50</v>
      </c>
      <c r="E81" s="67">
        <v>0.1101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58</v>
      </c>
      <c r="E82" s="67">
        <v>0.1278</v>
      </c>
      <c r="F82" s="143"/>
      <c r="G82" s="65" t="s">
        <v>1151</v>
      </c>
      <c r="H82" s="118">
        <v>39</v>
      </c>
      <c r="I82" s="122">
        <v>14</v>
      </c>
      <c r="J82" s="112">
        <f>I82/H82</f>
        <v>0.35897435897435898</v>
      </c>
    </row>
    <row r="83" spans="2:10" ht="16.5" thickBot="1" x14ac:dyDescent="0.3">
      <c r="B83" s="68" t="s">
        <v>16</v>
      </c>
      <c r="C83" s="69">
        <v>18</v>
      </c>
      <c r="D83" s="70">
        <v>41</v>
      </c>
      <c r="E83" s="90">
        <v>9.0300000000000005E-2</v>
      </c>
      <c r="F83" s="143"/>
      <c r="G83" s="65" t="s">
        <v>1416</v>
      </c>
      <c r="H83" s="118">
        <v>39</v>
      </c>
      <c r="I83" s="123">
        <v>13</v>
      </c>
      <c r="J83" s="107">
        <f>I83/H83</f>
        <v>0.33333333333333331</v>
      </c>
    </row>
    <row r="84" spans="2:10" ht="17.25" thickTop="1" thickBot="1" x14ac:dyDescent="0.3">
      <c r="B84" s="93" t="s">
        <v>1142</v>
      </c>
      <c r="C84" s="94">
        <v>20</v>
      </c>
      <c r="D84" s="94"/>
      <c r="E84" s="95">
        <v>0.08</v>
      </c>
      <c r="F84" s="143"/>
      <c r="G84" s="65" t="s">
        <v>1422</v>
      </c>
      <c r="H84" s="118">
        <v>78</v>
      </c>
      <c r="I84" s="124">
        <v>27</v>
      </c>
      <c r="J84" s="110">
        <v>0.35</v>
      </c>
    </row>
    <row r="85" spans="2:10" ht="17.25" thickTop="1" thickBot="1" x14ac:dyDescent="0.3">
      <c r="B85" s="93" t="s">
        <v>1143</v>
      </c>
      <c r="C85" s="94">
        <v>39</v>
      </c>
      <c r="E85" s="96">
        <v>0.16</v>
      </c>
      <c r="F85" s="144"/>
      <c r="G85" s="68" t="s">
        <v>1421</v>
      </c>
      <c r="H85" s="119">
        <v>27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48</v>
      </c>
      <c r="D87" s="66">
        <f>C87</f>
        <v>48</v>
      </c>
      <c r="E87" s="67">
        <f>D87/C86</f>
        <v>0.10572687224669604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9</v>
      </c>
      <c r="D88" s="66">
        <v>39</v>
      </c>
      <c r="E88" s="67">
        <f>D88/C86</f>
        <v>8.590308370044053E-2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47</v>
      </c>
      <c r="E89" s="67">
        <f>D89/C86</f>
        <v>0.10352422907488987</v>
      </c>
      <c r="F89" s="143"/>
      <c r="G89" s="65" t="s">
        <v>1151</v>
      </c>
      <c r="H89" s="118">
        <v>39</v>
      </c>
      <c r="I89" s="122">
        <v>14</v>
      </c>
      <c r="J89" s="112">
        <f>I89/H89</f>
        <v>0.35897435897435898</v>
      </c>
    </row>
    <row r="90" spans="2:10" ht="16.5" thickBot="1" x14ac:dyDescent="0.3">
      <c r="B90" s="68" t="s">
        <v>16</v>
      </c>
      <c r="C90" s="69">
        <v>16</v>
      </c>
      <c r="D90" s="70">
        <v>32</v>
      </c>
      <c r="E90" s="90">
        <f>D90/C86</f>
        <v>7.0484581497797363E-2</v>
      </c>
      <c r="F90" s="143"/>
      <c r="G90" s="65" t="s">
        <v>1416</v>
      </c>
      <c r="H90" s="118">
        <v>39</v>
      </c>
      <c r="I90" s="123">
        <v>13</v>
      </c>
      <c r="J90" s="107">
        <f>I90/H90</f>
        <v>0.33333333333333331</v>
      </c>
    </row>
    <row r="91" spans="2:10" ht="17.25" thickTop="1" thickBot="1" x14ac:dyDescent="0.3">
      <c r="B91" s="93" t="s">
        <v>1142</v>
      </c>
      <c r="C91" s="94">
        <v>19</v>
      </c>
      <c r="D91" s="94"/>
      <c r="E91" s="95">
        <v>0.08</v>
      </c>
      <c r="F91" s="143"/>
      <c r="G91" s="65" t="s">
        <v>1422</v>
      </c>
      <c r="H91" s="118">
        <v>78</v>
      </c>
      <c r="I91" s="124">
        <v>27</v>
      </c>
      <c r="J91" s="110">
        <f>I91/H91</f>
        <v>0.34615384615384615</v>
      </c>
    </row>
    <row r="92" spans="2:10" ht="17.25" thickTop="1" thickBot="1" x14ac:dyDescent="0.3">
      <c r="B92" s="93" t="s">
        <v>1143</v>
      </c>
      <c r="C92" s="94">
        <v>29</v>
      </c>
      <c r="E92" s="96">
        <v>0.12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f>C94</f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9</v>
      </c>
      <c r="D95" s="66">
        <v>35</v>
      </c>
      <c r="E95" s="67">
        <v>7.7100000000000002E-2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14</v>
      </c>
      <c r="J96" s="112">
        <f>I96/H96</f>
        <v>0.35897435897435898</v>
      </c>
    </row>
    <row r="97" spans="2:10" ht="16.5" thickBot="1" x14ac:dyDescent="0.3">
      <c r="B97" s="68" t="s">
        <v>16</v>
      </c>
      <c r="C97" s="69">
        <v>11</v>
      </c>
      <c r="D97" s="70">
        <v>33</v>
      </c>
      <c r="E97" s="90">
        <v>7.2700000000000001E-2</v>
      </c>
      <c r="F97" s="143"/>
      <c r="G97" s="65" t="s">
        <v>1416</v>
      </c>
      <c r="H97" s="118">
        <v>39</v>
      </c>
      <c r="I97" s="123">
        <v>13</v>
      </c>
      <c r="J97" s="107">
        <f>I97/H97</f>
        <v>0.33333333333333331</v>
      </c>
    </row>
    <row r="98" spans="2:10" ht="17.25" thickTop="1" thickBot="1" x14ac:dyDescent="0.3">
      <c r="B98" s="93" t="s">
        <v>1142</v>
      </c>
      <c r="C98" s="94">
        <v>16</v>
      </c>
      <c r="D98" s="94"/>
      <c r="E98" s="95">
        <v>0.06</v>
      </c>
      <c r="F98" s="143"/>
      <c r="G98" s="65" t="s">
        <v>1422</v>
      </c>
      <c r="H98" s="118">
        <v>78</v>
      </c>
      <c r="I98" s="124">
        <v>27</v>
      </c>
      <c r="J98" s="110">
        <f>I98/H98</f>
        <v>0.34615384615384615</v>
      </c>
    </row>
    <row r="99" spans="2:10" ht="17.25" thickTop="1" thickBot="1" x14ac:dyDescent="0.3">
      <c r="B99" s="93" t="s">
        <v>1143</v>
      </c>
      <c r="C99" s="94">
        <v>28</v>
      </c>
      <c r="E99" s="96">
        <v>0.13</v>
      </c>
      <c r="F99" s="144"/>
      <c r="G99" s="68" t="s">
        <v>1421</v>
      </c>
      <c r="H99" s="119">
        <v>27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45</v>
      </c>
      <c r="D101" s="66">
        <v>45</v>
      </c>
      <c r="E101" s="67">
        <v>9.9099999999999994E-2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10</v>
      </c>
      <c r="D102" s="66">
        <v>35</v>
      </c>
      <c r="E102" s="67">
        <v>7.7100000000000002E-2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34</v>
      </c>
      <c r="E103" s="67">
        <v>7.4899999999999994E-2</v>
      </c>
      <c r="F103" s="143"/>
      <c r="G103" s="65" t="s">
        <v>1151</v>
      </c>
      <c r="H103" s="118">
        <v>39</v>
      </c>
      <c r="I103" s="122">
        <v>14</v>
      </c>
      <c r="J103" s="112">
        <f>I103/H103</f>
        <v>0.35897435897435898</v>
      </c>
    </row>
    <row r="104" spans="2:10" ht="16.5" thickBot="1" x14ac:dyDescent="0.3">
      <c r="B104" s="68" t="s">
        <v>16</v>
      </c>
      <c r="C104" s="69">
        <v>11</v>
      </c>
      <c r="D104" s="70">
        <v>23</v>
      </c>
      <c r="E104" s="90">
        <v>5.0700000000000002E-2</v>
      </c>
      <c r="F104" s="143"/>
      <c r="G104" s="65" t="s">
        <v>1416</v>
      </c>
      <c r="H104" s="118">
        <v>39</v>
      </c>
      <c r="I104" s="123">
        <v>11</v>
      </c>
      <c r="J104" s="107">
        <f>I104/H104</f>
        <v>0.28205128205128205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0.08</v>
      </c>
      <c r="F105" s="143"/>
      <c r="G105" s="65" t="s">
        <v>1422</v>
      </c>
      <c r="H105" s="118">
        <v>78</v>
      </c>
      <c r="I105" s="124">
        <v>25</v>
      </c>
      <c r="J105" s="110">
        <v>0.33</v>
      </c>
    </row>
    <row r="106" spans="2:10" ht="17.25" thickTop="1" thickBot="1" x14ac:dyDescent="0.3">
      <c r="B106" s="93" t="s">
        <v>1143</v>
      </c>
      <c r="C106" s="94">
        <v>29</v>
      </c>
      <c r="D106" s="94"/>
      <c r="E106" s="96">
        <v>0.12</v>
      </c>
      <c r="F106" s="144"/>
      <c r="G106" s="68" t="s">
        <v>1421</v>
      </c>
      <c r="H106" s="119">
        <v>25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>
        <v>0</v>
      </c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>
        <v>0</v>
      </c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0.09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f>Hoja1!AB5</f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</v>
      </c>
      <c r="F190" s="144"/>
      <c r="G190" s="68" t="s">
        <v>1421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f>D193/C191</f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f>D194/C191</f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541</v>
      </c>
      <c r="G2" s="36">
        <f t="shared" ref="G2" si="1">E2/F2</f>
        <v>9.4269870609981515E-2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17</v>
      </c>
      <c r="C5">
        <f>'APAGADOS FIBRA'!I2</f>
        <v>47</v>
      </c>
      <c r="D5">
        <f>'APAGADOS ANTENA'!I2</f>
        <v>3</v>
      </c>
      <c r="E5">
        <f t="shared" si="4"/>
        <v>64</v>
      </c>
      <c r="F5">
        <f>'RESUMEN TOTAL'!B1</f>
        <v>541</v>
      </c>
      <c r="G5" s="36">
        <f t="shared" si="5"/>
        <v>0.11829944547134935</v>
      </c>
    </row>
    <row r="6" spans="1:7" x14ac:dyDescent="0.25">
      <c r="A6" s="17">
        <f>'APAGADOS RADIO'!J3</f>
        <v>45509</v>
      </c>
      <c r="B6">
        <f>'APAGADOS RADIO'!J2+D6</f>
        <v>15</v>
      </c>
      <c r="C6">
        <f>'APAGADOS FIBRA'!J2</f>
        <v>49</v>
      </c>
      <c r="D6">
        <f>'APAGADOS ANTENA'!J2</f>
        <v>5</v>
      </c>
      <c r="E6">
        <f t="shared" si="4"/>
        <v>64</v>
      </c>
      <c r="F6">
        <f>'RESUMEN TOTAL'!B1</f>
        <v>541</v>
      </c>
      <c r="G6" s="36">
        <f t="shared" si="5"/>
        <v>0.11829944547134935</v>
      </c>
    </row>
    <row r="7" spans="1:7" x14ac:dyDescent="0.25">
      <c r="A7" s="17">
        <f>'APAGADOS RADIO'!K3</f>
        <v>45510</v>
      </c>
      <c r="B7">
        <f>'APAGADOS RADIO'!K2+D7</f>
        <v>19</v>
      </c>
      <c r="C7">
        <f>'APAGADOS FIBRA'!K2</f>
        <v>66</v>
      </c>
      <c r="D7">
        <f>'APAGADOS ANTENA'!K2</f>
        <v>9</v>
      </c>
      <c r="E7">
        <f t="shared" si="4"/>
        <v>85</v>
      </c>
      <c r="F7">
        <f>'RESUMEN TOTAL'!B1</f>
        <v>541</v>
      </c>
      <c r="G7" s="36">
        <f t="shared" si="5"/>
        <v>0.15711645101663585</v>
      </c>
    </row>
    <row r="8" spans="1:7" x14ac:dyDescent="0.25">
      <c r="A8" s="17">
        <f>'APAGADOS RADIO'!L3</f>
        <v>45511</v>
      </c>
      <c r="B8">
        <f>'APAGADOS RADIO'!L2+D8</f>
        <v>8</v>
      </c>
      <c r="C8">
        <f>'APAGADOS FIBRA'!L2</f>
        <v>33</v>
      </c>
      <c r="D8">
        <f>'APAGADOS ANTENA'!L2</f>
        <v>2</v>
      </c>
      <c r="E8">
        <f t="shared" ref="E8:E30" si="6">B8+C8</f>
        <v>41</v>
      </c>
      <c r="F8">
        <f>'RESUMEN TOTAL'!B1</f>
        <v>541</v>
      </c>
      <c r="G8" s="36">
        <f t="shared" ref="G8:G18" si="7">E8/F8</f>
        <v>7.5785582255083181E-2</v>
      </c>
    </row>
    <row r="9" spans="1:7" x14ac:dyDescent="0.25">
      <c r="A9" s="17">
        <f>'APAGADOS RADIO'!M3</f>
        <v>45512</v>
      </c>
      <c r="B9">
        <f>'APAGADOS RADIO'!M2+D9</f>
        <v>12</v>
      </c>
      <c r="C9">
        <f>'APAGADOS FIBRA'!M2</f>
        <v>33</v>
      </c>
      <c r="D9">
        <f>'APAGADOS ANTENA'!M2</f>
        <v>2</v>
      </c>
      <c r="E9">
        <f t="shared" si="6"/>
        <v>45</v>
      </c>
      <c r="F9">
        <f>'RESUMEN TOTAL'!B1</f>
        <v>541</v>
      </c>
      <c r="G9" s="36">
        <f t="shared" si="7"/>
        <v>8.3179297597042512E-2</v>
      </c>
    </row>
    <row r="10" spans="1:7" x14ac:dyDescent="0.25">
      <c r="A10" s="17">
        <f>'APAGADOS RADIO'!N3</f>
        <v>45513</v>
      </c>
      <c r="B10">
        <f>'APAGADOS RADIO'!N2+D10</f>
        <v>24</v>
      </c>
      <c r="C10">
        <f>'APAGADOS FIBRA'!N2</f>
        <v>39</v>
      </c>
      <c r="D10">
        <f>'APAGADOS ANTENA'!N2</f>
        <v>3</v>
      </c>
      <c r="E10">
        <f t="shared" si="6"/>
        <v>63</v>
      </c>
      <c r="F10">
        <f>'RESUMEN TOTAL'!B1</f>
        <v>541</v>
      </c>
      <c r="G10" s="36">
        <f t="shared" si="7"/>
        <v>0.11645101663585952</v>
      </c>
    </row>
    <row r="11" spans="1:7" x14ac:dyDescent="0.25">
      <c r="A11" s="17">
        <f>'APAGADOS RADIO'!O3</f>
        <v>45514</v>
      </c>
      <c r="B11">
        <f>'APAGADOS RADIO'!O2+D11</f>
        <v>18</v>
      </c>
      <c r="C11">
        <f>'APAGADOS FIBRA'!O2</f>
        <v>27</v>
      </c>
      <c r="D11">
        <f>'APAGADOS ANTENA'!O2</f>
        <v>3</v>
      </c>
      <c r="E11">
        <f t="shared" si="6"/>
        <v>45</v>
      </c>
      <c r="F11">
        <f>'RESUMEN TOTAL'!B1</f>
        <v>541</v>
      </c>
      <c r="G11" s="36">
        <f t="shared" si="7"/>
        <v>8.3179297597042512E-2</v>
      </c>
    </row>
    <row r="12" spans="1:7" x14ac:dyDescent="0.25">
      <c r="A12" s="17">
        <f>'APAGADOS RADIO'!P3</f>
        <v>45515</v>
      </c>
      <c r="B12">
        <f>'APAGADOS RADIO'!P2+D12</f>
        <v>18</v>
      </c>
      <c r="C12">
        <f>'APAGADOS FIBRA'!P2</f>
        <v>31</v>
      </c>
      <c r="D12">
        <f>'APAGADOS ANTENA'!P2</f>
        <v>2</v>
      </c>
      <c r="E12">
        <f t="shared" si="6"/>
        <v>49</v>
      </c>
      <c r="F12">
        <f>'RESUMEN TOTAL'!B1</f>
        <v>541</v>
      </c>
      <c r="G12" s="36">
        <f t="shared" si="7"/>
        <v>9.0573012939001843E-2</v>
      </c>
    </row>
    <row r="13" spans="1:7" x14ac:dyDescent="0.25">
      <c r="A13" s="17">
        <f>'APAGADOS RADIO'!Q3</f>
        <v>45516</v>
      </c>
      <c r="B13">
        <f>'APAGADOS RADIO'!Q2+D13</f>
        <v>16</v>
      </c>
      <c r="C13">
        <f>'APAGADOS FIBRA'!Q2</f>
        <v>36</v>
      </c>
      <c r="D13">
        <f>'APAGADOS ANTENA'!Q2</f>
        <v>3</v>
      </c>
      <c r="E13">
        <f t="shared" si="6"/>
        <v>52</v>
      </c>
      <c r="F13">
        <f>'RESUMEN TOTAL'!B1</f>
        <v>541</v>
      </c>
      <c r="G13" s="36">
        <f t="shared" si="7"/>
        <v>9.6118299445471345E-2</v>
      </c>
    </row>
    <row r="14" spans="1:7" x14ac:dyDescent="0.25">
      <c r="A14" s="17">
        <f>'APAGADOS RADIO'!R3</f>
        <v>45517</v>
      </c>
      <c r="B14">
        <f>'APAGADOS RADIO'!R2+D14</f>
        <v>20</v>
      </c>
      <c r="C14">
        <f>'APAGADOS FIBRA'!R2</f>
        <v>27</v>
      </c>
      <c r="D14">
        <f>'APAGADOS ANTENA'!R2</f>
        <v>4</v>
      </c>
      <c r="E14">
        <f t="shared" si="6"/>
        <v>47</v>
      </c>
      <c r="F14">
        <f>'RESUMEN TOTAL'!B1</f>
        <v>541</v>
      </c>
      <c r="G14" s="36">
        <f t="shared" si="7"/>
        <v>8.6876155268022184E-2</v>
      </c>
    </row>
    <row r="15" spans="1:7" x14ac:dyDescent="0.25">
      <c r="A15" s="17">
        <f>'APAGADOS RADIO'!S3</f>
        <v>45518</v>
      </c>
      <c r="B15">
        <f>'APAGADOS RADIO'!S2+D15</f>
        <v>15</v>
      </c>
      <c r="C15">
        <f>'APAGADOS FIBRA'!S2</f>
        <v>28</v>
      </c>
      <c r="D15">
        <f>'APAGADOS ANTENA'!S2</f>
        <v>4</v>
      </c>
      <c r="E15">
        <f t="shared" si="6"/>
        <v>43</v>
      </c>
      <c r="F15">
        <f>'RESUMEN TOTAL'!B1</f>
        <v>541</v>
      </c>
      <c r="G15" s="36">
        <f t="shared" si="7"/>
        <v>7.9482439926062853E-2</v>
      </c>
    </row>
    <row r="16" spans="1:7" x14ac:dyDescent="0.25">
      <c r="A16" s="17">
        <f>'APAGADOS RADIO'!T3</f>
        <v>45519</v>
      </c>
      <c r="B16">
        <f>'APAGADOS RADIO'!T2+D16</f>
        <v>16</v>
      </c>
      <c r="C16">
        <f>'APAGADOS FIBRA'!T2</f>
        <v>28</v>
      </c>
      <c r="D16">
        <f>'APAGADOS ANTENA'!T2</f>
        <v>5</v>
      </c>
      <c r="E16">
        <f t="shared" si="6"/>
        <v>44</v>
      </c>
      <c r="F16">
        <f>'RESUMEN TOTAL'!B1</f>
        <v>541</v>
      </c>
      <c r="G16" s="36">
        <f t="shared" si="7"/>
        <v>8.1330868761552683E-2</v>
      </c>
    </row>
    <row r="17" spans="1:7" x14ac:dyDescent="0.25">
      <c r="A17" s="17">
        <f>'APAGADOS RADIO'!U3</f>
        <v>45520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541</v>
      </c>
      <c r="G17" s="36">
        <f t="shared" si="7"/>
        <v>0</v>
      </c>
    </row>
    <row r="18" spans="1:7" x14ac:dyDescent="0.25">
      <c r="A18" s="17">
        <f>'APAGADOS RADIO'!V3</f>
        <v>45521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541</v>
      </c>
      <c r="G18" s="36">
        <f t="shared" si="7"/>
        <v>0</v>
      </c>
    </row>
    <row r="19" spans="1:7" x14ac:dyDescent="0.25">
      <c r="A19" s="17">
        <f>'APAGADOS RADIO'!W3</f>
        <v>45522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541</v>
      </c>
      <c r="G19" s="36">
        <f t="shared" ref="G19:G30" si="8">E19/F19</f>
        <v>0</v>
      </c>
    </row>
    <row r="20" spans="1:7" x14ac:dyDescent="0.25">
      <c r="A20" s="17">
        <f>'APAGADOS RADIO'!X3</f>
        <v>45523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541</v>
      </c>
      <c r="G20" s="36">
        <f t="shared" si="8"/>
        <v>0</v>
      </c>
    </row>
    <row r="21" spans="1:7" x14ac:dyDescent="0.25">
      <c r="A21" s="17">
        <f>'APAGADOS RADIO'!Y3</f>
        <v>45524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541</v>
      </c>
      <c r="G21" s="36">
        <f t="shared" si="8"/>
        <v>0</v>
      </c>
    </row>
    <row r="22" spans="1:7" x14ac:dyDescent="0.25">
      <c r="A22" s="17">
        <f>'APAGADOS RADIO'!Z3</f>
        <v>45525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45526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45527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45528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45529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45530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45531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14</v>
      </c>
      <c r="G37" s="104">
        <f t="shared" si="12"/>
        <v>29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15</v>
      </c>
      <c r="F38">
        <f>paradas!J3</f>
        <v>14</v>
      </c>
      <c r="G38" s="104">
        <f t="shared" si="12"/>
        <v>29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12</v>
      </c>
      <c r="F39">
        <f>paradas!K3</f>
        <v>11</v>
      </c>
      <c r="G39" s="104">
        <f t="shared" si="12"/>
        <v>23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12</v>
      </c>
      <c r="F40">
        <f>paradas!L3</f>
        <v>11</v>
      </c>
      <c r="G40" s="104">
        <f t="shared" si="12"/>
        <v>23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12</v>
      </c>
      <c r="F41">
        <f>paradas!M3</f>
        <v>11</v>
      </c>
      <c r="G41" s="104">
        <f t="shared" si="12"/>
        <v>23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12</v>
      </c>
      <c r="F42">
        <f>paradas!N3</f>
        <v>11</v>
      </c>
      <c r="G42" s="104">
        <f t="shared" si="12"/>
        <v>23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12</v>
      </c>
      <c r="F43">
        <f>paradas!O3</f>
        <v>11</v>
      </c>
      <c r="G43" s="104">
        <f t="shared" si="12"/>
        <v>23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12</v>
      </c>
      <c r="F44">
        <f>paradas!P3</f>
        <v>11</v>
      </c>
      <c r="G44" s="104">
        <f t="shared" si="12"/>
        <v>23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11</v>
      </c>
      <c r="F45">
        <f>paradas!Q3</f>
        <v>12</v>
      </c>
      <c r="G45" s="104">
        <f t="shared" si="12"/>
        <v>23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13</v>
      </c>
      <c r="F46">
        <f>paradas!R3</f>
        <v>12</v>
      </c>
      <c r="G46" s="104">
        <f t="shared" si="12"/>
        <v>25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13</v>
      </c>
      <c r="F47">
        <f>paradas!S3</f>
        <v>12</v>
      </c>
      <c r="G47" s="104">
        <f>E47+F47</f>
        <v>25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11</v>
      </c>
      <c r="G48" s="104">
        <f t="shared" ref="G48:G52" si="13">E48+F48</f>
        <v>25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12</v>
      </c>
      <c r="D63">
        <f>paradas!O2</f>
        <v>12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11</v>
      </c>
      <c r="D64">
        <f>paradas!O3</f>
        <v>11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abSelected="1" topLeftCell="A2" zoomScale="80" zoomScaleNormal="80" workbookViewId="0">
      <selection activeCell="D14" sqref="D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TOTAL'!C5:C544,"=BONOMO")</f>
        <v>248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TOTAL'!C5:C545, "=BONOMO",'RESUMEN TOTAL'!L5:L545,"=APAGADO")</f>
        <v>22</v>
      </c>
      <c r="G3" s="52">
        <v>22</v>
      </c>
      <c r="H3" s="52">
        <v>0</v>
      </c>
      <c r="I3" s="52">
        <f>COUNTIFS('RESUMEN TOTAL'!C5:C545, "=BONOMO",'RESUMEN TOTAL'!O5:O545,"=APAGADO")</f>
        <v>37</v>
      </c>
      <c r="J3" s="52">
        <f>COUNTIFS('RESUMEN TOTAL'!C5:C703, "=BONOMO",'RESUMEN TOTAL'!P5:P703,"=APAGADO")</f>
        <v>41</v>
      </c>
      <c r="K3" s="52">
        <v>67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22</v>
      </c>
      <c r="N3" s="52">
        <v>20</v>
      </c>
      <c r="O3" s="52">
        <v>0</v>
      </c>
      <c r="P3" s="53">
        <v>0</v>
      </c>
      <c r="Q3" s="53">
        <v>20</v>
      </c>
      <c r="R3" s="53">
        <v>19</v>
      </c>
      <c r="S3" s="53">
        <f>COUNTIFS('RESUMEN TOTAL'!C5:C545, "=BONOMO",'RESUMEN TOTAL'!Y5:Y545,"=APAGADO")</f>
        <v>16</v>
      </c>
      <c r="T3" s="53">
        <f>COUNTIFS('RESUMEN TOTAL'!C5:C545, "=BONOMO",'RESUMEN TOTAL'!Z5:Z545,"=APAGADO")</f>
        <v>16</v>
      </c>
      <c r="U3" s="53">
        <v>0</v>
      </c>
      <c r="V3" s="53">
        <v>0</v>
      </c>
      <c r="W3" s="141">
        <v>0</v>
      </c>
      <c r="X3" s="53">
        <f>COUNTIFS('RESUMEN TOTAL'!C5:C545, "=BONOMO",'RESUMEN TOTAL'!AD5:AD545,"=APAGADO")</f>
        <v>0</v>
      </c>
      <c r="Y3" s="53">
        <f>COUNTIFS('RESUMEN TOTAL'!C5:C545, "=BONOMO",'RESUMEN TOTAL'!AE5:AE545,"=APAGADO")</f>
        <v>0</v>
      </c>
      <c r="Z3" s="53">
        <v>0</v>
      </c>
      <c r="AA3" s="53">
        <f>COUNTIFS('RESUMEN TOTAL'!C5:C545, "=BONOMO",'RESUMEN TOTAL'!AG5:AG545,"=APAGADO")</f>
        <v>0</v>
      </c>
      <c r="AB3" s="53">
        <f>COUNTIFS('RESUMEN TOTAL'!C5:C545, "=BONOMO",'RESUMEN TOTAL'!AH5:AH545,"=APAGADO")</f>
        <v>0</v>
      </c>
      <c r="AC3" s="53">
        <v>0</v>
      </c>
      <c r="AD3" s="53">
        <v>0</v>
      </c>
      <c r="AE3" s="53">
        <f>COUNTIFS('RESUMEN TOTAL'!C5:C545, "=BONOMO",'RESUMEN TOTAL'!AK5:AK545,"=APAGADO")</f>
        <v>0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  <c r="AJ3" s="53">
        <f>COUNTIFS('RESUMEN TOTAL'!D5:D545, "=BONOMO",'RESUMEN TOTAL'!AP5:AP545,"=APAGADO")</f>
        <v>0</v>
      </c>
    </row>
    <row r="4" spans="1:36" ht="16.5" thickTop="1" thickBot="1" x14ac:dyDescent="0.3">
      <c r="A4" s="56" t="s">
        <v>1143</v>
      </c>
      <c r="B4" s="47">
        <f>COUNTIFS('RESUMEN TOTAL'!C5:C544,"=COSEIDI")</f>
        <v>208</v>
      </c>
      <c r="D4" s="45"/>
      <c r="E4" s="43" t="s">
        <v>1154</v>
      </c>
      <c r="F4" s="58">
        <f t="shared" ref="F4:AG4" si="0">F3/BONOMOcam</f>
        <v>8.8709677419354843E-2</v>
      </c>
      <c r="G4" s="58">
        <v>0.09</v>
      </c>
      <c r="H4" s="58">
        <v>0</v>
      </c>
      <c r="I4" s="58">
        <f t="shared" si="0"/>
        <v>0.14919354838709678</v>
      </c>
      <c r="J4" s="58">
        <f t="shared" si="0"/>
        <v>0.16532258064516128</v>
      </c>
      <c r="K4" s="58">
        <v>0.27</v>
      </c>
      <c r="L4" s="58">
        <v>0.1</v>
      </c>
      <c r="M4" s="58">
        <f t="shared" ref="M4" si="1">M3/BONOMOcam</f>
        <v>8.8709677419354843E-2</v>
      </c>
      <c r="N4" s="58">
        <f t="shared" si="0"/>
        <v>8.0645161290322578E-2</v>
      </c>
      <c r="O4" s="58">
        <v>0</v>
      </c>
      <c r="P4" s="59">
        <v>0</v>
      </c>
      <c r="Q4" s="59">
        <v>0.08</v>
      </c>
      <c r="R4" s="59">
        <v>0.08</v>
      </c>
      <c r="S4" s="59">
        <f t="shared" si="0"/>
        <v>6.4516129032258063E-2</v>
      </c>
      <c r="T4" s="59">
        <v>0.08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24</v>
      </c>
      <c r="K5" s="55">
        <v>21</v>
      </c>
      <c r="L5" s="55">
        <f>COUNTIFS('RESUMEN TOTAL'!C5:C531, "=COSEIDI",'RESUMEN TOTAL'!R5:R531,"=APAGADO")</f>
        <v>19</v>
      </c>
      <c r="M5" s="55">
        <f>COUNTIFS('RESUMEN TOTAL'!C5:C531, "=COSEIDI",'RESUMEN TOTAL'!S5:S531,"=APAGADO")</f>
        <v>24</v>
      </c>
      <c r="N5" s="55">
        <v>44</v>
      </c>
      <c r="O5" s="55">
        <v>0</v>
      </c>
      <c r="P5" s="55">
        <v>0</v>
      </c>
      <c r="Q5" s="55">
        <v>39</v>
      </c>
      <c r="R5" s="55">
        <v>29</v>
      </c>
      <c r="S5" s="55">
        <f>COUNTIFS('RESUMEN TOTAL'!C5:C531, "=COSEIDI",'RESUMEN TOTAL'!Y5:Y531,"=APAGADO")</f>
        <v>28</v>
      </c>
      <c r="T5" s="55">
        <v>29</v>
      </c>
      <c r="U5" s="55">
        <v>0</v>
      </c>
      <c r="V5" s="55">
        <v>0</v>
      </c>
      <c r="W5" s="55">
        <v>0</v>
      </c>
      <c r="X5" s="55">
        <f>COUNTIFS('RESUMEN TOTAL'!C5:C531, "=COSEIDI",'RESUMEN TOTAL'!AD5:AD531,"=APAGADO")</f>
        <v>0</v>
      </c>
      <c r="Y5" s="55">
        <f>COUNTIFS('RESUMEN TOTAL'!C5:C531, "=COSEIDI",'RESUMEN TOTAL'!AE5:AE531,"=APAGADO")</f>
        <v>0</v>
      </c>
      <c r="Z5" s="55">
        <v>0</v>
      </c>
      <c r="AA5" s="55">
        <f>COUNTIFS('RESUMEN TOTAL'!C5:C531, "=COSEIDI",'RESUMEN TOTAL'!AG5:AG531,"=APAGADO")</f>
        <v>0</v>
      </c>
      <c r="AB5" s="55">
        <f>COUNTIFS('RESUMEN TOTAL'!C5:C531, "=COSEIDI",'RESUMEN TOTAL'!AH5:AH531,"=APAGADO")</f>
        <v>0</v>
      </c>
      <c r="AC5" s="55">
        <v>0</v>
      </c>
      <c r="AD5" s="55">
        <v>0</v>
      </c>
      <c r="AE5" s="55">
        <f>COUNTIFS('RESUMEN TOTAL'!F5:F531, "=COSEIDI",'RESUMEN TOTAL'!AK5:AK531,"=APAGADO")</f>
        <v>0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  <c r="AJ5" s="55">
        <f>COUNTIFS('RESUMEN TOTAL'!D5:D531, "=COSEIDI",'RESUMEN TOTAL'!AP5:AP531,"=APAGADO")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0.1</v>
      </c>
      <c r="K6" s="58">
        <v>0.09</v>
      </c>
      <c r="L6" s="58">
        <v>0.08</v>
      </c>
      <c r="M6" s="58">
        <f t="shared" ref="M6" si="6">M5/COSEIDIcam</f>
        <v>0.11538461538461539</v>
      </c>
      <c r="N6" s="58">
        <f t="shared" si="5"/>
        <v>0.21153846153846154</v>
      </c>
      <c r="O6" s="58">
        <v>0</v>
      </c>
      <c r="P6" s="58">
        <v>0</v>
      </c>
      <c r="Q6" s="58">
        <v>0.16</v>
      </c>
      <c r="R6" s="58">
        <v>0.12</v>
      </c>
      <c r="S6" s="58">
        <f t="shared" si="5"/>
        <v>0.13461538461538461</v>
      </c>
      <c r="T6" s="58">
        <v>0.12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15</v>
      </c>
      <c r="J2" s="18">
        <f>COUNTIFS(J4:J600, "=APAGADO",D4:D600,"=GFIJA")</f>
        <v>15</v>
      </c>
      <c r="K2" s="18">
        <f>COUNTIFS(K4:K600, "=APAGADO",D4:D600,"=GFIJA")</f>
        <v>12</v>
      </c>
      <c r="L2" s="18">
        <f>COUNTIFS(L4:L600, "=APAGADO",D4:D600,"=GFIJA")</f>
        <v>12</v>
      </c>
      <c r="M2" s="18">
        <f>COUNTIFS(M4:M600, "=APAGADO",D4:D600,"=GFIJA")</f>
        <v>12</v>
      </c>
      <c r="N2" s="18">
        <f>COUNTIFS(N4:N600, "=APAGADO",D4:D600,"=GFIJA")</f>
        <v>12</v>
      </c>
      <c r="O2" s="18">
        <f>COUNTIFS(O4:O600, "=APAGADO",D4:D600,"=GFIJA")</f>
        <v>12</v>
      </c>
      <c r="P2" s="18">
        <f>COUNTIFS(P4:P600, "=APAGADO",D4:D600,"=GFIJA")</f>
        <v>12</v>
      </c>
      <c r="Q2" s="18">
        <f>COUNTIFS(Q4:Q600, "=APAGADO",D4:D600,"=GFIJA")</f>
        <v>11</v>
      </c>
      <c r="R2" s="18">
        <f>COUNTIFS(R4:R600, "=APAGADO",D4:D600,"=GFIJA")</f>
        <v>13</v>
      </c>
      <c r="S2" s="18">
        <f>COUNTIFS(S4:S600, "=APAGADO",D4:D600,"=GFIJA")</f>
        <v>13</v>
      </c>
      <c r="T2" s="18">
        <f>COUNTIFS(T4:T600, "=APAGADO",D4:D600,"=GFIJA")</f>
        <v>14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14</v>
      </c>
      <c r="J3" s="18">
        <f>COUNTIFS(J6:J602, "=APAGADO",D4:D600,"=INTERCOMUNICADOR")</f>
        <v>14</v>
      </c>
      <c r="K3" s="18">
        <f>COUNTIFS(K6:K602, "=APAGADO",D4:D600,"=INTERCOMUNICADOR")</f>
        <v>11</v>
      </c>
      <c r="L3" s="18">
        <f>COUNTIFS(L6:L602, "=APAGADO",D4:D600,"=INTERCOMUNICADOR")</f>
        <v>11</v>
      </c>
      <c r="M3" s="18">
        <f>COUNTIFS(M6:M602, "=APAGADO",D4:D600,"=INTERCOMUNICADOR")</f>
        <v>11</v>
      </c>
      <c r="N3" s="18">
        <f>COUNTIFS(N6:N602, "=APAGADO",D4:D600,"=INTERCOMUNICADOR")</f>
        <v>11</v>
      </c>
      <c r="O3" s="18">
        <f>COUNTIFS(O6:O602, "=APAGADO",D4:D600,"=INTERCOMUNICADOR")</f>
        <v>11</v>
      </c>
      <c r="P3" s="18">
        <f>COUNTIFS(P6:P602, "=APAGADO",D4:D600,"=INTERCOMUNICADOR")</f>
        <v>11</v>
      </c>
      <c r="Q3" s="18">
        <f>COUNTIFS(Q6:Q602, "=APAGADO",D4:D600,"=INTERCOMUNICADOR")</f>
        <v>12</v>
      </c>
      <c r="R3" s="18">
        <f>COUNTIFS(R6:R602, "=APAGADO",D4:D600,"=INTERCOMUNICADOR")</f>
        <v>12</v>
      </c>
      <c r="S3" s="18">
        <f>COUNTIFS(S6:S602, "=APAGADO",D4:D600,"=INTERCOMUNICADOR")</f>
        <v>12</v>
      </c>
      <c r="T3" s="18">
        <f>COUNTIFS(T6:T602, "=APAGADO",D4:D600,"=INTERCOMUNICADOR")</f>
        <v>11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 t="str">
        <f>'RESUMEN TOTAL'!Q5</f>
        <v>APAGADO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 t="str">
        <f>'RESUMEN TOTAL'!Q6</f>
        <v>APAGADO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 t="str">
        <f>'RESUMEN TOTAL'!Q7</f>
        <v>APAGADO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 t="str">
        <f>'RESUMEN TOTAL'!Q8</f>
        <v>APAGADO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 t="str">
        <f>'RESUMEN TOTAL'!Q10</f>
        <v>APAGADO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 t="str">
        <f>'RESUMEN TOTAL'!Q12</f>
        <v>APAGADO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 t="str">
        <f>'RESUMEN TOTAL'!Q13</f>
        <v>APAGADO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 t="str">
        <f>'RESUMEN TOTAL'!U62</f>
        <v>APAGADO</v>
      </c>
      <c r="P62" s="86">
        <f>'RESUMEN TOTAL'!V62</f>
        <v>0</v>
      </c>
      <c r="Q62" s="86" t="str">
        <f>'RESUMEN TOTAL'!W62</f>
        <v>APAGADO</v>
      </c>
      <c r="R62" s="86" t="str">
        <f>'RESUMEN TOTAL'!X62</f>
        <v>APAGADO</v>
      </c>
      <c r="S62" s="86" t="str">
        <f>'RESUMEN TOTAL'!Y62</f>
        <v>APAGADO</v>
      </c>
      <c r="T62" s="86" t="str">
        <f>'RESUMEN TOTAL'!Z62</f>
        <v>APAGADO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 t="str">
        <f>'RESUMEN TOTAL'!Q68</f>
        <v>APAGADO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 t="str">
        <f>'RESUMEN TOTAL'!Q78</f>
        <v>APAGADO</v>
      </c>
      <c r="L78" s="86">
        <f>'RESUMEN TOTAL'!R78</f>
        <v>0</v>
      </c>
      <c r="M78" s="86" t="str">
        <f>'RESUMEN TOTAL'!S78</f>
        <v>APAGADO</v>
      </c>
      <c r="N78" s="86" t="str">
        <f>'RESUMEN TOTAL'!T78</f>
        <v>APAGADO</v>
      </c>
      <c r="O78" s="86" t="str">
        <f>'RESUMEN TOTAL'!U78</f>
        <v>APAGADO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 t="str">
        <f>'RESUMEN TOTAL'!Z78</f>
        <v>APAGADO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 t="str">
        <f>'RESUMEN TOTAL'!U85</f>
        <v>APAGADO</v>
      </c>
      <c r="P85" s="86">
        <f>'RESUMEN TOTAL'!V85</f>
        <v>0</v>
      </c>
      <c r="Q85" s="86" t="str">
        <f>'RESUMEN TOTAL'!W85</f>
        <v>APAGADO</v>
      </c>
      <c r="R85" s="86" t="str">
        <f>'RESUMEN TOTAL'!X85</f>
        <v>APAGADO</v>
      </c>
      <c r="S85" s="86" t="str">
        <f>'RESUMEN TOTAL'!Y85</f>
        <v>APAGADO</v>
      </c>
      <c r="T85" s="86" t="str">
        <f>'RESUMEN TOTAL'!Z85</f>
        <v>APAGADO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 t="str">
        <f>'RESUMEN TOTAL'!O92</f>
        <v>APAGADO</v>
      </c>
      <c r="J92" s="86" t="str">
        <f>'RESUMEN TOTAL'!P92</f>
        <v>APAGADO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 t="str">
        <f>'RESUMEN TOTAL'!O93</f>
        <v>APAGADO</v>
      </c>
      <c r="J93" s="86" t="str">
        <f>'RESUMEN TOTAL'!P93</f>
        <v>APAGADO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 t="str">
        <f>'RESUMEN TOTAL'!O94</f>
        <v>APAGADO</v>
      </c>
      <c r="J94" s="86" t="str">
        <f>'RESUMEN TOTAL'!P94</f>
        <v>APAGADO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 t="str">
        <f>'RESUMEN TOTAL'!O95</f>
        <v>APAGADO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 t="str">
        <f>'RESUMEN TOTAL'!O97</f>
        <v>APAGADO</v>
      </c>
      <c r="J97" s="86" t="str">
        <f>'RESUMEN TOTAL'!P97</f>
        <v>APAGADO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 t="str">
        <f>'RESUMEN TOTAL'!T106</f>
        <v>APAGADO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 t="str">
        <f>'RESUMEN TOTAL'!Y107</f>
        <v>APAGADO</v>
      </c>
      <c r="T107" s="86" t="str">
        <f>'RESUMEN TOTAL'!Z107</f>
        <v>APAGADO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 t="str">
        <f>'RESUMEN TOTAL'!X137</f>
        <v>APAGADO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 t="str">
        <f>'RESUMEN TOTAL'!T139</f>
        <v>APAGADO</v>
      </c>
      <c r="O136" s="86">
        <f>'RESUMEN TOTAL'!U139</f>
        <v>0</v>
      </c>
      <c r="P136" s="86" t="str">
        <f>'RESUMEN TOTAL'!V139</f>
        <v>APAGADO</v>
      </c>
      <c r="Q136" s="86" t="str">
        <f>'RESUMEN TOTAL'!W139</f>
        <v>APAGADO</v>
      </c>
      <c r="R136" s="86" t="str">
        <f>'RESUMEN TOTAL'!X139</f>
        <v>APAGADO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 t="str">
        <f>'RESUMEN TOTAL'!U141</f>
        <v>APAGADO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 t="str">
        <f>'RESUMEN TOTAL'!Q182</f>
        <v>APAGADO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 t="str">
        <f>'RESUMEN TOTAL'!O183</f>
        <v>APAGADO</v>
      </c>
      <c r="J179" s="86" t="str">
        <f>'RESUMEN TOTAL'!P183</f>
        <v>APAGADO</v>
      </c>
      <c r="K179" s="86" t="str">
        <f>'RESUMEN TOTAL'!Q183</f>
        <v>APAGADO</v>
      </c>
      <c r="L179" s="86">
        <f>'RESUMEN TOTAL'!R183</f>
        <v>0</v>
      </c>
      <c r="M179" s="86">
        <f>'RESUMEN TOTAL'!S183</f>
        <v>0</v>
      </c>
      <c r="N179" s="86" t="str">
        <f>'RESUMEN TOTAL'!T183</f>
        <v>APAGADO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 t="str">
        <f>'RESUMEN TOTAL'!Q184</f>
        <v>APAGADO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 t="str">
        <f>'RESUMEN TOTAL'!X185</f>
        <v>APAGADO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 t="str">
        <f>'RESUMEN TOTAL'!X186</f>
        <v>APAGADO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 t="str">
        <f>'RESUMEN TOTAL'!Q187</f>
        <v>APAGADO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 t="str">
        <f>'RESUMEN TOTAL'!Q190</f>
        <v>APAGADO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 t="str">
        <f>'RESUMEN TOTAL'!Q191</f>
        <v>APAGADO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 t="str">
        <f>'RESUMEN TOTAL'!O192</f>
        <v>APAGADO</v>
      </c>
      <c r="J188" s="86" t="str">
        <f>'RESUMEN TOTAL'!P192</f>
        <v>APAGADO</v>
      </c>
      <c r="K188" s="86" t="str">
        <f>'RESUMEN TOTAL'!Q192</f>
        <v>APAGADO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 t="str">
        <f>'RESUMEN TOTAL'!O193</f>
        <v>APAGADO</v>
      </c>
      <c r="J189" s="86" t="str">
        <f>'RESUMEN TOTAL'!P193</f>
        <v>APAGADO</v>
      </c>
      <c r="K189" s="86" t="str">
        <f>'RESUMEN TOTAL'!Q193</f>
        <v>APAGADO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 t="str">
        <f>'RESUMEN TOTAL'!Q194</f>
        <v>APAGADO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 t="str">
        <f>'RESUMEN TOTAL'!O196</f>
        <v>APAGADO</v>
      </c>
      <c r="J192" s="86" t="str">
        <f>'RESUMEN TOTAL'!P196</f>
        <v>APAGADO</v>
      </c>
      <c r="K192" s="86" t="str">
        <f>'RESUMEN TOTAL'!Q196</f>
        <v>APAGADO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 t="str">
        <f>'RESUMEN TOTAL'!Q209</f>
        <v>APAGADO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 t="str">
        <f>'RESUMEN TOTAL'!Q210</f>
        <v>APAGADO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 t="str">
        <f>'RESUMEN TOTAL'!Q211</f>
        <v>APAGADO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 t="str">
        <f>'RESUMEN TOTAL'!Q212</f>
        <v>APAGADO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 t="str">
        <f>'RESUMEN TOTAL'!Q213</f>
        <v>APAGADO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 t="str">
        <f>'RESUMEN TOTAL'!Q214</f>
        <v>APAGADO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 t="str">
        <f>'RESUMEN TOTAL'!O216</f>
        <v>APAGADO</v>
      </c>
      <c r="J212" s="86" t="str">
        <f>'RESUMEN TOTAL'!P216</f>
        <v>APAGADO</v>
      </c>
      <c r="K212" s="86" t="str">
        <f>'RESUMEN TOTAL'!Q216</f>
        <v>APAGADO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 t="str">
        <f>'RESUMEN TOTAL'!X216</f>
        <v>APAGADO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>
        <f>'RESUMEN TOTAL'!V228</f>
        <v>0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 t="str">
        <f>'RESUMEN TOTAL'!P254</f>
        <v>APAGADO</v>
      </c>
      <c r="K250" s="86" t="str">
        <f>'RESUMEN TOTAL'!Q254</f>
        <v>APAGADO</v>
      </c>
      <c r="L250" s="86" t="str">
        <f>'RESUMEN TOTAL'!R254</f>
        <v>APAGADO</v>
      </c>
      <c r="M250" s="86" t="str">
        <f>'RESUMEN TOTAL'!S254</f>
        <v>APAGADO</v>
      </c>
      <c r="N250" s="86" t="str">
        <f>'RESUMEN TOTAL'!T254</f>
        <v>APAGADO</v>
      </c>
      <c r="O250" s="86">
        <f>'RESUMEN TOTAL'!U254</f>
        <v>0</v>
      </c>
      <c r="P250" s="86">
        <f>'RESUMEN TOTAL'!V254</f>
        <v>0</v>
      </c>
      <c r="Q250" s="86" t="str">
        <f>'RESUMEN TOTAL'!W254</f>
        <v>APAGADO</v>
      </c>
      <c r="R250" s="86" t="str">
        <f>'RESUMEN TOTAL'!X254</f>
        <v>APAGADO</v>
      </c>
      <c r="S250" s="86" t="str">
        <f>'RESUMEN TOTAL'!Y254</f>
        <v>APAGADO</v>
      </c>
      <c r="T250" s="86" t="str">
        <f>'RESUMEN TOTAL'!Z254</f>
        <v>APAGADO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 t="str">
        <f>'RESUMEN TOTAL'!N257</f>
        <v>APAGADO</v>
      </c>
      <c r="I253" s="86" t="str">
        <f>'RESUMEN TOTAL'!O257</f>
        <v>APAGADO</v>
      </c>
      <c r="J253" s="86" t="str">
        <f>'RESUMEN TOTAL'!P257</f>
        <v>APAGADO</v>
      </c>
      <c r="K253" s="86" t="str">
        <f>'RESUMEN TOTAL'!Q257</f>
        <v>APAGADO</v>
      </c>
      <c r="L253" s="86" t="str">
        <f>'RESUMEN TOTAL'!R257</f>
        <v>APAGADO</v>
      </c>
      <c r="M253" s="86" t="str">
        <f>'RESUMEN TOTAL'!S257</f>
        <v>APAGADO</v>
      </c>
      <c r="N253" s="86" t="str">
        <f>'RESUMEN TOTAL'!T257</f>
        <v>APAGADO</v>
      </c>
      <c r="O253" s="86">
        <f>'RESUMEN TOTAL'!U257</f>
        <v>0</v>
      </c>
      <c r="P253" s="86">
        <f>'RESUMEN TOTAL'!V257</f>
        <v>0</v>
      </c>
      <c r="Q253" s="86" t="str">
        <f>'RESUMEN TOTAL'!W257</f>
        <v>APAGADO</v>
      </c>
      <c r="R253" s="86" t="str">
        <f>'RESUMEN TOTAL'!X257</f>
        <v>APAGADO</v>
      </c>
      <c r="S253" s="86" t="str">
        <f>'RESUMEN TOTAL'!Y257</f>
        <v>APAGADO</v>
      </c>
      <c r="T253" s="86" t="str">
        <f>'RESUMEN TOTAL'!Z257</f>
        <v>APAGADO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 t="str">
        <f>'RESUMEN TOTAL'!T275</f>
        <v>APAGADO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 t="str">
        <f>'RESUMEN TOTAL'!T277</f>
        <v>APAGADO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 t="str">
        <f>'RESUMEN TOTAL'!T283</f>
        <v>APAGADO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 t="str">
        <f>'RESUMEN TOTAL'!T284</f>
        <v>APAGADO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 t="str">
        <f>'RESUMEN TOTAL'!P285</f>
        <v>APAGADO</v>
      </c>
      <c r="K280" s="86" t="str">
        <f>'RESUMEN TOTAL'!Q285</f>
        <v>APAGADO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 t="str">
        <f>'RESUMEN TOTAL'!P286</f>
        <v>APAGADO</v>
      </c>
      <c r="K281" s="86" t="str">
        <f>'RESUMEN TOTAL'!Q286</f>
        <v>APAGADO</v>
      </c>
      <c r="L281" s="86" t="str">
        <f>'RESUMEN TOTAL'!R286</f>
        <v>APAGADO</v>
      </c>
      <c r="M281" s="86" t="str">
        <f>'RESUMEN TOTAL'!S286</f>
        <v>APAGADO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 t="str">
        <f>'RESUMEN TOTAL'!P287</f>
        <v>APAGADO</v>
      </c>
      <c r="K282" s="86" t="str">
        <f>'RESUMEN TOTAL'!Q287</f>
        <v>APAGADO</v>
      </c>
      <c r="L282" s="86">
        <f>'RESUMEN TOTAL'!R287</f>
        <v>0</v>
      </c>
      <c r="M282" s="86">
        <f>'RESUMEN TOTAL'!S287</f>
        <v>0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 t="str">
        <f>'RESUMEN TOTAL'!Q288</f>
        <v>APAGADO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 t="str">
        <f>'RESUMEN TOTAL'!Q289</f>
        <v>APAGADO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 t="str">
        <f>'RESUMEN TOTAL'!Q290</f>
        <v>APAGADO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 t="str">
        <f>'RESUMEN TOTAL'!Q291</f>
        <v>APAGADO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 t="str">
        <f>'RESUMEN TOTAL'!N292</f>
        <v>APAGADO</v>
      </c>
      <c r="I287" s="86">
        <f>'RESUMEN TOTAL'!O292</f>
        <v>0</v>
      </c>
      <c r="J287" s="86" t="str">
        <f>'RESUMEN TOTAL'!P292</f>
        <v>APAGADO</v>
      </c>
      <c r="K287" s="86" t="str">
        <f>'RESUMEN TOTAL'!Q292</f>
        <v>APAGADO</v>
      </c>
      <c r="L287" s="86" t="str">
        <f>'RESUMEN TOTAL'!R292</f>
        <v>APAGADO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 t="str">
        <f>'RESUMEN TOTAL'!N293</f>
        <v>APAGADO</v>
      </c>
      <c r="I288" s="86">
        <f>'RESUMEN TOTAL'!O293</f>
        <v>0</v>
      </c>
      <c r="J288" s="86" t="str">
        <f>'RESUMEN TOTAL'!P293</f>
        <v>APAGADO</v>
      </c>
      <c r="K288" s="86" t="str">
        <f>'RESUMEN TOTAL'!Q293</f>
        <v>APAGADO</v>
      </c>
      <c r="L288" s="86" t="str">
        <f>'RESUMEN TOTAL'!R293</f>
        <v>APAGADO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>
        <f>'RESUMEN TOTAL'!Q298</f>
        <v>0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 t="str">
        <f>'RESUMEN TOTAL'!Q300</f>
        <v>APAGADO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 t="str">
        <f>'RESUMEN TOTAL'!S306</f>
        <v>APAGADO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 t="str">
        <f>'RESUMEN TOTAL'!S338</f>
        <v>APAGADO</v>
      </c>
      <c r="N333" s="86" t="str">
        <f>'RESUMEN TOTAL'!T338</f>
        <v>APAGADO</v>
      </c>
      <c r="O333" s="86">
        <f>'RESUMEN TOTAL'!U338</f>
        <v>0</v>
      </c>
      <c r="P333" s="86">
        <f>'RESUMEN TOTAL'!V338</f>
        <v>0</v>
      </c>
      <c r="Q333" s="86" t="str">
        <f>'RESUMEN TOTAL'!W338</f>
        <v>APAGADO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 t="str">
        <f>'RESUMEN TOTAL'!S339</f>
        <v>APAGADO</v>
      </c>
      <c r="N334" s="86" t="str">
        <f>'RESUMEN TOTAL'!T339</f>
        <v>APAGADO</v>
      </c>
      <c r="O334" s="86">
        <f>'RESUMEN TOTAL'!U339</f>
        <v>0</v>
      </c>
      <c r="P334" s="86">
        <f>'RESUMEN TOTAL'!V339</f>
        <v>0</v>
      </c>
      <c r="Q334" s="86" t="str">
        <f>'RESUMEN TOTAL'!W339</f>
        <v>APAGADO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 t="str">
        <f>'RESUMEN TOTAL'!O344</f>
        <v>APAGADO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 t="str">
        <f>'RESUMEN TOTAL'!T344</f>
        <v>APAGADO</v>
      </c>
      <c r="O339" s="86" t="str">
        <f>'RESUMEN TOTAL'!U344</f>
        <v>APAGADO</v>
      </c>
      <c r="P339" s="86" t="str">
        <f>'RESUMEN TOTAL'!V344</f>
        <v>APAGADO</v>
      </c>
      <c r="Q339" s="86" t="str">
        <f>'RESUMEN TOTAL'!W344</f>
        <v>APAGADO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 t="str">
        <f>'RESUMEN TOTAL'!N345</f>
        <v>APAGADO</v>
      </c>
      <c r="I340" s="86" t="str">
        <f>'RESUMEN TOTAL'!O345</f>
        <v>APAGADO</v>
      </c>
      <c r="J340" s="86" t="str">
        <f>'RESUMEN TOTAL'!P345</f>
        <v>APAGADO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 t="str">
        <f>'RESUMEN TOTAL'!T345</f>
        <v>APAGADO</v>
      </c>
      <c r="O340" s="86" t="str">
        <f>'RESUMEN TOTAL'!U345</f>
        <v>APAGADO</v>
      </c>
      <c r="P340" s="86" t="str">
        <f>'RESUMEN TOTAL'!V345</f>
        <v>APAGADO</v>
      </c>
      <c r="Q340" s="86" t="str">
        <f>'RESUMEN TOTAL'!W345</f>
        <v>APAGADO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 t="str">
        <f>'RESUMEN TOTAL'!O346</f>
        <v>APAGADO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 t="str">
        <f>'RESUMEN TOTAL'!O351</f>
        <v>APAGADO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 t="str">
        <f>'RESUMEN TOTAL'!O352</f>
        <v>APAGADO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 t="str">
        <f>'RESUMEN TOTAL'!N353</f>
        <v>APAGADO</v>
      </c>
      <c r="I348" s="86" t="str">
        <f>'RESUMEN TOTAL'!O353</f>
        <v>APAGADO</v>
      </c>
      <c r="J348" s="86" t="str">
        <f>'RESUMEN TOTAL'!P353</f>
        <v>APAGADO</v>
      </c>
      <c r="K348" s="86" t="str">
        <f>'RESUMEN TOTAL'!Q353</f>
        <v>APAGADO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 t="str">
        <f>'RESUMEN TOTAL'!O355</f>
        <v>APAGADO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 t="str">
        <f>'RESUMEN TOTAL'!N356</f>
        <v>APAGADO</v>
      </c>
      <c r="I351" s="86" t="str">
        <f>'RESUMEN TOTAL'!O356</f>
        <v>APAGADO</v>
      </c>
      <c r="J351" s="86" t="str">
        <f>'RESUMEN TOTAL'!P356</f>
        <v>APAGADO</v>
      </c>
      <c r="K351" s="86" t="str">
        <f>'RESUMEN TOTAL'!Q356</f>
        <v>APAGADO</v>
      </c>
      <c r="L351" s="86">
        <f>'RESUMEN TOTAL'!R356</f>
        <v>0</v>
      </c>
      <c r="M351" s="86">
        <f>'RESUMEN TOTAL'!S356</f>
        <v>0</v>
      </c>
      <c r="N351" s="86" t="str">
        <f>'RESUMEN TOTAL'!T356</f>
        <v>APAGADO</v>
      </c>
      <c r="O351" s="86" t="str">
        <f>'RESUMEN TOTAL'!U356</f>
        <v>APAGADO</v>
      </c>
      <c r="P351" s="86" t="str">
        <f>'RESUMEN TOTAL'!V356</f>
        <v>APAGADO</v>
      </c>
      <c r="Q351" s="86" t="str">
        <f>'RESUMEN TOTAL'!W356</f>
        <v>APAGADO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 t="str">
        <f>'RESUMEN TOTAL'!N357</f>
        <v>APAGADO</v>
      </c>
      <c r="I352" s="86" t="str">
        <f>'RESUMEN TOTAL'!O357</f>
        <v>APAGADO</v>
      </c>
      <c r="J352" s="86" t="str">
        <f>'RESUMEN TOTAL'!P357</f>
        <v>APAGADO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 t="str">
        <f>'RESUMEN TOTAL'!T357</f>
        <v>APAGADO</v>
      </c>
      <c r="O352" s="86" t="str">
        <f>'RESUMEN TOTAL'!U357</f>
        <v>APAGADO</v>
      </c>
      <c r="P352" s="86" t="str">
        <f>'RESUMEN TOTAL'!V357</f>
        <v>APAGADO</v>
      </c>
      <c r="Q352" s="86" t="str">
        <f>'RESUMEN TOTAL'!W357</f>
        <v>APAGADO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>
        <f>'RESUMEN TOTAL'!X358</f>
        <v>0</v>
      </c>
      <c r="S353" s="86" t="str">
        <f>'RESUMEN TOTAL'!Y358</f>
        <v>APAGADO</v>
      </c>
      <c r="T353" s="86" t="str">
        <f>'RESUMEN TOTAL'!Z358</f>
        <v>APAGADO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 t="str">
        <f>'RESUMEN TOTAL'!V361</f>
        <v>APAGADO</v>
      </c>
      <c r="Q356" s="86" t="str">
        <f>'RESUMEN TOTAL'!W361</f>
        <v>APAGADO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 t="str">
        <f>'RESUMEN TOTAL'!V362</f>
        <v>APAGADO</v>
      </c>
      <c r="Q357" s="86" t="str">
        <f>'RESUMEN TOTAL'!W362</f>
        <v>APAGADO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 t="str">
        <f>'RESUMEN TOTAL'!Q368</f>
        <v>APAGADO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 t="str">
        <f>'RESUMEN TOTAL'!Q369</f>
        <v>APAGADO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 t="str">
        <f>'RESUMEN TOTAL'!T403</f>
        <v>APAGADO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 t="str">
        <f>'RESUMEN TOTAL'!P407</f>
        <v>APAGADO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 t="str">
        <f>'RESUMEN TOTAL'!T407</f>
        <v>APAGADO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 t="str">
        <f>'RESUMEN TOTAL'!T408</f>
        <v>APAGADO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 t="str">
        <f>'RESUMEN TOTAL'!Y410</f>
        <v>APAGADO</v>
      </c>
      <c r="T404" s="86" t="str">
        <f>'RESUMEN TOTAL'!Z410</f>
        <v>APAGADO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 t="str">
        <f>'RESUMEN TOTAL'!P411</f>
        <v>APAGADO</v>
      </c>
      <c r="K405" s="86" t="str">
        <f>'RESUMEN TOTAL'!Q411</f>
        <v>APAGADO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 t="str">
        <f>'RESUMEN TOTAL'!Z413</f>
        <v>APAGADO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 t="str">
        <f>'RESUMEN TOTAL'!W414</f>
        <v>APAGADO</v>
      </c>
      <c r="R408" s="86" t="str">
        <f>'RESUMEN TOTAL'!X414</f>
        <v>APAGADO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 t="str">
        <f>'RESUMEN TOTAL'!W415</f>
        <v>APAGADO</v>
      </c>
      <c r="R409" s="86" t="str">
        <f>'RESUMEN TOTAL'!X415</f>
        <v>APAGADO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 t="str">
        <f>'RESUMEN TOTAL'!Y416</f>
        <v>APAGADO</v>
      </c>
      <c r="T410" s="86" t="str">
        <f>'RESUMEN TOTAL'!Z416</f>
        <v>APAGADO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 t="str">
        <f>'RESUMEN TOTAL'!Y417</f>
        <v>APAGADO</v>
      </c>
      <c r="T411" s="86" t="str">
        <f>'RESUMEN TOTAL'!Z417</f>
        <v>APAGADO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 t="str">
        <f>'RESUMEN TOTAL'!L422</f>
        <v>APAGADO</v>
      </c>
      <c r="G416" s="86" t="str">
        <f>'RESUMEN TOTAL'!M422</f>
        <v>APAGADO</v>
      </c>
      <c r="H416" s="86" t="str">
        <f>'RESUMEN TOTAL'!N422</f>
        <v>APAGADO</v>
      </c>
      <c r="I416" s="86" t="str">
        <f>'RESUMEN TOTAL'!O422</f>
        <v>APAGADO</v>
      </c>
      <c r="J416" s="86" t="str">
        <f>'RESUMEN TOTAL'!P422</f>
        <v>APAGADO</v>
      </c>
      <c r="K416" s="86" t="str">
        <f>'RESUMEN TOTAL'!Q422</f>
        <v>APAGADO</v>
      </c>
      <c r="L416" s="86" t="str">
        <f>'RESUMEN TOTAL'!R422</f>
        <v>APAGADO</v>
      </c>
      <c r="M416" s="86" t="str">
        <f>'RESUMEN TOTAL'!S422</f>
        <v>APAGADO</v>
      </c>
      <c r="N416" s="86" t="str">
        <f>'RESUMEN TOTAL'!T422</f>
        <v>APAGADO</v>
      </c>
      <c r="O416" s="86" t="str">
        <f>'RESUMEN TOTAL'!U422</f>
        <v>APAGADO</v>
      </c>
      <c r="P416" s="86" t="str">
        <f>'RESUMEN TOTAL'!V422</f>
        <v>APAGADO</v>
      </c>
      <c r="Q416" s="86" t="str">
        <f>'RESUMEN TOTAL'!W422</f>
        <v>APAGADO</v>
      </c>
      <c r="R416" s="86" t="str">
        <f>'RESUMEN TOTAL'!X422</f>
        <v>APAGADO</v>
      </c>
      <c r="S416" s="86" t="str">
        <f>'RESUMEN TOTAL'!Y422</f>
        <v>APAGADO</v>
      </c>
      <c r="T416" s="86" t="str">
        <f>'RESUMEN TOTAL'!Z422</f>
        <v>APAGADO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 t="str">
        <f>'RESUMEN TOTAL'!L425</f>
        <v>APAGADO</v>
      </c>
      <c r="G419" s="86" t="str">
        <f>'RESUMEN TOTAL'!M425</f>
        <v>APAGADO</v>
      </c>
      <c r="H419" s="86" t="str">
        <f>'RESUMEN TOTAL'!N425</f>
        <v>APAGADO</v>
      </c>
      <c r="I419" s="86" t="str">
        <f>'RESUMEN TOTAL'!O425</f>
        <v>APAGADO</v>
      </c>
      <c r="J419" s="86" t="str">
        <f>'RESUMEN TOTAL'!P425</f>
        <v>APAGADO</v>
      </c>
      <c r="K419" s="86" t="str">
        <f>'RESUMEN TOTAL'!Q425</f>
        <v>APAGADO</v>
      </c>
      <c r="L419" s="86" t="str">
        <f>'RESUMEN TOTAL'!R425</f>
        <v>APAGADO</v>
      </c>
      <c r="M419" s="86" t="str">
        <f>'RESUMEN TOTAL'!S425</f>
        <v>APAGADO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 t="str">
        <f>'RESUMEN TOTAL'!L426</f>
        <v>APAGADO</v>
      </c>
      <c r="G420" s="86" t="str">
        <f>'RESUMEN TOTAL'!M426</f>
        <v>APAGADO</v>
      </c>
      <c r="H420" s="86" t="str">
        <f>'RESUMEN TOTAL'!N426</f>
        <v>APAGADO</v>
      </c>
      <c r="I420" s="86" t="str">
        <f>'RESUMEN TOTAL'!O426</f>
        <v>APAGADO</v>
      </c>
      <c r="J420" s="86" t="str">
        <f>'RESUMEN TOTAL'!P426</f>
        <v>APAGADO</v>
      </c>
      <c r="K420" s="86" t="str">
        <f>'RESUMEN TOTAL'!Q426</f>
        <v>APAGADO</v>
      </c>
      <c r="L420" s="86" t="str">
        <f>'RESUMEN TOTAL'!R426</f>
        <v>APAGADO</v>
      </c>
      <c r="M420" s="86" t="str">
        <f>'RESUMEN TOTAL'!S426</f>
        <v>APAGADO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 t="str">
        <f>'RESUMEN TOTAL'!P430</f>
        <v>APAGADO</v>
      </c>
      <c r="K424" s="86" t="str">
        <f>'RESUMEN TOTAL'!Q430</f>
        <v>APAGADO</v>
      </c>
      <c r="L424" s="86" t="str">
        <f>'RESUMEN TOTAL'!R430</f>
        <v>APAGADO</v>
      </c>
      <c r="M424" s="86" t="str">
        <f>'RESUMEN TOTAL'!S430</f>
        <v>APAGADO</v>
      </c>
      <c r="N424" s="86" t="str">
        <f>'RESUMEN TOTAL'!T430</f>
        <v>APAGADO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 t="str">
        <f>'RESUMEN TOTAL'!W432</f>
        <v>APAGADO</v>
      </c>
      <c r="R426" s="86" t="str">
        <f>'RESUMEN TOTAL'!X432</f>
        <v>APAGADO</v>
      </c>
      <c r="S426" s="86" t="str">
        <f>'RESUMEN TOTAL'!Y432</f>
        <v>APAGADO</v>
      </c>
      <c r="T426" s="86" t="str">
        <f>'RESUMEN TOTAL'!Z432</f>
        <v>APAGADO</v>
      </c>
      <c r="U426" s="86">
        <f>'RESUMEN TOTAL'!AA432</f>
        <v>0</v>
      </c>
      <c r="V426" s="86">
        <f>'RESUMEN TOTAL'!AB432</f>
        <v>0</v>
      </c>
      <c r="W426" s="86">
        <f>'RESUMEN TOTAL'!AC432</f>
        <v>0</v>
      </c>
      <c r="X426" s="86">
        <f>'RESUMEN TOTAL'!AD432</f>
        <v>0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 t="str">
        <f>'RESUMEN TOTAL'!S442</f>
        <v>APAGADO</v>
      </c>
      <c r="N436" s="86" t="str">
        <f>'RESUMEN TOTAL'!T442</f>
        <v>APAGADO</v>
      </c>
      <c r="O436" s="86">
        <f>'RESUMEN TOTAL'!U442</f>
        <v>0</v>
      </c>
      <c r="P436" s="86" t="str">
        <f>'RESUMEN TOTAL'!V442</f>
        <v>APAGADO</v>
      </c>
      <c r="Q436" s="86" t="str">
        <f>'RESUMEN TOTAL'!W442</f>
        <v>APAGADO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 t="str">
        <f>'RESUMEN TOTAL'!S444</f>
        <v>APAGADO</v>
      </c>
      <c r="N438" s="86" t="str">
        <f>'RESUMEN TOTAL'!T444</f>
        <v>APAGADO</v>
      </c>
      <c r="O438" s="86">
        <f>'RESUMEN TOTAL'!U444</f>
        <v>0</v>
      </c>
      <c r="P438" s="86" t="str">
        <f>'RESUMEN TOTAL'!V444</f>
        <v>APAGADO</v>
      </c>
      <c r="Q438" s="86" t="str">
        <f>'RESUMEN TOTAL'!W444</f>
        <v>APAGADO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 t="str">
        <f>'RESUMEN TOTAL'!T445</f>
        <v>APAGADO</v>
      </c>
      <c r="O439" s="86">
        <f>'RESUMEN TOTAL'!U445</f>
        <v>0</v>
      </c>
      <c r="P439" s="86" t="str">
        <f>'RESUMEN TOTAL'!V445</f>
        <v>APAGADO</v>
      </c>
      <c r="Q439" s="86" t="str">
        <f>'RESUMEN TOTAL'!W445</f>
        <v>APAGADO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 t="str">
        <f>'RESUMEN TOTAL'!W456</f>
        <v>APAGADO</v>
      </c>
      <c r="R450" s="86" t="str">
        <f>'RESUMEN TOTAL'!X456</f>
        <v>APAGADO</v>
      </c>
      <c r="S450" s="86" t="str">
        <f>'RESUMEN TOTAL'!Y456</f>
        <v>APAGADO</v>
      </c>
      <c r="T450" s="86" t="str">
        <f>'RESUMEN TOTAL'!Z456</f>
        <v>APAGADO</v>
      </c>
      <c r="U450" s="86">
        <f>'RESUMEN TOTAL'!AA456</f>
        <v>0</v>
      </c>
      <c r="V450" s="86">
        <f>'RESUMEN TOTAL'!AB456</f>
        <v>0</v>
      </c>
      <c r="W450" s="86">
        <f>'RESUMEN TOTAL'!AC456</f>
        <v>0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 t="str">
        <f>'RESUMEN TOTAL'!W457</f>
        <v>APAGADO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 t="str">
        <f>'RESUMEN TOTAL'!V458</f>
        <v>APAGADO</v>
      </c>
      <c r="Q452" s="86" t="str">
        <f>'RESUMEN TOTAL'!W458</f>
        <v>APAGADO</v>
      </c>
      <c r="R452" s="86" t="str">
        <f>'RESUMEN TOTAL'!X458</f>
        <v>APAGADO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 t="str">
        <f>'RESUMEN TOTAL'!L462</f>
        <v>APAGADO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 t="str">
        <f>'RESUMEN TOTAL'!X468</f>
        <v>APAGADO</v>
      </c>
      <c r="S462" s="86" t="str">
        <f>'RESUMEN TOTAL'!Y468</f>
        <v>APAGADO</v>
      </c>
      <c r="T462" s="86" t="str">
        <f>'RESUMEN TOTAL'!Z468</f>
        <v>APAGADO</v>
      </c>
      <c r="U462" s="86">
        <f>'RESUMEN TOTAL'!AA468</f>
        <v>0</v>
      </c>
      <c r="V462" s="86">
        <f>'RESUMEN TOTAL'!AB468</f>
        <v>0</v>
      </c>
      <c r="W462" s="86">
        <f>'RESUMEN TOTAL'!AC468</f>
        <v>0</v>
      </c>
      <c r="X462" s="86">
        <f>'RESUMEN TOTAL'!AD468</f>
        <v>0</v>
      </c>
      <c r="Y462" s="86">
        <f>'RESUMEN TOTAL'!AE468</f>
        <v>0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 t="str">
        <f>'RESUMEN TOTAL'!W468</f>
        <v>APAGADO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>
        <f>'RESUMEN TOTAL'!AA469</f>
        <v>0</v>
      </c>
      <c r="V463" s="86">
        <f>'RESUMEN TOTAL'!AB469</f>
        <v>0</v>
      </c>
      <c r="W463" s="86">
        <f>'RESUMEN TOTAL'!AC469</f>
        <v>0</v>
      </c>
      <c r="X463" s="86">
        <f>'RESUMEN TOTAL'!AD469</f>
        <v>0</v>
      </c>
      <c r="Y463" s="86">
        <f>'RESUMEN TOTAL'!AE469</f>
        <v>0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>
        <f>'RESUMEN TOTAL'!AA470</f>
        <v>0</v>
      </c>
      <c r="V464" s="86">
        <f>'RESUMEN TOTAL'!AB470</f>
        <v>0</v>
      </c>
      <c r="W464" s="86">
        <f>'RESUMEN TOTAL'!AC470</f>
        <v>0</v>
      </c>
      <c r="X464" s="86">
        <f>'RESUMEN TOTAL'!AD470</f>
        <v>0</v>
      </c>
      <c r="Y464" s="86">
        <f>'RESUMEN TOTAL'!AE470</f>
        <v>0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 t="str">
        <f>'RESUMEN TOTAL'!W478</f>
        <v>APAGADO</v>
      </c>
      <c r="R472" s="86" t="str">
        <f>'RESUMEN TOTAL'!X478</f>
        <v>APAGADO</v>
      </c>
      <c r="S472" s="86" t="str">
        <f>'RESUMEN TOTAL'!Y478</f>
        <v>APAGADO</v>
      </c>
      <c r="T472" s="86" t="str">
        <f>'RESUMEN TOTAL'!Z478</f>
        <v>APAGADO</v>
      </c>
      <c r="U472" s="86">
        <f>'RESUMEN TOTAL'!AA478</f>
        <v>0</v>
      </c>
      <c r="V472" s="86">
        <f>'RESUMEN TOTAL'!AB478</f>
        <v>0</v>
      </c>
      <c r="W472" s="86">
        <f>'RESUMEN TOTAL'!AC478</f>
        <v>0</v>
      </c>
      <c r="X472" s="86">
        <f>'RESUMEN TOTAL'!AD478</f>
        <v>0</v>
      </c>
      <c r="Y472" s="86">
        <f>'RESUMEN TOTAL'!AE478</f>
        <v>0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>
        <f>'RESUMEN TOTAL'!AA479</f>
        <v>0</v>
      </c>
      <c r="V473" s="86">
        <f>'RESUMEN TOTAL'!AB479</f>
        <v>0</v>
      </c>
      <c r="W473" s="86">
        <f>'RESUMEN TOTAL'!AC479</f>
        <v>0</v>
      </c>
      <c r="X473" s="86">
        <f>'RESUMEN TOTAL'!AD479</f>
        <v>0</v>
      </c>
      <c r="Y473" s="86">
        <f>'RESUMEN TOTAL'!AE479</f>
        <v>0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 t="str">
        <f>'RESUMEN TOTAL'!W482</f>
        <v>APAGADO</v>
      </c>
      <c r="R476" s="86" t="str">
        <f>'RESUMEN TOTAL'!X482</f>
        <v>APAGADO</v>
      </c>
      <c r="S476" s="86" t="str">
        <f>'RESUMEN TOTAL'!Y482</f>
        <v>APAGADO</v>
      </c>
      <c r="T476" s="86" t="str">
        <f>'RESUMEN TOTAL'!Z482</f>
        <v>APAGADO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 t="str">
        <f>'RESUMEN TOTAL'!W490</f>
        <v>APAGADO</v>
      </c>
      <c r="R484" s="86" t="str">
        <f>'RESUMEN TOTAL'!X490</f>
        <v>APAGADO</v>
      </c>
      <c r="S484" s="86" t="str">
        <f>'RESUMEN TOTAL'!Y490</f>
        <v>APAGADO</v>
      </c>
      <c r="T484" s="86" t="str">
        <f>'RESUMEN TOTAL'!Z490</f>
        <v>APAGADO</v>
      </c>
      <c r="U484" s="86">
        <f>'RESUMEN TOTAL'!AA490</f>
        <v>0</v>
      </c>
      <c r="V484" s="86">
        <f>'RESUMEN TOTAL'!AB490</f>
        <v>0</v>
      </c>
      <c r="W484" s="86">
        <f>'RESUMEN TOTAL'!AC490</f>
        <v>0</v>
      </c>
      <c r="X484" s="86">
        <f>'RESUMEN TOTAL'!AD490</f>
        <v>0</v>
      </c>
      <c r="Y484" s="86">
        <f>'RESUMEN TOTAL'!AE490</f>
        <v>0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>
        <f>'RESUMEN TOTAL'!AA491</f>
        <v>0</v>
      </c>
      <c r="V485" s="86">
        <f>'RESUMEN TOTAL'!AB491</f>
        <v>0</v>
      </c>
      <c r="W485" s="86">
        <f>'RESUMEN TOTAL'!AC491</f>
        <v>0</v>
      </c>
      <c r="X485" s="86">
        <f>'RESUMEN TOTAL'!AD491</f>
        <v>0</v>
      </c>
      <c r="Y485" s="86">
        <f>'RESUMEN TOTAL'!AE491</f>
        <v>0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>
        <f>'RESUMEN TOTAL'!AA492</f>
        <v>0</v>
      </c>
      <c r="V486" s="86">
        <f>'RESUMEN TOTAL'!AB492</f>
        <v>0</v>
      </c>
      <c r="W486" s="86">
        <f>'RESUMEN TOTAL'!AC492</f>
        <v>0</v>
      </c>
      <c r="X486" s="86">
        <f>'RESUMEN TOTAL'!AD492</f>
        <v>0</v>
      </c>
      <c r="Y486" s="86">
        <f>'RESUMEN TOTAL'!AE492</f>
        <v>0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>
        <f>'RESUMEN TOTAL'!AA493</f>
        <v>0</v>
      </c>
      <c r="V487" s="86">
        <f>'RESUMEN TOTAL'!AB493</f>
        <v>0</v>
      </c>
      <c r="W487" s="86">
        <f>'RESUMEN TOTAL'!AC493</f>
        <v>0</v>
      </c>
      <c r="X487" s="86">
        <f>'RESUMEN TOTAL'!AD493</f>
        <v>0</v>
      </c>
      <c r="Y487" s="86">
        <f>'RESUMEN TOTAL'!AE493</f>
        <v>0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TOTAL'!L494</f>
        <v>APAGADO</v>
      </c>
      <c r="G488" s="86" t="str">
        <f>'RESUMEN TOTAL'!M494</f>
        <v>APAGADO</v>
      </c>
      <c r="H488" s="86">
        <f>'RESUMEN TOTAL'!N494</f>
        <v>0</v>
      </c>
      <c r="I488" s="86" t="str">
        <f>'RESUMEN TOTAL'!O494</f>
        <v>APAGADO</v>
      </c>
      <c r="J488" s="86" t="str">
        <f>'RESUMEN TOTAL'!P494</f>
        <v>APAGADO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 t="str">
        <f>'RESUMEN TOTAL'!L495</f>
        <v>APAGADO</v>
      </c>
      <c r="G489" s="86" t="str">
        <f>'RESUMEN TOTAL'!M495</f>
        <v>APAGADO</v>
      </c>
      <c r="H489" s="86">
        <f>'RESUMEN TOTAL'!N495</f>
        <v>0</v>
      </c>
      <c r="I489" s="86" t="str">
        <f>'RESUMEN TOTAL'!O495</f>
        <v>APAGADO</v>
      </c>
      <c r="J489" s="86" t="str">
        <f>'RESUMEN TOTAL'!P495</f>
        <v>APAGADO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>
        <f>'RESUMEN TOTAL'!AA502</f>
        <v>0</v>
      </c>
      <c r="V496" s="86">
        <f>'RESUMEN TOTAL'!AB502</f>
        <v>0</v>
      </c>
      <c r="W496" s="86">
        <f>'RESUMEN TOTAL'!AC502</f>
        <v>0</v>
      </c>
      <c r="X496" s="86">
        <f>'RESUMEN TOTAL'!AD502</f>
        <v>0</v>
      </c>
      <c r="Y496" s="86">
        <f>'RESUMEN TOTAL'!AE502</f>
        <v>0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>
        <f>'RESUMEN TOTAL'!AA503</f>
        <v>0</v>
      </c>
      <c r="V497" s="86">
        <f>'RESUMEN TOTAL'!AB503</f>
        <v>0</v>
      </c>
      <c r="W497" s="86">
        <f>'RESUMEN TOTAL'!AC503</f>
        <v>0</v>
      </c>
      <c r="X497" s="86">
        <f>'RESUMEN TOTAL'!AD503</f>
        <v>0</v>
      </c>
      <c r="Y497" s="86">
        <f>'RESUMEN TOTAL'!AE503</f>
        <v>0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>
        <f>'RESUMEN TOTAL'!AA504</f>
        <v>0</v>
      </c>
      <c r="V498" s="86">
        <f>'RESUMEN TOTAL'!AB504</f>
        <v>0</v>
      </c>
      <c r="W498" s="86">
        <f>'RESUMEN TOTAL'!AC504</f>
        <v>0</v>
      </c>
      <c r="X498" s="86">
        <f>'RESUMEN TOTAL'!AD504</f>
        <v>0</v>
      </c>
      <c r="Y498" s="86">
        <f>'RESUMEN TOTAL'!AE504</f>
        <v>0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>
        <f>'RESUMEN TOTAL'!AA505</f>
        <v>0</v>
      </c>
      <c r="V499" s="86">
        <f>'RESUMEN TOTAL'!AB505</f>
        <v>0</v>
      </c>
      <c r="W499" s="86">
        <f>'RESUMEN TOTAL'!AC505</f>
        <v>0</v>
      </c>
      <c r="X499" s="86">
        <f>'RESUMEN TOTAL'!AD505</f>
        <v>0</v>
      </c>
      <c r="Y499" s="86">
        <f>'RESUMEN TOTAL'!AE505</f>
        <v>0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 t="str">
        <f>'RESUMEN TOTAL'!W508</f>
        <v>APAGADO</v>
      </c>
      <c r="R502" s="86" t="str">
        <f>'RESUMEN TOTAL'!X508</f>
        <v>APAGADO</v>
      </c>
      <c r="S502" s="86" t="str">
        <f>'RESUMEN TOTAL'!Y508</f>
        <v>APAGADO</v>
      </c>
      <c r="T502" s="86" t="str">
        <f>'RESUMEN TOTAL'!Z508</f>
        <v>APAGADO</v>
      </c>
      <c r="U502" s="86">
        <f>'RESUMEN TOTAL'!AA508</f>
        <v>0</v>
      </c>
      <c r="V502" s="86">
        <f>'RESUMEN TOTAL'!AB508</f>
        <v>0</v>
      </c>
      <c r="W502" s="86">
        <f>'RESUMEN TOTAL'!AC508</f>
        <v>0</v>
      </c>
      <c r="X502" s="86">
        <f>'RESUMEN TOTAL'!AD508</f>
        <v>0</v>
      </c>
      <c r="Y502" s="86">
        <f>'RESUMEN TOTAL'!AE508</f>
        <v>0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 t="str">
        <f>'RESUMEN TOTAL'!W514</f>
        <v>APAGADO</v>
      </c>
      <c r="R508" s="86" t="str">
        <f>'RESUMEN TOTAL'!X514</f>
        <v>APAGADO</v>
      </c>
      <c r="S508" s="86" t="str">
        <f>'RESUMEN TOTAL'!Y514</f>
        <v>APAGADO</v>
      </c>
      <c r="T508" s="86" t="str">
        <f>'RESUMEN TOTAL'!Z514</f>
        <v>APAGADO</v>
      </c>
      <c r="U508" s="86">
        <f>'RESUMEN TOTAL'!AA514</f>
        <v>0</v>
      </c>
      <c r="V508" s="86">
        <f>'RESUMEN TOTAL'!AB514</f>
        <v>0</v>
      </c>
      <c r="W508" s="86">
        <f>'RESUMEN TOTAL'!AC514</f>
        <v>0</v>
      </c>
      <c r="X508" s="86">
        <f>'RESUMEN TOTAL'!AD514</f>
        <v>0</v>
      </c>
      <c r="Y508" s="86">
        <f>'RESUMEN TOTAL'!AE514</f>
        <v>0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>
        <f>'RESUMEN TOTAL'!AA515</f>
        <v>0</v>
      </c>
      <c r="V509" s="86">
        <f>'RESUMEN TOTAL'!AB517</f>
        <v>0</v>
      </c>
      <c r="W509" s="86">
        <f>'RESUMEN TOTAL'!AC515</f>
        <v>0</v>
      </c>
      <c r="X509" s="86">
        <f>'RESUMEN TOTAL'!AD515</f>
        <v>0</v>
      </c>
      <c r="Y509" s="86">
        <f>'RESUMEN TOTAL'!AE515</f>
        <v>0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>
        <f>'RESUMEN TOTAL'!AP515</f>
        <v>0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 t="str">
        <f>'RESUMEN TOTAL'!Z522</f>
        <v>APAGADO</v>
      </c>
      <c r="U514" s="86">
        <f>'RESUMEN TOTAL'!AA522</f>
        <v>0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 t="str">
        <f>'RESUMEN TOTAL'!O523</f>
        <v>APAGADO</v>
      </c>
      <c r="J515" s="86" t="str">
        <f>'RESUMEN TOTAL'!P523</f>
        <v>APAGADO</v>
      </c>
      <c r="K515" s="86" t="str">
        <f>'RESUMEN TOTAL'!Q523</f>
        <v>APAGADO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 t="str">
        <f>'RESUMEN TOTAL'!W523</f>
        <v>APAGADO</v>
      </c>
      <c r="R515" s="86" t="str">
        <f>'RESUMEN TOTAL'!X523</f>
        <v>APAGADO</v>
      </c>
      <c r="S515" s="86" t="str">
        <f>'RESUMEN TOTAL'!Y523</f>
        <v>APAGADO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 t="str">
        <f>'RESUMEN TOTAL'!L526</f>
        <v>APAGADO</v>
      </c>
      <c r="G518" s="86" t="str">
        <f>'RESUMEN TOTAL'!M526</f>
        <v>APAGADO</v>
      </c>
      <c r="H518" s="86" t="str">
        <f>'RESUMEN TOTAL'!N526</f>
        <v>APAGADO</v>
      </c>
      <c r="I518" s="86" t="str">
        <f>'RESUMEN TOTAL'!O526</f>
        <v>APAGADO</v>
      </c>
      <c r="J518" s="86" t="str">
        <f>'RESUMEN TOTAL'!P526</f>
        <v>APAGADO</v>
      </c>
      <c r="K518" s="86" t="str">
        <f>'RESUMEN TOTAL'!Q526</f>
        <v>APAGADO</v>
      </c>
      <c r="L518" s="86" t="str">
        <f>'RESUMEN TOTAL'!R526</f>
        <v>APAGADO</v>
      </c>
      <c r="M518" s="86" t="str">
        <f>'RESUMEN TOTAL'!S526</f>
        <v>APAGADO</v>
      </c>
      <c r="N518" s="86" t="str">
        <f>'RESUMEN TOTAL'!T526</f>
        <v>APAGADO</v>
      </c>
      <c r="O518" s="86" t="str">
        <f>'RESUMEN TOTAL'!U526</f>
        <v>APAGADO</v>
      </c>
      <c r="P518" s="86" t="str">
        <f>'RESUMEN TOTAL'!V526</f>
        <v>APAGADO</v>
      </c>
      <c r="Q518" s="86" t="str">
        <f>'RESUMEN TOTAL'!W526</f>
        <v>APAGADO</v>
      </c>
      <c r="R518" s="86" t="str">
        <f>'RESUMEN TOTAL'!X526</f>
        <v>APAGADO</v>
      </c>
      <c r="S518" s="86" t="str">
        <f>'RESUMEN TOTAL'!Y526</f>
        <v>APAGADO</v>
      </c>
      <c r="T518" s="86" t="str">
        <f>'RESUMEN TOTAL'!Z526</f>
        <v>APAGADO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TOTAL'!L527</f>
        <v>APAGADO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 t="str">
        <f>'RESUMEN TOTAL'!W527</f>
        <v>APAGADO</v>
      </c>
      <c r="R519" s="86" t="str">
        <f>'RESUMEN TOTAL'!X527</f>
        <v>APAGADO</v>
      </c>
      <c r="S519" s="86" t="str">
        <f>'RESUMEN TOTAL'!Y527</f>
        <v>APAGADO</v>
      </c>
      <c r="T519" s="86" t="str">
        <f>'RESUMEN TOTAL'!Z527</f>
        <v>APAGADO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 t="str">
        <f>'RESUMEN TOTAL'!W530</f>
        <v>APAGADO</v>
      </c>
      <c r="R522" s="86" t="str">
        <f>'RESUMEN TOTAL'!X530</f>
        <v>APAGADO</v>
      </c>
      <c r="S522" s="86" t="str">
        <f>'RESUMEN TOTAL'!Y530</f>
        <v>APAGADO</v>
      </c>
      <c r="T522" s="86" t="str">
        <f>'RESUMEN TOTAL'!Z530</f>
        <v>APAGADO</v>
      </c>
      <c r="U522" s="86">
        <f>'RESUMEN TOTAL'!AA530</f>
        <v>0</v>
      </c>
      <c r="V522" s="86">
        <f>'RESUMEN TOTAL'!AB530</f>
        <v>0</v>
      </c>
      <c r="W522" s="86">
        <f>'RESUMEN TOTAL'!AC530</f>
        <v>0</v>
      </c>
      <c r="X522" s="86">
        <f>'RESUMEN TOTAL'!AD530</f>
        <v>0</v>
      </c>
      <c r="Y522" s="86">
        <f>'RESUMEN TOTAL'!AE530</f>
        <v>0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>
        <f>'RESUMEN TOTAL'!AA531</f>
        <v>0</v>
      </c>
      <c r="V523" s="86">
        <f>'RESUMEN TOTAL'!AB531</f>
        <v>0</v>
      </c>
      <c r="W523" s="86">
        <f>'RESUMEN TOTAL'!AC531</f>
        <v>0</v>
      </c>
      <c r="X523" s="86">
        <f>'RESUMEN TOTAL'!AD531</f>
        <v>0</v>
      </c>
      <c r="Y523" s="86">
        <f>'RESUMEN TOTAL'!AE531</f>
        <v>0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 t="str">
        <f>'RESUMEN TOTAL'!T540</f>
        <v>APAGADO</v>
      </c>
      <c r="O532" s="86" t="str">
        <f>'RESUMEN TOTAL'!U540</f>
        <v>APAGADO</v>
      </c>
      <c r="P532" s="86" t="str">
        <f>'RESUMEN TOTAL'!V540</f>
        <v>APAGADO</v>
      </c>
      <c r="Q532" s="86" t="str">
        <f>'RESUMEN TOTAL'!W540</f>
        <v>APAGADO</v>
      </c>
      <c r="R532" s="86" t="str">
        <f>'RESUMEN TOTAL'!X540</f>
        <v>APAGADO</v>
      </c>
      <c r="S532" s="86" t="str">
        <f>'RESUMEN TOTAL'!Y540</f>
        <v>APAGADO</v>
      </c>
      <c r="T532" s="86" t="str">
        <f>'RESUMEN TOTAL'!Z540</f>
        <v>APAGADO</v>
      </c>
      <c r="U532" s="86">
        <f>'RESUMEN TOTAL'!AA540</f>
        <v>0</v>
      </c>
      <c r="V532" s="86">
        <f>'RESUMEN TOTAL'!AB540</f>
        <v>0</v>
      </c>
      <c r="W532" s="86">
        <f>'RESUMEN TOTAL'!AC540</f>
        <v>0</v>
      </c>
      <c r="X532" s="86">
        <f>'RESUMEN TOTAL'!AD540</f>
        <v>0</v>
      </c>
      <c r="Y532" s="86">
        <f>'RESUMEN TOTAL'!AE540</f>
        <v>0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 t="str">
        <f>'RESUMEN TOTAL'!X541</f>
        <v>APAGADO</v>
      </c>
      <c r="S533" s="86" t="str">
        <f>'RESUMEN TOTAL'!Y541</f>
        <v>APAGADO</v>
      </c>
      <c r="T533" s="86" t="str">
        <f>'RESUMEN TOTAL'!Z541</f>
        <v>APAGADO</v>
      </c>
      <c r="U533" s="86">
        <f>'RESUMEN TOTAL'!AA541</f>
        <v>0</v>
      </c>
      <c r="V533" s="86">
        <f>'RESUMEN TOTAL'!AB541</f>
        <v>0</v>
      </c>
      <c r="W533" s="86">
        <f>'RESUMEN TOTAL'!AC541</f>
        <v>0</v>
      </c>
      <c r="X533" s="86">
        <f>'RESUMEN TOTAL'!AD541</f>
        <v>0</v>
      </c>
      <c r="Y533" s="86">
        <f>'RESUMEN TOTAL'!AE541</f>
        <v>0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>
        <f>'RESUMEN TOTAL'!AP545</f>
        <v>0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>
        <f>'RESUMEN TOTAL'!AP649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>
        <f>'RESUMEN TOTAL'!AP650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2024-08-15T12:14:44Z</dcterms:modified>
</cp:coreProperties>
</file>