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94E778F0-BBD1-470A-8FB0-D95583985DD1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" i="24" l="1"/>
  <c r="D87" i="24"/>
  <c r="J47" i="24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" i="10"/>
  <c r="AJ22" i="10"/>
  <c r="AP1" i="2"/>
  <c r="AP3" i="2"/>
  <c r="AJ2" i="21"/>
  <c r="AJ23" i="21"/>
  <c r="AP25" i="2"/>
  <c r="AJ22" i="8"/>
  <c r="AJ23" i="9"/>
  <c r="AJ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<sst xmlns="http://schemas.openxmlformats.org/spreadsheetml/2006/main" count="6041" uniqueCount="1608">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</sst>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6.4516129032258063E-2</c:v>
                      </c:pt>
                      <c:pt idx="14">
                        <c:v>0.08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6.0483870967741937E-2</c:v>
                      </c:pt>
                      <c:pt idx="19">
                        <c:v>6.0483870967741937E-2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0.12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0.12980769230769232</c:v>
                      </c:pt>
                      <c:pt idx="19">
                        <c:v>0.11538461538461539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6.4516129032258063E-2</c:v>
                </c:pt>
                <c:pt idx="14">
                  <c:v>0.08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6.0483870967741937E-2</c:v>
                </c:pt>
                <c:pt idx="19">
                  <c:v>6.0483870967741937E-2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0.12980769230769232</c:v>
                </c:pt>
                <c:pt idx="19">
                  <c:v>0.11538461538461539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27</c:v>
                      </c:pt>
                      <c:pt idx="19">
                        <c:v>24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AE5" activePane="bottomRight" state="frozen"/>
      <selection pane="topRight" activeCell="M1" sqref="M1"/>
      <selection pane="bottomLeft" activeCell="A5" sqref="A5"/>
      <selection pane="bottomRight" activeCell="D552" sqref="D5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0.11842105263157894</v>
      </c>
      <c r="AA1" s="4">
        <f t="shared" si="0"/>
        <v>0.11551155115511551</v>
      </c>
      <c r="AB1" s="4">
        <f t="shared" si="0"/>
        <v>0.11696869851729819</v>
      </c>
      <c r="AC1" s="4">
        <f t="shared" si="0"/>
        <v>0.12131147540983607</v>
      </c>
      <c r="AD1" s="4">
        <f t="shared" si="0"/>
        <v>0.1140495867768595</v>
      </c>
      <c r="AE1" s="4">
        <f t="shared" si="0"/>
        <v>0.10963455149501661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67</v>
      </c>
      <c r="Z3" s="12">
        <f t="shared" ref="Z3:AO3" si="5">COUNTIF(Z4:Z627, "apagado")</f>
        <v>72</v>
      </c>
      <c r="AA3" s="12">
        <f t="shared" si="5"/>
        <v>70</v>
      </c>
      <c r="AB3" s="12">
        <f t="shared" si="5"/>
        <v>71</v>
      </c>
      <c r="AC3" s="12">
        <f t="shared" si="5"/>
        <v>74</v>
      </c>
      <c r="AD3" s="12">
        <f t="shared" si="5"/>
        <v>69</v>
      </c>
      <c r="AE3" s="12">
        <f t="shared" si="5"/>
        <v>66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26</v>
      </c>
      <c r="J20" s="34">
        <f t="shared" ref="J20:J23" si="13">COUNTIF(L20:AM20,"APAGADO")</f>
        <v>2</v>
      </c>
      <c r="K20" s="35">
        <f t="shared" ref="K20:K23" si="14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26</v>
      </c>
      <c r="J21" s="34">
        <f t="shared" si="13"/>
        <v>2</v>
      </c>
      <c r="K21" s="35">
        <f t="shared" si="14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8</v>
      </c>
      <c r="J24" s="34">
        <f t="shared" si="8"/>
        <v>20</v>
      </c>
      <c r="K24" s="35">
        <f t="shared" si="9"/>
        <v>0.2857142857142857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 t="s">
        <v>1603</v>
      </c>
      <c r="AA24" s="86" t="s">
        <v>1603</v>
      </c>
      <c r="AB24" s="86" t="s">
        <v>1603</v>
      </c>
      <c r="AC24" s="86" t="s">
        <v>1603</v>
      </c>
      <c r="AD24" s="86" t="s">
        <v>1603</v>
      </c>
      <c r="AE24" s="86" t="s">
        <v>1603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16</v>
      </c>
      <c r="J29" s="34">
        <f t="shared" si="8"/>
        <v>12</v>
      </c>
      <c r="K29" s="35">
        <f t="shared" si="9"/>
        <v>0.5714285714285714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 t="s">
        <v>1603</v>
      </c>
      <c r="AA29" s="86" t="s">
        <v>1603</v>
      </c>
      <c r="AB29" s="86" t="s">
        <v>1603</v>
      </c>
      <c r="AC29" s="86" t="s">
        <v>1603</v>
      </c>
      <c r="AD29" s="86" t="s">
        <v>1603</v>
      </c>
      <c r="AE29" s="86" t="s">
        <v>1603</v>
      </c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18</v>
      </c>
      <c r="J62" s="34">
        <f t="shared" si="8"/>
        <v>10</v>
      </c>
      <c r="K62" s="35">
        <f t="shared" si="9"/>
        <v>0.6428571428571429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 t="s">
        <v>1603</v>
      </c>
      <c r="AA62" s="86" t="s">
        <v>1603</v>
      </c>
      <c r="AB62" s="86" t="s">
        <v>1603</v>
      </c>
      <c r="AC62" s="86" t="s">
        <v>1603</v>
      </c>
      <c r="AD62" s="86" t="s">
        <v>1603</v>
      </c>
      <c r="AE62" s="86" t="s">
        <v>1603</v>
      </c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14</v>
      </c>
      <c r="J78" s="34">
        <f t="shared" ref="J78:J150" si="16">COUNTIF(L78:AM78,"APAGADO")</f>
        <v>14</v>
      </c>
      <c r="K78" s="35">
        <f t="shared" ref="K78:K150" si="17">(I78)/(J78+I78)</f>
        <v>0.5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 t="s">
        <v>1603</v>
      </c>
      <c r="AA78" s="86" t="s">
        <v>1603</v>
      </c>
      <c r="AB78" s="86" t="s">
        <v>1603</v>
      </c>
      <c r="AC78" s="86" t="s">
        <v>1603</v>
      </c>
      <c r="AD78" s="86" t="s">
        <v>1603</v>
      </c>
      <c r="AE78" s="86" t="s">
        <v>1603</v>
      </c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18</v>
      </c>
      <c r="J85" s="34">
        <f t="shared" si="16"/>
        <v>10</v>
      </c>
      <c r="K85" s="35">
        <f t="shared" si="17"/>
        <v>0.6428571428571429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 t="s">
        <v>1603</v>
      </c>
      <c r="AA85" s="86" t="s">
        <v>1603</v>
      </c>
      <c r="AB85" s="86" t="s">
        <v>1603</v>
      </c>
      <c r="AC85" s="86" t="s">
        <v>1603</v>
      </c>
      <c r="AD85" s="86" t="s">
        <v>1603</v>
      </c>
      <c r="AE85" s="86" t="s">
        <v>1603</v>
      </c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8</v>
      </c>
      <c r="J107" s="34">
        <f t="shared" si="20"/>
        <v>20</v>
      </c>
      <c r="K107" s="35">
        <f t="shared" si="21"/>
        <v>0.2857142857142857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 t="s">
        <v>1603</v>
      </c>
      <c r="AA107" s="86" t="s">
        <v>1603</v>
      </c>
      <c r="AB107" s="86" t="s">
        <v>1603</v>
      </c>
      <c r="AC107" s="86" t="s">
        <v>1603</v>
      </c>
      <c r="AD107" s="86" t="s">
        <v>1603</v>
      </c>
      <c r="AE107" s="86" t="s">
        <v>1603</v>
      </c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8</v>
      </c>
      <c r="J130" s="34">
        <f t="shared" si="16"/>
        <v>20</v>
      </c>
      <c r="K130" s="35">
        <f t="shared" si="17"/>
        <v>0.2857142857142857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 t="s">
        <v>1603</v>
      </c>
      <c r="AA130" s="86" t="s">
        <v>1603</v>
      </c>
      <c r="AB130" s="86" t="s">
        <v>1603</v>
      </c>
      <c r="AC130" s="86" t="s">
        <v>1603</v>
      </c>
      <c r="AD130" s="86" t="s">
        <v>1603</v>
      </c>
      <c r="AE130" s="86" t="s">
        <v>1603</v>
      </c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24</v>
      </c>
      <c r="J135" s="34">
        <f t="shared" si="16"/>
        <v>4</v>
      </c>
      <c r="K135" s="35">
        <f t="shared" si="17"/>
        <v>0.8571428571428571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 t="s">
        <v>1603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22</v>
      </c>
      <c r="J136" s="34">
        <f t="shared" si="16"/>
        <v>6</v>
      </c>
      <c r="K136" s="35">
        <f t="shared" si="17"/>
        <v>0.7857142857142857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 t="s">
        <v>1603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27</v>
      </c>
      <c r="J151" s="34">
        <f t="shared" ref="J151:J257" si="23">COUNTIF(L151:AM151,"APAGADO")</f>
        <v>1</v>
      </c>
      <c r="K151" s="35">
        <f t="shared" ref="K151:K257" si="24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 t="s">
        <v>1603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8</v>
      </c>
      <c r="J168" s="34">
        <f t="shared" si="25"/>
        <v>20</v>
      </c>
      <c r="K168" s="35">
        <f t="shared" si="26"/>
        <v>0.2857142857142857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 t="s">
        <v>1603</v>
      </c>
      <c r="AA168" s="86" t="s">
        <v>1603</v>
      </c>
      <c r="AB168" s="86" t="s">
        <v>1603</v>
      </c>
      <c r="AC168" s="86" t="s">
        <v>1603</v>
      </c>
      <c r="AD168" s="86" t="s">
        <v>1603</v>
      </c>
      <c r="AE168" s="86" t="s">
        <v>1603</v>
      </c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8</v>
      </c>
      <c r="J171" s="34">
        <f t="shared" si="23"/>
        <v>20</v>
      </c>
      <c r="K171" s="35">
        <f t="shared" si="24"/>
        <v>0.2857142857142857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 t="s">
        <v>1603</v>
      </c>
      <c r="AA171" s="86" t="s">
        <v>1603</v>
      </c>
      <c r="AB171" s="86" t="s">
        <v>1603</v>
      </c>
      <c r="AC171" s="86" t="s">
        <v>1603</v>
      </c>
      <c r="AD171" s="86" t="s">
        <v>1603</v>
      </c>
      <c r="AE171" s="86" t="s">
        <v>1603</v>
      </c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24</v>
      </c>
      <c r="J172" s="34">
        <f t="shared" si="23"/>
        <v>4</v>
      </c>
      <c r="K172" s="35">
        <f t="shared" si="24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 t="s">
        <v>1603</v>
      </c>
      <c r="AB172" s="86" t="s">
        <v>1603</v>
      </c>
      <c r="AC172" s="86" t="s">
        <v>1603</v>
      </c>
      <c r="AD172" s="86" t="s">
        <v>1603</v>
      </c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24</v>
      </c>
      <c r="J173" s="34">
        <f t="shared" si="23"/>
        <v>4</v>
      </c>
      <c r="K173" s="35">
        <f t="shared" si="24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 t="s">
        <v>1603</v>
      </c>
      <c r="AB173" s="86" t="s">
        <v>1603</v>
      </c>
      <c r="AC173" s="86" t="s">
        <v>1603</v>
      </c>
      <c r="AD173" s="86" t="s">
        <v>1603</v>
      </c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8</v>
      </c>
      <c r="J179" s="34">
        <f t="shared" si="23"/>
        <v>20</v>
      </c>
      <c r="K179" s="35">
        <f t="shared" si="24"/>
        <v>0.2857142857142857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 t="s">
        <v>1603</v>
      </c>
      <c r="AA179" s="86" t="s">
        <v>1603</v>
      </c>
      <c r="AB179" s="86" t="s">
        <v>1603</v>
      </c>
      <c r="AC179" s="86" t="s">
        <v>1603</v>
      </c>
      <c r="AD179" s="86" t="s">
        <v>1603</v>
      </c>
      <c r="AE179" s="86" t="s">
        <v>1603</v>
      </c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8</v>
      </c>
      <c r="J180" s="34">
        <f t="shared" si="23"/>
        <v>20</v>
      </c>
      <c r="K180" s="35">
        <f t="shared" si="24"/>
        <v>0.2857142857142857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 t="s">
        <v>1603</v>
      </c>
      <c r="AA180" s="86" t="s">
        <v>1603</v>
      </c>
      <c r="AB180" s="86" t="s">
        <v>1603</v>
      </c>
      <c r="AC180" s="86" t="s">
        <v>1603</v>
      </c>
      <c r="AD180" s="86" t="s">
        <v>1603</v>
      </c>
      <c r="AE180" s="86" t="s">
        <v>1603</v>
      </c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8</v>
      </c>
      <c r="J181" s="34">
        <f t="shared" si="23"/>
        <v>20</v>
      </c>
      <c r="K181" s="35">
        <f t="shared" si="24"/>
        <v>0.2857142857142857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 t="s">
        <v>1603</v>
      </c>
      <c r="AA181" s="86" t="s">
        <v>1603</v>
      </c>
      <c r="AB181" s="86" t="s">
        <v>1603</v>
      </c>
      <c r="AC181" s="86" t="s">
        <v>1603</v>
      </c>
      <c r="AD181" s="86" t="s">
        <v>1603</v>
      </c>
      <c r="AE181" s="86" t="s">
        <v>1603</v>
      </c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 t="s">
        <v>1603</v>
      </c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12</v>
      </c>
      <c r="J199" s="34">
        <f t="shared" si="23"/>
        <v>16</v>
      </c>
      <c r="K199" s="35">
        <f t="shared" si="24"/>
        <v>0.42857142857142855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 t="s">
        <v>1603</v>
      </c>
      <c r="AA199" s="86" t="s">
        <v>1603</v>
      </c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13</v>
      </c>
      <c r="J205" s="34">
        <f t="shared" si="23"/>
        <v>15</v>
      </c>
      <c r="K205" s="35">
        <f t="shared" si="24"/>
        <v>0.4642857142857143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 t="s">
        <v>1603</v>
      </c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13</v>
      </c>
      <c r="J206" s="34">
        <f t="shared" si="23"/>
        <v>15</v>
      </c>
      <c r="K206" s="35">
        <f t="shared" si="24"/>
        <v>0.4642857142857143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 t="s">
        <v>1603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8</v>
      </c>
      <c r="J222" s="34">
        <f t="shared" si="23"/>
        <v>20</v>
      </c>
      <c r="K222" s="35">
        <f t="shared" si="24"/>
        <v>0.2857142857142857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 t="s">
        <v>1603</v>
      </c>
      <c r="AA222" s="86" t="s">
        <v>1603</v>
      </c>
      <c r="AB222" s="86" t="s">
        <v>1603</v>
      </c>
      <c r="AC222" s="86" t="s">
        <v>1603</v>
      </c>
      <c r="AD222" s="86" t="s">
        <v>1603</v>
      </c>
      <c r="AE222" s="86" t="s">
        <v>1603</v>
      </c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9</v>
      </c>
      <c r="J228" s="34">
        <f>COUNTIF(L228:AM228,"APAGADO")</f>
        <v>19</v>
      </c>
      <c r="K228" s="35">
        <f>(I228)/(J228+I228)</f>
        <v>0.32142857142857145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 t="s">
        <v>1603</v>
      </c>
      <c r="AA228" s="86" t="s">
        <v>1603</v>
      </c>
      <c r="AB228" s="86" t="s">
        <v>1603</v>
      </c>
      <c r="AC228" s="86" t="s">
        <v>1603</v>
      </c>
      <c r="AD228" s="86" t="s">
        <v>1603</v>
      </c>
      <c r="AE228" s="86" t="s">
        <v>1603</v>
      </c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8</v>
      </c>
      <c r="J238" s="34">
        <f t="shared" si="23"/>
        <v>20</v>
      </c>
      <c r="K238" s="35">
        <f t="shared" si="24"/>
        <v>0.2857142857142857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 t="s">
        <v>1603</v>
      </c>
      <c r="Z238" s="86" t="s">
        <v>1603</v>
      </c>
      <c r="AA238" s="86" t="s">
        <v>1603</v>
      </c>
      <c r="AB238" s="86" t="s">
        <v>1603</v>
      </c>
      <c r="AC238" s="86" t="s">
        <v>1603</v>
      </c>
      <c r="AD238" s="86" t="s">
        <v>1603</v>
      </c>
      <c r="AE238" s="86" t="s">
        <v>1603</v>
      </c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8</v>
      </c>
      <c r="J240" s="34">
        <f>COUNTIF(L240:AM240,"APAGADO")</f>
        <v>20</v>
      </c>
      <c r="K240" s="35">
        <f>(I240)/(J240+I240)</f>
        <v>0.2857142857142857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 t="s">
        <v>1603</v>
      </c>
      <c r="Z240" s="86" t="s">
        <v>1603</v>
      </c>
      <c r="AA240" s="86" t="s">
        <v>1603</v>
      </c>
      <c r="AB240" s="86" t="s">
        <v>1603</v>
      </c>
      <c r="AC240" s="86" t="s">
        <v>1603</v>
      </c>
      <c r="AD240" s="86" t="s">
        <v>1603</v>
      </c>
      <c r="AE240" s="86" t="s">
        <v>1603</v>
      </c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13</v>
      </c>
      <c r="J244" s="34">
        <f t="shared" si="23"/>
        <v>15</v>
      </c>
      <c r="K244" s="35">
        <f t="shared" si="24"/>
        <v>0.4642857142857143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 t="s">
        <v>1603</v>
      </c>
      <c r="Z244" s="86" t="s">
        <v>1603</v>
      </c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9</v>
      </c>
      <c r="J245" s="34">
        <f>COUNTIF(L245:AM245,"APAGADO")</f>
        <v>19</v>
      </c>
      <c r="K245" s="35">
        <f>(I245)/(J245+I245)</f>
        <v>0.32142857142857145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 t="s">
        <v>1603</v>
      </c>
      <c r="AA245" s="86" t="s">
        <v>1603</v>
      </c>
      <c r="AB245" s="86" t="s">
        <v>1603</v>
      </c>
      <c r="AC245" s="86" t="s">
        <v>1603</v>
      </c>
      <c r="AD245" s="86" t="s">
        <v>1603</v>
      </c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13</v>
      </c>
      <c r="J246" s="34">
        <f>COUNTIF(L246:AM246,"APAGADO")</f>
        <v>15</v>
      </c>
      <c r="K246" s="35">
        <f>(I246)/(J246+I246)</f>
        <v>0.4642857142857143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 t="s">
        <v>1603</v>
      </c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26</v>
      </c>
      <c r="J250" s="34">
        <f t="shared" si="23"/>
        <v>2</v>
      </c>
      <c r="K250" s="35">
        <f t="shared" si="24"/>
        <v>0.9285714285714286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 t="s">
        <v>1603</v>
      </c>
      <c r="AC250" s="86" t="s">
        <v>1603</v>
      </c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8</v>
      </c>
      <c r="J252" s="34">
        <f t="shared" si="23"/>
        <v>20</v>
      </c>
      <c r="K252" s="35">
        <f t="shared" si="24"/>
        <v>0.2857142857142857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 t="s">
        <v>1603</v>
      </c>
      <c r="Z252" s="86" t="s">
        <v>1603</v>
      </c>
      <c r="AA252" s="86" t="s">
        <v>1603</v>
      </c>
      <c r="AB252" s="86" t="s">
        <v>1603</v>
      </c>
      <c r="AC252" s="86" t="s">
        <v>1603</v>
      </c>
      <c r="AD252" s="86" t="s">
        <v>1603</v>
      </c>
      <c r="AE252" s="86" t="s">
        <v>1603</v>
      </c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8</v>
      </c>
      <c r="J253" s="34">
        <f>COUNTIF(L253:AM253,"APAGADO")</f>
        <v>20</v>
      </c>
      <c r="K253" s="35">
        <f>(I253)/(J253+I253)</f>
        <v>0.2857142857142857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 t="s">
        <v>1603</v>
      </c>
      <c r="AA253" s="86" t="s">
        <v>1603</v>
      </c>
      <c r="AB253" s="86" t="s">
        <v>1603</v>
      </c>
      <c r="AC253" s="86" t="s">
        <v>1603</v>
      </c>
      <c r="AD253" s="86" t="s">
        <v>1603</v>
      </c>
      <c r="AE253" s="86" t="s">
        <v>1603</v>
      </c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10</v>
      </c>
      <c r="J254" s="34">
        <f t="shared" si="23"/>
        <v>18</v>
      </c>
      <c r="K254" s="35">
        <f t="shared" si="24"/>
        <v>0.35714285714285715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 t="s">
        <v>1603</v>
      </c>
      <c r="Z254" s="86" t="s">
        <v>1603</v>
      </c>
      <c r="AA254" s="86" t="s">
        <v>1603</v>
      </c>
      <c r="AB254" s="86" t="s">
        <v>1603</v>
      </c>
      <c r="AC254" s="86" t="s">
        <v>1603</v>
      </c>
      <c r="AD254" s="86" t="s">
        <v>1603</v>
      </c>
      <c r="AE254" s="86" t="s">
        <v>1603</v>
      </c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15</v>
      </c>
      <c r="J257" s="34">
        <f t="shared" si="23"/>
        <v>13</v>
      </c>
      <c r="K257" s="35">
        <f t="shared" si="24"/>
        <v>0.5357142857142857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 t="s">
        <v>1603</v>
      </c>
      <c r="Z257" s="86" t="s">
        <v>1603</v>
      </c>
      <c r="AA257" s="86" t="s">
        <v>1603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27</v>
      </c>
      <c r="J260" s="34">
        <f t="shared" si="39"/>
        <v>1</v>
      </c>
      <c r="K260" s="35">
        <f t="shared" si="4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 t="s">
        <v>1603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27</v>
      </c>
      <c r="J261" s="34">
        <f t="shared" ref="J261" si="42">COUNTIF(L261:AM261,"APAGADO")</f>
        <v>1</v>
      </c>
      <c r="K261" s="35">
        <f t="shared" ref="K261" si="43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 t="s">
        <v>1603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27</v>
      </c>
      <c r="J262" s="34">
        <f t="shared" ref="J262" si="45">COUNTIF(L262:AM262,"APAGADO")</f>
        <v>1</v>
      </c>
      <c r="K262" s="35">
        <f t="shared" ref="K262" si="46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 t="s">
        <v>1603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27</v>
      </c>
      <c r="J275" s="34">
        <f t="shared" si="39"/>
        <v>1</v>
      </c>
      <c r="K275" s="35">
        <f t="shared" si="40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27</v>
      </c>
      <c r="J277" s="34">
        <f t="shared" si="39"/>
        <v>1</v>
      </c>
      <c r="K277" s="35">
        <f t="shared" si="40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9</v>
      </c>
      <c r="J278" s="34">
        <f t="shared" si="39"/>
        <v>19</v>
      </c>
      <c r="K278" s="35">
        <f t="shared" si="40"/>
        <v>0.32142857142857145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 t="s">
        <v>1603</v>
      </c>
      <c r="Z278" s="86" t="s">
        <v>1603</v>
      </c>
      <c r="AA278" s="86"/>
      <c r="AB278" s="86" t="s">
        <v>1603</v>
      </c>
      <c r="AC278" s="86" t="s">
        <v>1603</v>
      </c>
      <c r="AD278" s="86" t="s">
        <v>1603</v>
      </c>
      <c r="AE278" s="86" t="s">
        <v>1603</v>
      </c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9</v>
      </c>
      <c r="J286" s="34">
        <f t="shared" si="39"/>
        <v>19</v>
      </c>
      <c r="K286" s="35">
        <f t="shared" si="40"/>
        <v>0.32142857142857145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 t="s">
        <v>1603</v>
      </c>
      <c r="Z286" s="86" t="s">
        <v>1603</v>
      </c>
      <c r="AA286" s="86" t="s">
        <v>1603</v>
      </c>
      <c r="AB286" s="86" t="s">
        <v>1603</v>
      </c>
      <c r="AC286" s="86" t="s">
        <v>1603</v>
      </c>
      <c r="AD286" s="86" t="s">
        <v>1603</v>
      </c>
      <c r="AE286" s="86" t="s">
        <v>1603</v>
      </c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11</v>
      </c>
      <c r="J287" s="34">
        <f t="shared" si="39"/>
        <v>17</v>
      </c>
      <c r="K287" s="35">
        <f t="shared" si="40"/>
        <v>0.39285714285714285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 t="s">
        <v>1603</v>
      </c>
      <c r="AA287" s="86" t="s">
        <v>1603</v>
      </c>
      <c r="AB287" s="86" t="s">
        <v>1603</v>
      </c>
      <c r="AC287" s="86" t="s">
        <v>1603</v>
      </c>
      <c r="AD287" s="86" t="s">
        <v>1603</v>
      </c>
      <c r="AE287" s="86" t="s">
        <v>1603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9</v>
      </c>
      <c r="J298" s="34">
        <f t="shared" si="39"/>
        <v>19</v>
      </c>
      <c r="K298" s="35">
        <f t="shared" si="40"/>
        <v>0.32142857142857145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 t="s">
        <v>1603</v>
      </c>
      <c r="Z298" s="86" t="s">
        <v>1603</v>
      </c>
      <c r="AA298" s="86" t="s">
        <v>1603</v>
      </c>
      <c r="AB298" s="86" t="s">
        <v>1603</v>
      </c>
      <c r="AC298" s="86" t="s">
        <v>1603</v>
      </c>
      <c r="AD298" s="86" t="s">
        <v>1603</v>
      </c>
      <c r="AE298" s="86" t="s">
        <v>1603</v>
      </c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24</v>
      </c>
      <c r="J320" s="34">
        <f t="shared" si="39"/>
        <v>4</v>
      </c>
      <c r="K320" s="35">
        <f t="shared" si="40"/>
        <v>0.8571428571428571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 t="s">
        <v>1603</v>
      </c>
      <c r="AB320" s="86" t="s">
        <v>1603</v>
      </c>
      <c r="AC320" s="86" t="s">
        <v>1603</v>
      </c>
      <c r="AD320" s="86" t="s">
        <v>1603</v>
      </c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 t="s">
        <v>1603</v>
      </c>
      <c r="AB344" s="86" t="s">
        <v>1603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12</v>
      </c>
      <c r="J345" s="34">
        <f>COUNTIF(L345:AM345,"APAGADO")</f>
        <v>16</v>
      </c>
      <c r="K345" s="35">
        <f>(I345)/(J345+I345)</f>
        <v>0.42857142857142855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 t="s">
        <v>1603</v>
      </c>
      <c r="Z345" s="86" t="s">
        <v>1603</v>
      </c>
      <c r="AA345" s="86" t="s">
        <v>1603</v>
      </c>
      <c r="AB345" s="86" t="s">
        <v>1603</v>
      </c>
      <c r="AC345" s="86"/>
      <c r="AD345" s="86" t="s">
        <v>1603</v>
      </c>
      <c r="AE345" s="86" t="s">
        <v>1603</v>
      </c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9</v>
      </c>
      <c r="J353" s="34">
        <f>COUNTIF(L353:AM353,"APAGADO")</f>
        <v>19</v>
      </c>
      <c r="K353" s="35">
        <f>(I353)/(J353+I353)</f>
        <v>0.32142857142857145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 t="s">
        <v>1603</v>
      </c>
      <c r="Z353" s="86" t="s">
        <v>1603</v>
      </c>
      <c r="AA353" s="86" t="s">
        <v>1603</v>
      </c>
      <c r="AB353" s="86" t="s">
        <v>1603</v>
      </c>
      <c r="AC353" s="86" t="s">
        <v>1603</v>
      </c>
      <c r="AD353" s="86" t="s">
        <v>1603</v>
      </c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26</v>
      </c>
      <c r="J355" s="34">
        <f>COUNTIF(L355:AM355,"APAGADO")</f>
        <v>2</v>
      </c>
      <c r="K355" s="35">
        <f>(I355)/(J355+I355)</f>
        <v>0.9285714285714286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 t="s">
        <v>1603</v>
      </c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14</v>
      </c>
      <c r="J356" s="34">
        <f t="shared" si="51"/>
        <v>14</v>
      </c>
      <c r="K356" s="35">
        <f t="shared" si="52"/>
        <v>0.5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 t="s">
        <v>1603</v>
      </c>
      <c r="Z356" s="86" t="s">
        <v>1603</v>
      </c>
      <c r="AA356" s="86" t="s">
        <v>1603</v>
      </c>
      <c r="AB356" s="86" t="s">
        <v>1603</v>
      </c>
      <c r="AC356" s="86"/>
      <c r="AD356" s="86"/>
      <c r="AE356" s="86" t="s">
        <v>1603</v>
      </c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14</v>
      </c>
      <c r="J357" s="34">
        <f t="shared" si="51"/>
        <v>14</v>
      </c>
      <c r="K357" s="35">
        <f t="shared" si="52"/>
        <v>0.5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 t="s">
        <v>1603</v>
      </c>
      <c r="AA357" s="86" t="s">
        <v>1603</v>
      </c>
      <c r="AB357" s="86" t="s">
        <v>1603</v>
      </c>
      <c r="AC357" s="86"/>
      <c r="AD357" s="86" t="s">
        <v>1603</v>
      </c>
      <c r="AE357" s="86" t="s">
        <v>1603</v>
      </c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9</v>
      </c>
      <c r="J358" s="34">
        <f>COUNTIF(L358:AM358,"APAGADO")</f>
        <v>19</v>
      </c>
      <c r="K358" s="35">
        <f>(I358)/(J358+I358)</f>
        <v>0.32142857142857145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 t="s">
        <v>1603</v>
      </c>
      <c r="Z358" s="86" t="s">
        <v>1603</v>
      </c>
      <c r="AA358" s="86" t="s">
        <v>1603</v>
      </c>
      <c r="AB358" s="86" t="s">
        <v>1603</v>
      </c>
      <c r="AC358" s="86" t="s">
        <v>1603</v>
      </c>
      <c r="AD358" s="86" t="s">
        <v>1603</v>
      </c>
      <c r="AE358" s="86" t="s">
        <v>1603</v>
      </c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26</v>
      </c>
      <c r="J362" s="34">
        <f t="shared" si="51"/>
        <v>2</v>
      </c>
      <c r="K362" s="35">
        <f t="shared" si="52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27</v>
      </c>
      <c r="J366" s="34">
        <f t="shared" si="51"/>
        <v>1</v>
      </c>
      <c r="K366" s="35">
        <f t="shared" si="52"/>
        <v>0.9642857142857143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1603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16</v>
      </c>
      <c r="J373" s="34">
        <f t="shared" si="51"/>
        <v>12</v>
      </c>
      <c r="K373" s="35">
        <f t="shared" si="52"/>
        <v>0.5714285714285714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16</v>
      </c>
      <c r="J374" s="34">
        <f t="shared" si="51"/>
        <v>12</v>
      </c>
      <c r="K374" s="35">
        <f t="shared" si="52"/>
        <v>0.5714285714285714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10</v>
      </c>
      <c r="J381" s="34">
        <f t="shared" si="51"/>
        <v>18</v>
      </c>
      <c r="K381" s="35">
        <f t="shared" si="52"/>
        <v>0.35714285714285715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 t="s">
        <v>1603</v>
      </c>
      <c r="Z381" s="86" t="s">
        <v>1603</v>
      </c>
      <c r="AA381" s="86" t="s">
        <v>1603</v>
      </c>
      <c r="AB381" s="86" t="s">
        <v>1603</v>
      </c>
      <c r="AC381" s="86" t="s">
        <v>1603</v>
      </c>
      <c r="AD381" s="86" t="s">
        <v>1603</v>
      </c>
      <c r="AE381" s="86" t="s">
        <v>1603</v>
      </c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27</v>
      </c>
      <c r="J395" s="34">
        <f t="shared" ref="J395" si="57">COUNTIF(L395:AM395,"APAGADO")</f>
        <v>1</v>
      </c>
      <c r="K395" s="35">
        <f t="shared" ref="K395" si="58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 t="s">
        <v>1603</v>
      </c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27</v>
      </c>
      <c r="J397" s="34">
        <f t="shared" si="51"/>
        <v>1</v>
      </c>
      <c r="K397" s="35">
        <f t="shared" si="52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 t="s">
        <v>1603</v>
      </c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23</v>
      </c>
      <c r="J398" s="34">
        <f t="shared" si="51"/>
        <v>5</v>
      </c>
      <c r="K398" s="35">
        <f t="shared" si="52"/>
        <v>0.8214285714285714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 t="s">
        <v>1603</v>
      </c>
      <c r="AB398" s="86" t="s">
        <v>1603</v>
      </c>
      <c r="AC398" s="86" t="s">
        <v>1603</v>
      </c>
      <c r="AD398" s="86" t="s">
        <v>1603</v>
      </c>
      <c r="AE398" s="86" t="s">
        <v>1603</v>
      </c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23</v>
      </c>
      <c r="J405" s="34">
        <f>COUNTIF(L405:AM405,"APAGADO")</f>
        <v>5</v>
      </c>
      <c r="K405" s="35">
        <f>(I405)/(J405+I405)</f>
        <v>0.8214285714285714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 t="s">
        <v>1603</v>
      </c>
      <c r="AB405" s="86" t="s">
        <v>1603</v>
      </c>
      <c r="AC405" s="86" t="s">
        <v>1603</v>
      </c>
      <c r="AD405" s="86" t="s">
        <v>1603</v>
      </c>
      <c r="AE405" s="86" t="s">
        <v>1603</v>
      </c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27</v>
      </c>
      <c r="J406" s="34">
        <f t="shared" si="59"/>
        <v>1</v>
      </c>
      <c r="K406" s="35">
        <f t="shared" si="60"/>
        <v>0.9642857142857143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 t="s">
        <v>1603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21</v>
      </c>
      <c r="J410" s="34">
        <f>COUNTIF(L410:AM410,"APAGADO")</f>
        <v>7</v>
      </c>
      <c r="K410" s="35">
        <f>(I410)/(J410+I410)</f>
        <v>0.75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 t="s">
        <v>1603</v>
      </c>
      <c r="Z410" s="86" t="s">
        <v>1603</v>
      </c>
      <c r="AA410" s="86" t="s">
        <v>1603</v>
      </c>
      <c r="AB410" s="86" t="s">
        <v>1603</v>
      </c>
      <c r="AC410" s="86" t="s">
        <v>1603</v>
      </c>
      <c r="AD410" s="86" t="s">
        <v>1603</v>
      </c>
      <c r="AE410" s="86" t="s">
        <v>1603</v>
      </c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23</v>
      </c>
      <c r="J413" s="34">
        <f t="shared" si="59"/>
        <v>5</v>
      </c>
      <c r="K413" s="35">
        <f t="shared" si="60"/>
        <v>0.8214285714285714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1603</v>
      </c>
      <c r="AA413" s="86"/>
      <c r="AB413" s="86" t="s">
        <v>1603</v>
      </c>
      <c r="AC413" s="86" t="s">
        <v>1603</v>
      </c>
      <c r="AD413" s="86" t="s">
        <v>1603</v>
      </c>
      <c r="AE413" s="86" t="s">
        <v>1603</v>
      </c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21</v>
      </c>
      <c r="J416" s="34">
        <f>COUNTIF(L416:AM416,"APAGADO")</f>
        <v>7</v>
      </c>
      <c r="K416" s="35">
        <f>(I416)/(J416+I416)</f>
        <v>0.75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 t="s">
        <v>1603</v>
      </c>
      <c r="Z416" s="86" t="s">
        <v>1603</v>
      </c>
      <c r="AA416" s="86" t="s">
        <v>1603</v>
      </c>
      <c r="AB416" s="86" t="s">
        <v>1603</v>
      </c>
      <c r="AC416" s="86" t="s">
        <v>1603</v>
      </c>
      <c r="AD416" s="86" t="s">
        <v>1603</v>
      </c>
      <c r="AE416" s="86" t="s">
        <v>1603</v>
      </c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21</v>
      </c>
      <c r="J417" s="34">
        <f>COUNTIF(L417:AM417,"APAGADO")</f>
        <v>7</v>
      </c>
      <c r="K417" s="35">
        <f>(I417)/(J417+I417)</f>
        <v>0.75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 t="s">
        <v>1603</v>
      </c>
      <c r="AA417" s="86" t="s">
        <v>1603</v>
      </c>
      <c r="AB417" s="86" t="s">
        <v>1603</v>
      </c>
      <c r="AC417" s="86" t="s">
        <v>1603</v>
      </c>
      <c r="AD417" s="86" t="s">
        <v>1603</v>
      </c>
      <c r="AE417" s="86" t="s">
        <v>1603</v>
      </c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8</v>
      </c>
      <c r="J422" s="34">
        <f>COUNTIF(L422:AM422,"APAGADO")</f>
        <v>20</v>
      </c>
      <c r="K422" s="35">
        <f>(I422)/(J422+I422)</f>
        <v>0.2857142857142857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 t="s">
        <v>1603</v>
      </c>
      <c r="Z422" s="86" t="s">
        <v>1603</v>
      </c>
      <c r="AA422" s="86" t="s">
        <v>1603</v>
      </c>
      <c r="AB422" s="86" t="s">
        <v>1603</v>
      </c>
      <c r="AC422" s="86" t="s">
        <v>1603</v>
      </c>
      <c r="AD422" s="86" t="s">
        <v>1603</v>
      </c>
      <c r="AE422" s="86" t="s">
        <v>1603</v>
      </c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20</v>
      </c>
      <c r="J425" s="34">
        <f t="shared" si="59"/>
        <v>8</v>
      </c>
      <c r="K425" s="35">
        <f t="shared" si="60"/>
        <v>0.7142857142857143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20</v>
      </c>
      <c r="J426" s="34">
        <f t="shared" si="59"/>
        <v>8</v>
      </c>
      <c r="K426" s="35">
        <f t="shared" si="60"/>
        <v>0.7142857142857143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23</v>
      </c>
      <c r="J430" s="34">
        <f t="shared" si="59"/>
        <v>5</v>
      </c>
      <c r="K430" s="35">
        <f t="shared" si="60"/>
        <v>0.8214285714285714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8</v>
      </c>
      <c r="J432" s="34">
        <f t="shared" si="59"/>
        <v>20</v>
      </c>
      <c r="K432" s="35">
        <f t="shared" si="60"/>
        <v>0.2857142857142857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 t="s">
        <v>1603</v>
      </c>
      <c r="Z432" s="86" t="s">
        <v>1603</v>
      </c>
      <c r="AA432" s="86" t="s">
        <v>1603</v>
      </c>
      <c r="AB432" s="86" t="s">
        <v>1603</v>
      </c>
      <c r="AC432" s="86" t="s">
        <v>1603</v>
      </c>
      <c r="AD432" s="86" t="s">
        <v>1603</v>
      </c>
      <c r="AE432" s="86" t="s">
        <v>1603</v>
      </c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15</v>
      </c>
      <c r="J456" s="34">
        <f>COUNTIF(L456:AM456,"APAGADO")</f>
        <v>13</v>
      </c>
      <c r="K456" s="35">
        <f>(I456)/(J456+I456)</f>
        <v>0.5357142857142857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 t="s">
        <v>1603</v>
      </c>
      <c r="Z456" s="86" t="s">
        <v>1603</v>
      </c>
      <c r="AA456" s="86" t="s">
        <v>1603</v>
      </c>
      <c r="AB456" s="86" t="s">
        <v>1603</v>
      </c>
      <c r="AC456" s="86" t="s">
        <v>1603</v>
      </c>
      <c r="AD456" s="86" t="s">
        <v>1603</v>
      </c>
      <c r="AE456" s="86" t="s">
        <v>1603</v>
      </c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8</v>
      </c>
      <c r="J468" s="34">
        <f t="shared" si="67"/>
        <v>20</v>
      </c>
      <c r="K468" s="35">
        <f t="shared" si="68"/>
        <v>0.2857142857142857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 t="s">
        <v>1603</v>
      </c>
      <c r="Z468" s="86" t="s">
        <v>1603</v>
      </c>
      <c r="AA468" s="86" t="s">
        <v>1603</v>
      </c>
      <c r="AB468" s="86" t="s">
        <v>1603</v>
      </c>
      <c r="AC468" s="86" t="s">
        <v>1603</v>
      </c>
      <c r="AD468" s="86" t="s">
        <v>1603</v>
      </c>
      <c r="AE468" s="86" t="s">
        <v>1603</v>
      </c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8</v>
      </c>
      <c r="J469" s="34">
        <f t="shared" si="67"/>
        <v>20</v>
      </c>
      <c r="K469" s="35">
        <f t="shared" si="68"/>
        <v>0.2857142857142857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 t="s">
        <v>1603</v>
      </c>
      <c r="Z469" s="86" t="s">
        <v>1603</v>
      </c>
      <c r="AA469" s="86" t="s">
        <v>1603</v>
      </c>
      <c r="AB469" s="86" t="s">
        <v>1603</v>
      </c>
      <c r="AC469" s="86" t="s">
        <v>1603</v>
      </c>
      <c r="AD469" s="86" t="s">
        <v>1603</v>
      </c>
      <c r="AE469" s="86" t="s">
        <v>1603</v>
      </c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8</v>
      </c>
      <c r="J470" s="34">
        <f t="shared" si="67"/>
        <v>20</v>
      </c>
      <c r="K470" s="35">
        <f t="shared" si="68"/>
        <v>0.2857142857142857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 t="s">
        <v>1603</v>
      </c>
      <c r="AA470" s="86" t="s">
        <v>1603</v>
      </c>
      <c r="AB470" s="86" t="s">
        <v>1603</v>
      </c>
      <c r="AC470" s="86" t="s">
        <v>1603</v>
      </c>
      <c r="AD470" s="86" t="s">
        <v>1603</v>
      </c>
      <c r="AE470" s="86" t="s">
        <v>1603</v>
      </c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8</v>
      </c>
      <c r="J478" s="34">
        <f t="shared" si="69"/>
        <v>20</v>
      </c>
      <c r="K478" s="35">
        <f t="shared" si="70"/>
        <v>0.2857142857142857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 t="s">
        <v>1603</v>
      </c>
      <c r="Z478" s="86" t="s">
        <v>1603</v>
      </c>
      <c r="AA478" s="86" t="s">
        <v>1603</v>
      </c>
      <c r="AB478" s="86" t="s">
        <v>1603</v>
      </c>
      <c r="AC478" s="86" t="s">
        <v>1603</v>
      </c>
      <c r="AD478" s="86" t="s">
        <v>1603</v>
      </c>
      <c r="AE478" s="86" t="s">
        <v>1603</v>
      </c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8</v>
      </c>
      <c r="J479" s="34">
        <f t="shared" si="69"/>
        <v>20</v>
      </c>
      <c r="K479" s="35">
        <f t="shared" si="70"/>
        <v>0.2857142857142857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 t="s">
        <v>1603</v>
      </c>
      <c r="Z479" s="86" t="s">
        <v>1603</v>
      </c>
      <c r="AA479" s="86" t="s">
        <v>1603</v>
      </c>
      <c r="AB479" s="86" t="s">
        <v>1603</v>
      </c>
      <c r="AC479" s="86" t="s">
        <v>1603</v>
      </c>
      <c r="AD479" s="86" t="s">
        <v>1603</v>
      </c>
      <c r="AE479" s="86" t="s">
        <v>1603</v>
      </c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19</v>
      </c>
      <c r="J482" s="34">
        <f t="shared" si="69"/>
        <v>9</v>
      </c>
      <c r="K482" s="35">
        <f t="shared" si="70"/>
        <v>0.6785714285714286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 t="s">
        <v>1603</v>
      </c>
      <c r="Z482" s="86" t="s">
        <v>1603</v>
      </c>
      <c r="AA482" s="86" t="s">
        <v>1603</v>
      </c>
      <c r="AB482" s="86" t="s">
        <v>1603</v>
      </c>
      <c r="AC482" s="86" t="s">
        <v>1603</v>
      </c>
      <c r="AD482" s="86" t="s">
        <v>1603</v>
      </c>
      <c r="AE482" s="86" t="s">
        <v>1603</v>
      </c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19</v>
      </c>
      <c r="J483" s="34">
        <f t="shared" si="69"/>
        <v>9</v>
      </c>
      <c r="K483" s="35">
        <f t="shared" si="70"/>
        <v>0.6785714285714286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 t="s">
        <v>1603</v>
      </c>
      <c r="Z483" s="86" t="s">
        <v>1603</v>
      </c>
      <c r="AA483" s="86" t="s">
        <v>1603</v>
      </c>
      <c r="AB483" s="86" t="s">
        <v>1603</v>
      </c>
      <c r="AC483" s="86" t="s">
        <v>1603</v>
      </c>
      <c r="AD483" s="86" t="s">
        <v>1603</v>
      </c>
      <c r="AE483" s="86" t="s">
        <v>1603</v>
      </c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8</v>
      </c>
      <c r="J490" s="34">
        <f t="shared" si="72"/>
        <v>20</v>
      </c>
      <c r="K490" s="35">
        <f t="shared" si="73"/>
        <v>0.2857142857142857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 t="s">
        <v>1603</v>
      </c>
      <c r="Z490" s="86" t="s">
        <v>1603</v>
      </c>
      <c r="AA490" s="86" t="s">
        <v>1603</v>
      </c>
      <c r="AB490" s="86" t="s">
        <v>1603</v>
      </c>
      <c r="AC490" s="86" t="s">
        <v>1603</v>
      </c>
      <c r="AD490" s="86" t="s">
        <v>1603</v>
      </c>
      <c r="AE490" s="86" t="s">
        <v>1603</v>
      </c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8</v>
      </c>
      <c r="J491" s="34">
        <f t="shared" si="72"/>
        <v>20</v>
      </c>
      <c r="K491" s="35">
        <f t="shared" si="73"/>
        <v>0.2857142857142857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 t="s">
        <v>1603</v>
      </c>
      <c r="Z491" s="86" t="s">
        <v>1603</v>
      </c>
      <c r="AA491" s="86" t="s">
        <v>1603</v>
      </c>
      <c r="AB491" s="86" t="s">
        <v>1603</v>
      </c>
      <c r="AC491" s="86" t="s">
        <v>1603</v>
      </c>
      <c r="AD491" s="86" t="s">
        <v>1603</v>
      </c>
      <c r="AE491" s="86" t="s">
        <v>1603</v>
      </c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8</v>
      </c>
      <c r="J492" s="34">
        <f t="shared" si="72"/>
        <v>20</v>
      </c>
      <c r="K492" s="35">
        <f t="shared" si="73"/>
        <v>0.2857142857142857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 t="s">
        <v>1603</v>
      </c>
      <c r="AA492" s="86" t="s">
        <v>1603</v>
      </c>
      <c r="AB492" s="86" t="s">
        <v>1603</v>
      </c>
      <c r="AC492" s="86" t="s">
        <v>1603</v>
      </c>
      <c r="AD492" s="86" t="s">
        <v>1603</v>
      </c>
      <c r="AE492" s="86" t="s">
        <v>1603</v>
      </c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8</v>
      </c>
      <c r="J493" s="34">
        <f t="shared" si="72"/>
        <v>20</v>
      </c>
      <c r="K493" s="35">
        <f t="shared" si="73"/>
        <v>0.2857142857142857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 t="s">
        <v>1603</v>
      </c>
      <c r="AA493" s="86" t="s">
        <v>1603</v>
      </c>
      <c r="AB493" s="86" t="s">
        <v>1603</v>
      </c>
      <c r="AC493" s="86" t="s">
        <v>1603</v>
      </c>
      <c r="AD493" s="86" t="s">
        <v>1603</v>
      </c>
      <c r="AE493" s="86" t="s">
        <v>1603</v>
      </c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8</v>
      </c>
      <c r="J502" s="34">
        <f t="shared" si="75"/>
        <v>20</v>
      </c>
      <c r="K502" s="35">
        <f t="shared" si="76"/>
        <v>0.2857142857142857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 t="s">
        <v>1603</v>
      </c>
      <c r="Z502" s="86" t="s">
        <v>1603</v>
      </c>
      <c r="AA502" s="86" t="s">
        <v>1603</v>
      </c>
      <c r="AB502" s="86" t="s">
        <v>1603</v>
      </c>
      <c r="AC502" s="86" t="s">
        <v>1603</v>
      </c>
      <c r="AD502" s="86" t="s">
        <v>1603</v>
      </c>
      <c r="AE502" s="86" t="s">
        <v>1603</v>
      </c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8</v>
      </c>
      <c r="J503" s="34">
        <f t="shared" si="75"/>
        <v>20</v>
      </c>
      <c r="K503" s="35">
        <f t="shared" si="76"/>
        <v>0.2857142857142857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 t="s">
        <v>1603</v>
      </c>
      <c r="Z503" s="86" t="s">
        <v>1603</v>
      </c>
      <c r="AA503" s="86" t="s">
        <v>1603</v>
      </c>
      <c r="AB503" s="86" t="s">
        <v>1603</v>
      </c>
      <c r="AC503" s="86" t="s">
        <v>1603</v>
      </c>
      <c r="AD503" s="86" t="s">
        <v>1603</v>
      </c>
      <c r="AE503" s="86" t="s">
        <v>1603</v>
      </c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8</v>
      </c>
      <c r="J504" s="34">
        <f t="shared" si="75"/>
        <v>20</v>
      </c>
      <c r="K504" s="35">
        <f t="shared" si="76"/>
        <v>0.2857142857142857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 t="s">
        <v>1603</v>
      </c>
      <c r="AA504" s="86" t="s">
        <v>1603</v>
      </c>
      <c r="AB504" s="86" t="s">
        <v>1603</v>
      </c>
      <c r="AC504" s="86" t="s">
        <v>1603</v>
      </c>
      <c r="AD504" s="86" t="s">
        <v>1603</v>
      </c>
      <c r="AE504" s="86" t="s">
        <v>1603</v>
      </c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8</v>
      </c>
      <c r="J505" s="34">
        <f t="shared" si="75"/>
        <v>20</v>
      </c>
      <c r="K505" s="35">
        <f t="shared" si="76"/>
        <v>0.2857142857142857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 t="s">
        <v>1603</v>
      </c>
      <c r="AA505" s="86" t="s">
        <v>1603</v>
      </c>
      <c r="AB505" s="86" t="s">
        <v>1603</v>
      </c>
      <c r="AC505" s="86" t="s">
        <v>1603</v>
      </c>
      <c r="AD505" s="86" t="s">
        <v>1603</v>
      </c>
      <c r="AE505" s="86" t="s">
        <v>1603</v>
      </c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8</v>
      </c>
      <c r="J508" s="34">
        <f t="shared" si="75"/>
        <v>20</v>
      </c>
      <c r="K508" s="35">
        <f t="shared" si="76"/>
        <v>0.2857142857142857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 t="s">
        <v>1603</v>
      </c>
      <c r="Z508" s="86" t="s">
        <v>1603</v>
      </c>
      <c r="AA508" s="86" t="s">
        <v>1603</v>
      </c>
      <c r="AB508" s="86" t="s">
        <v>1603</v>
      </c>
      <c r="AC508" s="86" t="s">
        <v>1603</v>
      </c>
      <c r="AD508" s="86" t="s">
        <v>1603</v>
      </c>
      <c r="AE508" s="86" t="s">
        <v>1603</v>
      </c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8</v>
      </c>
      <c r="J514" s="34">
        <f t="shared" si="75"/>
        <v>20</v>
      </c>
      <c r="K514" s="35">
        <f t="shared" si="76"/>
        <v>0.2857142857142857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 t="s">
        <v>1603</v>
      </c>
      <c r="Z514" s="86" t="s">
        <v>1603</v>
      </c>
      <c r="AA514" s="86" t="s">
        <v>1603</v>
      </c>
      <c r="AB514" s="86" t="s">
        <v>1603</v>
      </c>
      <c r="AC514" s="86" t="s">
        <v>1603</v>
      </c>
      <c r="AD514" s="86" t="s">
        <v>1603</v>
      </c>
      <c r="AE514" s="86" t="s">
        <v>1603</v>
      </c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8</v>
      </c>
      <c r="J515" s="34">
        <f t="shared" si="75"/>
        <v>20</v>
      </c>
      <c r="K515" s="35">
        <f t="shared" si="76"/>
        <v>0.2857142857142857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 t="s">
        <v>1603</v>
      </c>
      <c r="Z515" s="86" t="s">
        <v>1603</v>
      </c>
      <c r="AA515" s="86" t="s">
        <v>1603</v>
      </c>
      <c r="AB515" s="86" t="s">
        <v>1603</v>
      </c>
      <c r="AC515" s="86" t="s">
        <v>1603</v>
      </c>
      <c r="AD515" s="86" t="s">
        <v>1603</v>
      </c>
      <c r="AE515" s="86" t="s">
        <v>1603</v>
      </c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8</v>
      </c>
      <c r="J516" s="34">
        <f t="shared" si="75"/>
        <v>20</v>
      </c>
      <c r="K516" s="35">
        <f t="shared" si="76"/>
        <v>0.2857142857142857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 t="s">
        <v>1603</v>
      </c>
      <c r="AA516" s="86" t="s">
        <v>1603</v>
      </c>
      <c r="AB516" s="86" t="s">
        <v>1603</v>
      </c>
      <c r="AC516" s="86" t="s">
        <v>1603</v>
      </c>
      <c r="AD516" s="86" t="s">
        <v>1603</v>
      </c>
      <c r="AE516" s="86" t="s">
        <v>1603</v>
      </c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8</v>
      </c>
      <c r="J517" s="34">
        <f t="shared" si="75"/>
        <v>20</v>
      </c>
      <c r="K517" s="35">
        <f t="shared" si="76"/>
        <v>0.2857142857142857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 t="s">
        <v>1603</v>
      </c>
      <c r="AA517" s="86" t="s">
        <v>1603</v>
      </c>
      <c r="AB517" s="86" t="s">
        <v>1603</v>
      </c>
      <c r="AC517" s="86" t="s">
        <v>1603</v>
      </c>
      <c r="AD517" s="86" t="s">
        <v>1603</v>
      </c>
      <c r="AE517" s="86" t="s">
        <v>1603</v>
      </c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26</v>
      </c>
      <c r="J522" s="34">
        <f t="shared" si="78"/>
        <v>2</v>
      </c>
      <c r="K522" s="35">
        <f t="shared" si="79"/>
        <v>0.9285714285714286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 t="s">
        <v>1603</v>
      </c>
      <c r="AA522" s="86" t="s">
        <v>1603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10</v>
      </c>
      <c r="J523" s="34">
        <f t="shared" si="78"/>
        <v>18</v>
      </c>
      <c r="K523" s="35">
        <f t="shared" si="79"/>
        <v>0.35714285714285715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 t="s">
        <v>1603</v>
      </c>
      <c r="Z523" s="86"/>
      <c r="AA523" s="86"/>
      <c r="AB523" s="86" t="s">
        <v>1603</v>
      </c>
      <c r="AC523" s="86" t="s">
        <v>1603</v>
      </c>
      <c r="AD523" s="86" t="s">
        <v>1603</v>
      </c>
      <c r="AE523" s="86" t="s">
        <v>1603</v>
      </c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8</v>
      </c>
      <c r="J526" s="34">
        <f t="shared" si="78"/>
        <v>20</v>
      </c>
      <c r="K526" s="35">
        <f t="shared" si="79"/>
        <v>0.2857142857142857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 t="s">
        <v>1603</v>
      </c>
      <c r="Z526" s="86" t="s">
        <v>1603</v>
      </c>
      <c r="AA526" s="86" t="s">
        <v>1603</v>
      </c>
      <c r="AB526" s="86" t="s">
        <v>1603</v>
      </c>
      <c r="AC526" s="86" t="s">
        <v>1603</v>
      </c>
      <c r="AD526" s="86" t="s">
        <v>1603</v>
      </c>
      <c r="AE526" s="86" t="s">
        <v>1603</v>
      </c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8</v>
      </c>
      <c r="J527" s="34">
        <f t="shared" si="78"/>
        <v>20</v>
      </c>
      <c r="K527" s="35">
        <f t="shared" si="79"/>
        <v>0.2857142857142857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 t="s">
        <v>1603</v>
      </c>
      <c r="Z527" s="86" t="s">
        <v>1603</v>
      </c>
      <c r="AA527" s="86" t="s">
        <v>1603</v>
      </c>
      <c r="AB527" s="86" t="s">
        <v>1603</v>
      </c>
      <c r="AC527" s="86" t="s">
        <v>1603</v>
      </c>
      <c r="AD527" s="86" t="s">
        <v>1603</v>
      </c>
      <c r="AE527" s="86" t="s">
        <v>1603</v>
      </c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8</v>
      </c>
      <c r="J530" s="34">
        <f t="shared" si="78"/>
        <v>20</v>
      </c>
      <c r="K530" s="35">
        <f t="shared" si="79"/>
        <v>0.2857142857142857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 t="s">
        <v>1603</v>
      </c>
      <c r="Z530" s="86" t="s">
        <v>1603</v>
      </c>
      <c r="AA530" s="86" t="s">
        <v>1603</v>
      </c>
      <c r="AB530" s="86" t="s">
        <v>1603</v>
      </c>
      <c r="AC530" s="86" t="s">
        <v>1603</v>
      </c>
      <c r="AD530" s="86" t="s">
        <v>1603</v>
      </c>
      <c r="AE530" s="86" t="s">
        <v>1603</v>
      </c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8</v>
      </c>
      <c r="J531" s="34">
        <f t="shared" ref="J531:J537" si="81">COUNTIF(L531:AM531,"APAGADO")</f>
        <v>20</v>
      </c>
      <c r="K531" s="35">
        <f t="shared" ref="K531:K537" si="82">(I531)/(J531+I531)</f>
        <v>0.2857142857142857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 t="s">
        <v>1603</v>
      </c>
      <c r="Z531" s="86" t="s">
        <v>1603</v>
      </c>
      <c r="AA531" s="86" t="s">
        <v>1603</v>
      </c>
      <c r="AB531" s="86" t="s">
        <v>1603</v>
      </c>
      <c r="AC531" s="86" t="s">
        <v>1603</v>
      </c>
      <c r="AD531" s="86" t="s">
        <v>1603</v>
      </c>
      <c r="AE531" s="86" t="s">
        <v>1603</v>
      </c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8</v>
      </c>
      <c r="J540" s="34">
        <f t="shared" si="84"/>
        <v>20</v>
      </c>
      <c r="K540" s="35">
        <f t="shared" si="85"/>
        <v>0.2857142857142857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 t="s">
        <v>1603</v>
      </c>
      <c r="Z540" s="86" t="s">
        <v>1603</v>
      </c>
      <c r="AA540" s="86" t="s">
        <v>1603</v>
      </c>
      <c r="AB540" s="86" t="s">
        <v>1603</v>
      </c>
      <c r="AC540" s="86" t="s">
        <v>1603</v>
      </c>
      <c r="AD540" s="86" t="s">
        <v>1603</v>
      </c>
      <c r="AE540" s="86" t="s">
        <v>1603</v>
      </c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8</v>
      </c>
      <c r="J541" s="34">
        <f t="shared" si="84"/>
        <v>20</v>
      </c>
      <c r="K541" s="35">
        <f t="shared" si="85"/>
        <v>0.2857142857142857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 t="s">
        <v>1603</v>
      </c>
      <c r="Z541" s="86" t="s">
        <v>1603</v>
      </c>
      <c r="AA541" s="86" t="s">
        <v>1603</v>
      </c>
      <c r="AB541" s="86" t="s">
        <v>1603</v>
      </c>
      <c r="AC541" s="86" t="s">
        <v>1603</v>
      </c>
      <c r="AD541" s="86" t="s">
        <v>1603</v>
      </c>
      <c r="AE541" s="86" t="s">
        <v>1603</v>
      </c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 t="s">
        <v>1607</v>
      </c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 t="str">
        <f>'RESUMEN TOTAL'!AD172</f>
        <v>APAGADO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 t="str">
        <f>'RESUMEN TOTAL'!AC173</f>
        <v>APAGADO</v>
      </c>
      <c r="X169" t="str">
        <f>'RESUMEN TOTAL'!AD173</f>
        <v>APAGADO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 t="str">
        <f>'RESUMEN TOTAL'!AB250</f>
        <v>APAGADO</v>
      </c>
      <c r="W246" t="str">
        <f>'RESUMEN TOTAL'!AC250</f>
        <v>APAGADO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 t="str">
        <f>'RESUMEN TOTAL'!Y257</f>
        <v>APAGADO</v>
      </c>
      <c r="T253" t="str">
        <f>'RESUMEN TOTAL'!Z257</f>
        <v>APAGADO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 t="str">
        <f>'RESUMEN TOTAL'!AA320</f>
        <v>APAGADO</v>
      </c>
      <c r="V315" t="str">
        <f>'RESUMEN TOTAL'!AB320</f>
        <v>APAGADO</v>
      </c>
      <c r="W315" t="str">
        <f>'RESUMEN TOTAL'!AC320</f>
        <v>APAGADO</v>
      </c>
      <c r="X315" t="str">
        <f>'RESUMEN TOTAL'!AD320</f>
        <v>APAGADO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 t="str">
        <f>'RESUMEN TOTAL'!AA344</f>
        <v>APAGADO</v>
      </c>
      <c r="V339" t="str">
        <f>'RESUMEN TOTAL'!AB344</f>
        <v>APAGADO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 t="str">
        <f>'RESUMEN TOTAL'!AA345</f>
        <v>APAGADO</v>
      </c>
      <c r="V340" t="str">
        <f>'RESUMEN TOTAL'!AB345</f>
        <v>APAGADO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 t="str">
        <f>'RESUMEN TOTAL'!AB356</f>
        <v>APAGADO</v>
      </c>
      <c r="W351">
        <f>'RESUMEN TOTAL'!AC356</f>
        <v>0</v>
      </c>
      <c r="X351">
        <f>'RESUMEN TOTAL'!AD356</f>
        <v>0</v>
      </c>
      <c r="Y351" t="str">
        <f>'RESUMEN TOTAL'!AE356</f>
        <v>APAGADO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 t="str">
        <f>'RESUMEN TOTAL'!AB357</f>
        <v>APAGADO</v>
      </c>
      <c r="W352">
        <f>'RESUMEN TOTAL'!AC357</f>
        <v>0</v>
      </c>
      <c r="X352" t="str">
        <f>'RESUMEN TOTAL'!AD357</f>
        <v>APAGADO</v>
      </c>
      <c r="Y352" t="str">
        <f>'RESUMEN TOTAL'!AE357</f>
        <v>APAGADO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 t="str">
        <f>'RESUMEN TOTAL'!AC395</f>
        <v>APAGADO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 t="str">
        <f>'RESUMEN TOTAL'!AE397</f>
        <v>APAGADO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 t="str">
        <f>'RESUMEN TOTAL'!AA398</f>
        <v>APAGADO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 t="str">
        <f>'RESUMEN TOTAL'!AA405</f>
        <v>APAGADO</v>
      </c>
      <c r="V399" t="str">
        <f>'RESUMEN TOTAL'!AB405</f>
        <v>APAGADO</v>
      </c>
      <c r="W399" t="str">
        <f>'RESUMEN TOTAL'!AC405</f>
        <v>APAGADO</v>
      </c>
      <c r="X399" t="str">
        <f>'RESUMEN TOTAL'!AD405</f>
        <v>APAGADO</v>
      </c>
      <c r="Y399" t="str">
        <f>'RESUMEN TOTAL'!AE405</f>
        <v>APAGADO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 t="str">
        <f>'RESUMEN TOTAL'!AE406</f>
        <v>APAGADO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 t="str">
        <f>'RESUMEN TOTAL'!Y410</f>
        <v>APAGADO</v>
      </c>
      <c r="T404" t="str">
        <f>'RESUMEN TOTAL'!Z410</f>
        <v>APAGADO</v>
      </c>
      <c r="U404" t="str">
        <f>'RESUMEN TOTAL'!AA410</f>
        <v>APAGADO</v>
      </c>
      <c r="V404" t="str">
        <f>'RESUMEN TOTAL'!AB410</f>
        <v>APAGADO</v>
      </c>
      <c r="W404" t="str">
        <f>'RESUMEN TOTAL'!AC410</f>
        <v>APAGADO</v>
      </c>
      <c r="X404" t="str">
        <f>'RESUMEN TOTAL'!AD410</f>
        <v>APAGADO</v>
      </c>
      <c r="Y404" t="str">
        <f>'RESUMEN TOTAL'!AE410</f>
        <v>APAGADO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 t="str">
        <f>'RESUMEN TOTAL'!AE416</f>
        <v>APAGADO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 t="str">
        <f>'RESUMEN TOTAL'!Y422</f>
        <v>APAGADO</v>
      </c>
      <c r="T416" t="str">
        <f>'RESUMEN TOTAL'!Z422</f>
        <v>APAGADO</v>
      </c>
      <c r="U416" t="str">
        <f>'RESUMEN TOTAL'!AA422</f>
        <v>APAGADO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 t="str">
        <f>'RESUMEN TOTAL'!AD456</f>
        <v>APAGADO</v>
      </c>
      <c r="Y450" t="str">
        <f>'RESUMEN TOTAL'!AE456</f>
        <v>APAGADO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 t="str">
        <f>'RESUMEN TOTAL'!AA482</f>
        <v>APAGADO</v>
      </c>
      <c r="V476" t="str">
        <f>'RESUMEN TOTAL'!AB482</f>
        <v>APAGADO</v>
      </c>
      <c r="W476" t="str">
        <f>'RESUMEN TOTAL'!AC482</f>
        <v>APAGADO</v>
      </c>
      <c r="X476" t="str">
        <f>'RESUMEN TOTAL'!AD482</f>
        <v>APAGADO</v>
      </c>
      <c r="Y476" t="str">
        <f>'RESUMEN TOTAL'!AE482</f>
        <v>APAGADO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 t="str">
        <f>'RESUMEN TOTAL'!AB483</f>
        <v>APAGADO</v>
      </c>
      <c r="W477" t="str">
        <f>'RESUMEN TOTAL'!AC483</f>
        <v>APAGADO</v>
      </c>
      <c r="X477" t="str">
        <f>'RESUMEN TOTAL'!AD483</f>
        <v>APAGADO</v>
      </c>
      <c r="Y477" t="str">
        <f>'RESUMEN TOTAL'!AE483</f>
        <v>APAGADO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 t="str">
        <f>'RESUMEN TOTAL'!Z522</f>
        <v>APAGADO</v>
      </c>
      <c r="U516" t="str">
        <f>'RESUMEN TOTAL'!AA522</f>
        <v>APAGADO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 t="str">
        <f>'RESUMEN TOTAL'!Y523</f>
        <v>APAGADO</v>
      </c>
      <c r="T517">
        <f>'RESUMEN TOTAL'!Z523</f>
        <v>0</v>
      </c>
      <c r="U517">
        <f>'RESUMEN TOTAL'!AA523</f>
        <v>0</v>
      </c>
      <c r="V517" t="str">
        <f>'RESUMEN TOTAL'!AB523</f>
        <v>APAGADO</v>
      </c>
      <c r="W517" t="str">
        <f>'RESUMEN TOTAL'!AC523</f>
        <v>APAGADO</v>
      </c>
      <c r="X517" t="str">
        <f>'RESUMEN TOTAL'!AD523</f>
        <v>APAGADO</v>
      </c>
      <c r="Y517" t="str">
        <f>'RESUMEN TOTAL'!AE523</f>
        <v>APAGADO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 t="str">
        <f>'RESUMEN TOTAL'!Y526</f>
        <v>APAGADO</v>
      </c>
      <c r="T520" t="str">
        <f>'RESUMEN TOTAL'!Z526</f>
        <v>APAGADO</v>
      </c>
      <c r="U520" t="str">
        <f>'RESUMEN TOTAL'!AA526</f>
        <v>APAGADO</v>
      </c>
      <c r="V520" t="str">
        <f>'RESUMEN TOTAL'!AB526</f>
        <v>APAGADO</v>
      </c>
      <c r="W520" t="str">
        <f>'RESUMEN TOTAL'!AC526</f>
        <v>APAGADO</v>
      </c>
      <c r="X520" t="str">
        <f>'RESUMEN TOTAL'!AD526</f>
        <v>APAGADO</v>
      </c>
      <c r="Y520" t="str">
        <f>'RESUMEN TOTAL'!AE526</f>
        <v>APAGADO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 t="str">
        <f>'RESUMEN TOTAL'!AB527</f>
        <v>APAGADO</v>
      </c>
      <c r="W521" t="str">
        <f>'RESUMEN TOTAL'!AC527</f>
        <v>APAGADO</v>
      </c>
      <c r="X521" t="str">
        <f>'RESUMEN TOTAL'!AD527</f>
        <v>APAGADO</v>
      </c>
      <c r="Y521" t="str">
        <f>'RESUMEN TOTAL'!AE527</f>
        <v>APAGADO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 t="str">
        <f>'RESUMEN TOTAL'!Y540</f>
        <v>APAGADO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37</v>
      </c>
      <c r="U1" s="18">
        <f t="shared" si="0"/>
        <v>36</v>
      </c>
      <c r="V1" s="18">
        <f t="shared" si="0"/>
        <v>36</v>
      </c>
      <c r="W1" s="18">
        <f t="shared" si="0"/>
        <v>39</v>
      </c>
      <c r="X1" s="18">
        <f t="shared" si="0"/>
        <v>34</v>
      </c>
      <c r="Y1" s="18">
        <f t="shared" si="0"/>
        <v>31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 t="str">
        <f>ESTADISTICA!U75</f>
        <v>APAGADO</v>
      </c>
      <c r="V76" t="str">
        <f>ESTADISTICA!V75</f>
        <v>APAGADO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 t="str">
        <f>ESTADISTICA!W82</f>
        <v>APAGADO</v>
      </c>
      <c r="X83" t="str">
        <f>ESTADISTICA!X82</f>
        <v>APAGADO</v>
      </c>
      <c r="Y83" t="str">
        <f>ESTADISTICA!Y82</f>
        <v>APAGADO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 t="str">
        <f>ESTADISTICA!V168</f>
        <v>APAGADO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 t="str">
        <f>ESTADISTICA!W246</f>
        <v>APAGADO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 t="str">
        <f>ESTADISTICA!X340</f>
        <v>APAGADO</v>
      </c>
      <c r="Y341" t="str">
        <f>ESTADISTICA!Y340</f>
        <v>APAGADO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 t="str">
        <f>ESTADISTICA!X350</f>
        <v>APAGADO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 t="str">
        <f>ESTADISTICA!X352</f>
        <v>APAGADO</v>
      </c>
      <c r="Y353" t="str">
        <f>ESTADISTICA!Y352</f>
        <v>APAGADO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 t="str">
        <f>ESTADISTICA!U392</f>
        <v>APAGADO</v>
      </c>
      <c r="V393" t="str">
        <f>ESTADISTICA!V392</f>
        <v>APAGADO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 t="str">
        <f>ESTADISTICA!U399</f>
        <v>APAGADO</v>
      </c>
      <c r="V400" t="str">
        <f>ESTADISTICA!V399</f>
        <v>APAGADO</v>
      </c>
      <c r="W400" t="str">
        <f>ESTADISTICA!W399</f>
        <v>APAGADO</v>
      </c>
      <c r="X400" t="str">
        <f>ESTADISTICA!X399</f>
        <v>APAGADO</v>
      </c>
      <c r="Y400" t="str">
        <f>ESTADISTICA!Y399</f>
        <v>APAGADO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 t="str">
        <f>ESTADISTICA!Y400</f>
        <v>APAGADO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 t="str">
        <f>ESTADISTICA!T404</f>
        <v>APAGADO</v>
      </c>
      <c r="U405" t="str">
        <f>ESTADISTICA!U404</f>
        <v>APAGADO</v>
      </c>
      <c r="V405" t="str">
        <f>ESTADISTICA!V404</f>
        <v>APAGADO</v>
      </c>
      <c r="W405" t="str">
        <f>ESTADISTICA!W404</f>
        <v>APAGADO</v>
      </c>
      <c r="X405" t="str">
        <f>ESTADISTICA!X404</f>
        <v>APAGADO</v>
      </c>
      <c r="Y405" t="str">
        <f>ESTADISTICA!Y404</f>
        <v>APAGADO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 t="str">
        <f>ESTADISTICA!V407</f>
        <v>APAGADO</v>
      </c>
      <c r="W408" t="str">
        <f>ESTADISTICA!W407</f>
        <v>APAGADO</v>
      </c>
      <c r="X408" t="str">
        <f>ESTADISTICA!X407</f>
        <v>APAGADO</v>
      </c>
      <c r="Y408" t="str">
        <f>ESTADISTICA!Y407</f>
        <v>APAGADO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 t="str">
        <f>ESTADISTICA!T410</f>
        <v>APAGADO</v>
      </c>
      <c r="U411" t="str">
        <f>ESTADISTICA!U410</f>
        <v>APAGADO</v>
      </c>
      <c r="V411" t="str">
        <f>ESTADISTICA!V410</f>
        <v>APAGADO</v>
      </c>
      <c r="W411" t="str">
        <f>ESTADISTICA!W410</f>
        <v>APAGADO</v>
      </c>
      <c r="X411" t="str">
        <f>ESTADISTICA!X410</f>
        <v>APAGADO</v>
      </c>
      <c r="Y411" t="str">
        <f>ESTADISTICA!Y410</f>
        <v>APAGADO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 t="str">
        <f>ESTADISTICA!T411</f>
        <v>APAGADO</v>
      </c>
      <c r="U412" t="str">
        <f>ESTADISTICA!U411</f>
        <v>APAGADO</v>
      </c>
      <c r="V412" t="str">
        <f>ESTADISTICA!V411</f>
        <v>APAGADO</v>
      </c>
      <c r="W412" t="str">
        <f>ESTADISTICA!W411</f>
        <v>APAGADO</v>
      </c>
      <c r="X412" t="str">
        <f>ESTADISTICA!X411</f>
        <v>APAGADO</v>
      </c>
      <c r="Y412" t="str">
        <f>ESTADISTICA!Y411</f>
        <v>APAGADO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28</v>
      </c>
      <c r="U2" s="18">
        <f>COUNTIFS(U4:U501, "=APAGADO",E4:E501,"=Fibra Optica")</f>
        <v>25</v>
      </c>
      <c r="V2" s="18">
        <f>COUNTIFS(V4:V501, "=APAGADO",E4:E501,"=Fibra Optica")</f>
        <v>25</v>
      </c>
      <c r="W2" s="18">
        <f>COUNTIFS(W4:W501, "=APAGADO",E4:E501,"=Fibra Optica")</f>
        <v>30</v>
      </c>
      <c r="X2" s="18">
        <f>COUNTIFS(X4:X501, "=APAGADO",E4:E501,"=Fibra Optica")</f>
        <v>24</v>
      </c>
      <c r="Y2" s="18">
        <f>COUNTIFS(Y4:Y501, "=APAGADO",E4:E501,"=Fibra Optica")</f>
        <v>25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4</v>
      </c>
      <c r="W2" s="18">
        <f>COUNTIFS(W5:W502, "=APAGADO",E5:E502,"=PTO A FO")</f>
        <v>5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 t="str">
        <f>'RESUMEN TOTAL'!AB29</f>
        <v>APAGADO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 t="str">
        <f>'RESUMEN TOTAL'!AB62</f>
        <v>APAGADO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 t="str">
        <f>'RESUMEN TOTAL'!Z78</f>
        <v>APAGADO</v>
      </c>
      <c r="U76" t="str">
        <f>'RESUMEN TOTAL'!AA78</f>
        <v>APAGADO</v>
      </c>
      <c r="V76" t="str">
        <f>'RESUMEN TOTAL'!AB78</f>
        <v>APAGADO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 t="str">
        <f>'RESUMEN TOTAL'!AB85</f>
        <v>APAGADO</v>
      </c>
      <c r="W83" t="str">
        <f>'RESUMEN TOTAL'!AC85</f>
        <v>APAGADO</v>
      </c>
      <c r="X83" t="str">
        <f>'RESUMEN TOTAL'!AD85</f>
        <v>APAGADO</v>
      </c>
      <c r="Y83" t="str">
        <f>'RESUMEN TOTAL'!AE85</f>
        <v>APAGADO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 t="str">
        <f>'RESUMEN TOTAL'!AA173</f>
        <v>APAGADO</v>
      </c>
      <c r="V168" t="str">
        <f>'RESUMEN TOTAL'!AB173</f>
        <v>APAGADO</v>
      </c>
      <c r="W168" t="str">
        <f>'RESUMEN TOTAL'!AC173</f>
        <v>APAGADO</v>
      </c>
      <c r="X168" t="str">
        <f>'RESUMEN TOTAL'!AD173</f>
        <v>APAGADO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 t="str">
        <f>'RESUMEN TOTAL'!AC198</f>
        <v>APAGADO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 t="str">
        <f>'RESUMEN TOTAL'!AB250</f>
        <v>APAGADO</v>
      </c>
      <c r="W243" t="str">
        <f>'RESUMEN TOTAL'!AC250</f>
        <v>APAGADO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>
        <f>'RESUMEN TOTAL'!AA278</f>
        <v>0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 t="str">
        <f>'RESUMEN TOTAL'!AA320</f>
        <v>APAGADO</v>
      </c>
      <c r="V311" t="str">
        <f>'RESUMEN TOTAL'!AB320</f>
        <v>APAGADO</v>
      </c>
      <c r="W311" t="str">
        <f>'RESUMEN TOTAL'!AC320</f>
        <v>APAGADO</v>
      </c>
      <c r="X311" t="str">
        <f>'RESUMEN TOTAL'!AD320</f>
        <v>APAGADO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 t="str">
        <f>'RESUMEN TOTAL'!AD345</f>
        <v>APAGADO</v>
      </c>
      <c r="Y336" t="str">
        <f>'RESUMEN TOTAL'!AE345</f>
        <v>APAGADO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 t="str">
        <f>'RESUMEN TOTAL'!AD355</f>
        <v>APAGADO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 t="str">
        <f>'RESUMEN TOTAL'!AB356</f>
        <v>APAGADO</v>
      </c>
      <c r="W347">
        <f>'RESUMEN TOTAL'!AC356</f>
        <v>0</v>
      </c>
      <c r="X347">
        <f>'RESUMEN TOTAL'!AD356</f>
        <v>0</v>
      </c>
      <c r="Y347" t="str">
        <f>'RESUMEN TOTAL'!AE356</f>
        <v>APAGADO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 t="str">
        <f>'RESUMEN TOTAL'!AB357</f>
        <v>APAGADO</v>
      </c>
      <c r="W348">
        <f>'RESUMEN TOTAL'!AC357</f>
        <v>0</v>
      </c>
      <c r="X348" t="str">
        <f>'RESUMEN TOTAL'!AD357</f>
        <v>APAGADO</v>
      </c>
      <c r="Y348" t="str">
        <f>'RESUMEN TOTAL'!AE357</f>
        <v>APAGADO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 t="str">
        <f>'RESUMEN TOTAL'!AC395</f>
        <v>APAGADO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 t="str">
        <f>'RESUMEN TOTAL'!AE397</f>
        <v>APAGADO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 t="str">
        <f>'RESUMEN TOTAL'!AA398</f>
        <v>APAGADO</v>
      </c>
      <c r="V388" t="str">
        <f>'RESUMEN TOTAL'!AB398</f>
        <v>APAGADO</v>
      </c>
      <c r="W388" t="str">
        <f>'RESUMEN TOTAL'!AC398</f>
        <v>APAGADO</v>
      </c>
      <c r="X388" t="str">
        <f>'RESUMEN TOTAL'!AD398</f>
        <v>APAGADO</v>
      </c>
      <c r="Y388" t="str">
        <f>'RESUMEN TOTAL'!AE398</f>
        <v>APAGADO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 t="str">
        <f>'RESUMEN TOTAL'!AA405</f>
        <v>APAGADO</v>
      </c>
      <c r="V395" t="str">
        <f>'RESUMEN TOTAL'!AB405</f>
        <v>APAGADO</v>
      </c>
      <c r="W395" t="str">
        <f>'RESUMEN TOTAL'!AC405</f>
        <v>APAGADO</v>
      </c>
      <c r="X395" t="str">
        <f>'RESUMEN TOTAL'!AD405</f>
        <v>APAGADO</v>
      </c>
      <c r="Y395" t="str">
        <f>'RESUMEN TOTAL'!AE405</f>
        <v>APAGADO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 t="str">
        <f>'RESUMEN TOTAL'!Z413</f>
        <v>APAGADO</v>
      </c>
      <c r="U403">
        <f>'RESUMEN TOTAL'!AA413</f>
        <v>0</v>
      </c>
      <c r="V403" t="str">
        <f>'RESUMEN TOTAL'!AB413</f>
        <v>APAGADO</v>
      </c>
      <c r="W403" t="str">
        <f>'RESUMEN TOTAL'!AC413</f>
        <v>APAGADO</v>
      </c>
      <c r="X403" t="str">
        <f>'RESUMEN TOTAL'!AD413</f>
        <v>APAGADO</v>
      </c>
      <c r="Y403" t="str">
        <f>'RESUMEN TOTAL'!AE413</f>
        <v>APAGADO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 t="str">
        <f>'RESUMEN TOTAL'!Y416</f>
        <v>APAGADO</v>
      </c>
      <c r="T406" t="str">
        <f>'RESUMEN TOTAL'!Z416</f>
        <v>APAGADO</v>
      </c>
      <c r="U406" t="str">
        <f>'RESUMEN TOTAL'!AA416</f>
        <v>APAGADO</v>
      </c>
      <c r="V406" t="str">
        <f>'RESUMEN TOTAL'!AB416</f>
        <v>APAGADO</v>
      </c>
      <c r="W406" t="str">
        <f>'RESUMEN TOTAL'!AC416</f>
        <v>APAGADO</v>
      </c>
      <c r="X406" t="str">
        <f>'RESUMEN TOTAL'!AD416</f>
        <v>APAGADO</v>
      </c>
      <c r="Y406" t="str">
        <f>'RESUMEN TOTAL'!AE416</f>
        <v>APAGADO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 t="str">
        <f>'RESUMEN TOTAL'!Y417</f>
        <v>APAGADO</v>
      </c>
      <c r="T407" t="str">
        <f>'RESUMEN TOTAL'!Z417</f>
        <v>APAGADO</v>
      </c>
      <c r="U407" t="str">
        <f>'RESUMEN TOTAL'!AA417</f>
        <v>APAGADO</v>
      </c>
      <c r="V407" t="str">
        <f>'RESUMEN TOTAL'!AB417</f>
        <v>APAGADO</v>
      </c>
      <c r="W407" t="str">
        <f>'RESUMEN TOTAL'!AC417</f>
        <v>APAGADO</v>
      </c>
      <c r="X407" t="str">
        <f>'RESUMEN TOTAL'!AD417</f>
        <v>APAGADO</v>
      </c>
      <c r="Y407" t="str">
        <f>'RESUMEN TOTAL'!AE417</f>
        <v>APAGADO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 t="str">
        <f>'RESUMEN TOTAL'!Y422</f>
        <v>APAGADO</v>
      </c>
      <c r="T412" t="str">
        <f>'RESUMEN TOTAL'!Z422</f>
        <v>APAGADO</v>
      </c>
      <c r="U412" t="str">
        <f>'RESUMEN TOTAL'!AA422</f>
        <v>APAGADO</v>
      </c>
      <c r="V412" t="str">
        <f>'RESUMEN TOTAL'!AB422</f>
        <v>APAGADO</v>
      </c>
      <c r="W412" t="str">
        <f>'RESUMEN TOTAL'!AC422</f>
        <v>APAGADO</v>
      </c>
      <c r="X412" t="str">
        <f>'RESUMEN TOTAL'!AD422</f>
        <v>APAGADO</v>
      </c>
      <c r="Y412" t="str">
        <f>'RESUMEN TOTAL'!AE422</f>
        <v>APAGADO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 t="str">
        <f>'RESUMEN TOTAL'!AD456</f>
        <v>APAGADO</v>
      </c>
      <c r="Y445" t="str">
        <f>'RESUMEN TOTAL'!AE456</f>
        <v>APAGADO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 t="str">
        <f>'RESUMEN TOTAL'!Z522</f>
        <v>APAGADO</v>
      </c>
      <c r="U491" t="str">
        <f>'RESUMEN TOTAL'!AA522</f>
        <v>APAGADO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 t="str">
        <f>'RESUMEN TOTAL'!Y523</f>
        <v>APAGADO</v>
      </c>
      <c r="T492">
        <f>'RESUMEN TOTAL'!Z523</f>
        <v>0</v>
      </c>
      <c r="U492">
        <f>'RESUMEN TOTAL'!AA523</f>
        <v>0</v>
      </c>
      <c r="V492" t="str">
        <f>'RESUMEN TOTAL'!AB523</f>
        <v>APAGADO</v>
      </c>
      <c r="W492" t="str">
        <f>'RESUMEN TOTAL'!AC523</f>
        <v>APAGADO</v>
      </c>
      <c r="X492" t="str">
        <f>'RESUMEN TOTAL'!AD523</f>
        <v>APAGADO</v>
      </c>
      <c r="Y492" t="str">
        <f>'RESUMEN TOTAL'!AE523</f>
        <v>APAGADO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 t="str">
        <f>'RESUMEN TOTAL'!AB527</f>
        <v>APAGADO</v>
      </c>
      <c r="W496" t="str">
        <f>'RESUMEN TOTAL'!AC527</f>
        <v>APAGADO</v>
      </c>
      <c r="X496" t="str">
        <f>'RESUMEN TOTAL'!AD527</f>
        <v>APAGADO</v>
      </c>
      <c r="Y496" t="str">
        <f>'RESUMEN TOTAL'!AE527</f>
        <v>APAGADO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11</v>
      </c>
      <c r="U2" s="18">
        <f>COUNTIFS(U4:U500, "=APAGADO",E4:E500,"=radio")</f>
        <v>14</v>
      </c>
      <c r="V2" s="18">
        <f>COUNTIFS(V4:V500, "=APAGADO",E4:E500,"=radio")</f>
        <v>14</v>
      </c>
      <c r="W2" s="18">
        <f>COUNTIFS(W4:W500, "=APAGADO",E4:E500,"=radio")</f>
        <v>11</v>
      </c>
      <c r="X2" s="18">
        <f>COUNTIFS(X4:X500, "=APAGADO",E4:E500,"=radio")</f>
        <v>13</v>
      </c>
      <c r="Y2" s="18">
        <f>COUNTIFS(Y4:Y500, "=APAGADO",E4:E500,"=radio")</f>
        <v>9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28" zoomScaleNormal="100" workbookViewId="0">
      <selection activeCell="B135" sqref="B135:F14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45</v>
      </c>
      <c r="D101" s="66">
        <v>45</v>
      </c>
      <c r="E101" s="67">
        <v>9.9099999999999994E-2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10</v>
      </c>
      <c r="D102" s="66">
        <v>35</v>
      </c>
      <c r="E102" s="67">
        <v>7.7100000000000002E-2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34</v>
      </c>
      <c r="E103" s="67">
        <v>7.4899999999999994E-2</v>
      </c>
      <c r="F103" s="143"/>
      <c r="G103" s="65" t="s">
        <v>1151</v>
      </c>
      <c r="H103" s="118">
        <v>39</v>
      </c>
      <c r="I103" s="122">
        <v>14</v>
      </c>
      <c r="J103" s="112">
        <f>I103/H103</f>
        <v>0.35897435897435898</v>
      </c>
    </row>
    <row r="104" spans="2:10" ht="16.5" thickBot="1" x14ac:dyDescent="0.3">
      <c r="B104" s="68" t="s">
        <v>16</v>
      </c>
      <c r="C104" s="69">
        <v>11</v>
      </c>
      <c r="D104" s="70">
        <v>23</v>
      </c>
      <c r="E104" s="90">
        <v>5.0700000000000002E-2</v>
      </c>
      <c r="F104" s="143"/>
      <c r="G104" s="65" t="s">
        <v>1416</v>
      </c>
      <c r="H104" s="118">
        <v>39</v>
      </c>
      <c r="I104" s="123">
        <v>11</v>
      </c>
      <c r="J104" s="107">
        <f>I104/H104</f>
        <v>0.28205128205128205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0.08</v>
      </c>
      <c r="F105" s="143"/>
      <c r="G105" s="65" t="s">
        <v>1422</v>
      </c>
      <c r="H105" s="118">
        <v>78</v>
      </c>
      <c r="I105" s="124">
        <v>25</v>
      </c>
      <c r="J105" s="110">
        <v>0.33</v>
      </c>
    </row>
    <row r="106" spans="2:10" ht="17.25" thickTop="1" thickBot="1" x14ac:dyDescent="0.3">
      <c r="B106" s="93" t="s">
        <v>1143</v>
      </c>
      <c r="C106" s="94">
        <v>29</v>
      </c>
      <c r="D106" s="94"/>
      <c r="E106" s="96">
        <v>0.12</v>
      </c>
      <c r="F106" s="144"/>
      <c r="G106" s="68" t="s">
        <v>1421</v>
      </c>
      <c r="H106" s="119">
        <v>25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43</v>
      </c>
      <c r="D108" s="66">
        <v>43</v>
      </c>
      <c r="E108" s="67">
        <v>9.4700000000000006E-2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6</v>
      </c>
      <c r="D109" s="66">
        <v>37</v>
      </c>
      <c r="E109" s="67">
        <v>8.1500000000000003E-2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36</v>
      </c>
      <c r="E110" s="67">
        <v>7.9299999999999995E-2</v>
      </c>
      <c r="F110" s="143"/>
      <c r="G110" s="65" t="s">
        <v>1151</v>
      </c>
      <c r="H110" s="118">
        <v>39</v>
      </c>
      <c r="I110" s="122">
        <v>14</v>
      </c>
      <c r="J110" s="112">
        <f>I110/H110</f>
        <v>0.35897435897435898</v>
      </c>
    </row>
    <row r="111" spans="2:10" ht="16.5" thickBot="1" x14ac:dyDescent="0.3">
      <c r="B111" s="68" t="s">
        <v>16</v>
      </c>
      <c r="C111" s="69">
        <v>14</v>
      </c>
      <c r="D111" s="70">
        <v>22</v>
      </c>
      <c r="E111" s="90">
        <v>4.8500000000000001E-2</v>
      </c>
      <c r="F111" s="143"/>
      <c r="G111" s="65" t="s">
        <v>1416</v>
      </c>
      <c r="H111" s="118">
        <v>39</v>
      </c>
      <c r="I111" s="123">
        <v>11</v>
      </c>
      <c r="J111" s="107">
        <f>I111/H111</f>
        <v>0.28205128205128205</v>
      </c>
    </row>
    <row r="112" spans="2:10" ht="17.25" thickTop="1" thickBot="1" x14ac:dyDescent="0.3">
      <c r="B112" s="93" t="s">
        <v>1142</v>
      </c>
      <c r="C112" s="94">
        <v>15</v>
      </c>
      <c r="D112" s="94">
        <v>15</v>
      </c>
      <c r="E112" s="95">
        <v>0.08</v>
      </c>
      <c r="F112" s="143"/>
      <c r="G112" s="65" t="s">
        <v>1422</v>
      </c>
      <c r="H112" s="118">
        <v>78</v>
      </c>
      <c r="I112" s="124">
        <v>25</v>
      </c>
      <c r="J112" s="110">
        <v>0.33</v>
      </c>
    </row>
    <row r="113" spans="2:10" ht="17.25" thickTop="1" thickBot="1" x14ac:dyDescent="0.3">
      <c r="B113" s="93" t="s">
        <v>1143</v>
      </c>
      <c r="C113" s="94">
        <v>28</v>
      </c>
      <c r="D113" s="94">
        <v>28</v>
      </c>
      <c r="E113" s="96">
        <v>0.13</v>
      </c>
      <c r="F113" s="144"/>
      <c r="G113" s="68" t="s">
        <v>1421</v>
      </c>
      <c r="H113" s="119">
        <v>25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42</v>
      </c>
      <c r="D129" s="66">
        <v>42</v>
      </c>
      <c r="E129" s="67">
        <f>D129/C128</f>
        <v>9.2511013215859028E-2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8</v>
      </c>
      <c r="D130" s="66">
        <v>34</v>
      </c>
      <c r="E130" s="67">
        <f>D130/C128</f>
        <v>7.4889867841409691E-2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41</v>
      </c>
      <c r="E131" s="67">
        <v>9.0300000000000005E-2</v>
      </c>
      <c r="F131" s="143"/>
      <c r="G131" s="65" t="s">
        <v>1151</v>
      </c>
      <c r="H131" s="118">
        <v>39</v>
      </c>
      <c r="I131" s="122">
        <v>14</v>
      </c>
      <c r="J131" s="112">
        <f>I131/H131</f>
        <v>0.35897435897435898</v>
      </c>
    </row>
    <row r="132" spans="2:10" ht="16.5" thickBot="1" x14ac:dyDescent="0.3">
      <c r="B132" s="68" t="s">
        <v>16</v>
      </c>
      <c r="C132" s="69">
        <v>13</v>
      </c>
      <c r="D132" s="70">
        <v>29</v>
      </c>
      <c r="E132" s="90">
        <f>D132/C128</f>
        <v>6.3876651982378851E-2</v>
      </c>
      <c r="F132" s="143"/>
      <c r="G132" s="65" t="s">
        <v>1416</v>
      </c>
      <c r="H132" s="118">
        <v>39</v>
      </c>
      <c r="I132" s="123">
        <v>13</v>
      </c>
      <c r="J132" s="107">
        <f>I132/H132</f>
        <v>0.33333333333333331</v>
      </c>
    </row>
    <row r="133" spans="2:10" ht="17.25" thickTop="1" thickBot="1" x14ac:dyDescent="0.3">
      <c r="B133" s="93" t="s">
        <v>1142</v>
      </c>
      <c r="C133" s="94">
        <f>Hoja1!X3</f>
        <v>15</v>
      </c>
      <c r="D133" s="94"/>
      <c r="E133" s="95">
        <f>Hoja1!X4</f>
        <v>6.0483870967741937E-2</v>
      </c>
      <c r="F133" s="143"/>
      <c r="G133" s="65" t="s">
        <v>1422</v>
      </c>
      <c r="H133" s="118">
        <v>78</v>
      </c>
      <c r="I133" s="124">
        <v>27</v>
      </c>
      <c r="J133" s="110">
        <f>I133/H133</f>
        <v>0.34615384615384615</v>
      </c>
    </row>
    <row r="134" spans="2:10" ht="17.25" thickTop="1" thickBot="1" x14ac:dyDescent="0.3">
      <c r="B134" s="93" t="s">
        <v>1143</v>
      </c>
      <c r="C134" s="94">
        <f>Hoja1!X5</f>
        <v>27</v>
      </c>
      <c r="D134" s="94"/>
      <c r="E134" s="96">
        <v>0.13</v>
      </c>
      <c r="F134" s="144"/>
      <c r="G134" s="68" t="s">
        <v>1421</v>
      </c>
      <c r="H134" s="119">
        <v>27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39</v>
      </c>
      <c r="D136" s="66">
        <f>C136</f>
        <v>39</v>
      </c>
      <c r="E136" s="67">
        <f>D136/C135</f>
        <v>8.590308370044053E-2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8</v>
      </c>
      <c r="D137" s="66">
        <v>31</v>
      </c>
      <c r="E137" s="67">
        <v>6.83E-2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38</v>
      </c>
      <c r="E138" s="67">
        <f>D138/C135</f>
        <v>8.3700440528634359E-2</v>
      </c>
      <c r="F138" s="143"/>
      <c r="G138" s="65" t="s">
        <v>1151</v>
      </c>
      <c r="H138" s="118">
        <v>39</v>
      </c>
      <c r="I138" s="122">
        <v>14</v>
      </c>
      <c r="J138" s="112">
        <f>I138/H138</f>
        <v>0.35897435897435898</v>
      </c>
    </row>
    <row r="139" spans="2:10" ht="16.5" thickBot="1" x14ac:dyDescent="0.3">
      <c r="B139" s="68" t="s">
        <v>16</v>
      </c>
      <c r="C139" s="69">
        <v>9</v>
      </c>
      <c r="D139" s="70">
        <v>30</v>
      </c>
      <c r="E139" s="90">
        <f>D139/C135</f>
        <v>6.6079295154185022E-2</v>
      </c>
      <c r="F139" s="143"/>
      <c r="G139" s="65" t="s">
        <v>1416</v>
      </c>
      <c r="H139" s="118">
        <v>39</v>
      </c>
      <c r="I139" s="123">
        <v>13</v>
      </c>
      <c r="J139" s="107">
        <f>I139/H139</f>
        <v>0.33333333333333331</v>
      </c>
    </row>
    <row r="140" spans="2:10" ht="17.25" thickTop="1" thickBot="1" x14ac:dyDescent="0.3">
      <c r="B140" s="93" t="s">
        <v>1142</v>
      </c>
      <c r="C140" s="94">
        <f>Hoja1!Y3</f>
        <v>15</v>
      </c>
      <c r="D140" s="94"/>
      <c r="E140" s="95">
        <v>0.06</v>
      </c>
      <c r="F140" s="143"/>
      <c r="G140" s="65" t="s">
        <v>1422</v>
      </c>
      <c r="H140" s="118">
        <v>78</v>
      </c>
      <c r="I140" s="124">
        <v>27</v>
      </c>
      <c r="J140" s="110">
        <f>I140/H140</f>
        <v>0.34615384615384615</v>
      </c>
    </row>
    <row r="141" spans="2:10" ht="17.25" thickTop="1" thickBot="1" x14ac:dyDescent="0.3">
      <c r="B141" s="93" t="s">
        <v>1143</v>
      </c>
      <c r="C141" s="94">
        <f>Hoja1!Y5</f>
        <v>24</v>
      </c>
      <c r="D141" s="94"/>
      <c r="E141" s="96">
        <v>0.12</v>
      </c>
      <c r="F141" s="144"/>
      <c r="G141" s="68" t="s">
        <v>1421</v>
      </c>
      <c r="H141" s="119">
        <v>27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541</v>
      </c>
      <c r="G15" s="36">
        <f t="shared" si="7"/>
        <v>7.9482439926062853E-2</v>
      </c>
    </row>
    <row r="16" spans="1:7" x14ac:dyDescent="0.25">
      <c r="A16" s="17">
        <f>'APAGADOS RADIO'!T3</f>
        <v>45519</v>
      </c>
      <c r="B16">
        <f>'APAGADOS RADIO'!T2+D16</f>
        <v>16</v>
      </c>
      <c r="C16">
        <f>'APAGADOS FIBRA'!T2</f>
        <v>28</v>
      </c>
      <c r="D16">
        <f>'APAGADOS ANTENA'!T2</f>
        <v>5</v>
      </c>
      <c r="E16">
        <f t="shared" si="6"/>
        <v>44</v>
      </c>
      <c r="F16">
        <f>'RESUMEN TOTAL'!B1</f>
        <v>541</v>
      </c>
      <c r="G16" s="36">
        <f t="shared" si="7"/>
        <v>8.1330868761552683E-2</v>
      </c>
    </row>
    <row r="17" spans="1:7" x14ac:dyDescent="0.25">
      <c r="A17" s="17">
        <f>'APAGADOS RADIO'!U3</f>
        <v>45520</v>
      </c>
      <c r="B17">
        <f>'APAGADOS RADIO'!U2+D17</f>
        <v>17</v>
      </c>
      <c r="C17">
        <f>'APAGADOS FIBRA'!U2</f>
        <v>25</v>
      </c>
      <c r="D17">
        <f>'APAGADOS ANTENA'!U2</f>
        <v>3</v>
      </c>
      <c r="E17">
        <f t="shared" si="6"/>
        <v>42</v>
      </c>
      <c r="F17">
        <f>'RESUMEN TOTAL'!B1</f>
        <v>541</v>
      </c>
      <c r="G17" s="36">
        <f t="shared" si="7"/>
        <v>7.763401109057301E-2</v>
      </c>
    </row>
    <row r="18" spans="1:7" x14ac:dyDescent="0.25">
      <c r="A18" s="17">
        <f>'APAGADOS RADIO'!V3</f>
        <v>45521</v>
      </c>
      <c r="B18">
        <f>'APAGADOS RADIO'!V2+D18</f>
        <v>18</v>
      </c>
      <c r="C18">
        <f>'APAGADOS FIBRA'!V2</f>
        <v>25</v>
      </c>
      <c r="D18">
        <f>'APAGADOS ANTENA'!V2</f>
        <v>4</v>
      </c>
      <c r="E18">
        <f t="shared" si="6"/>
        <v>43</v>
      </c>
      <c r="F18">
        <f>'RESUMEN TOTAL'!B1</f>
        <v>541</v>
      </c>
      <c r="G18" s="36">
        <f t="shared" si="7"/>
        <v>7.9482439926062853E-2</v>
      </c>
    </row>
    <row r="19" spans="1:7" x14ac:dyDescent="0.25">
      <c r="A19" s="17">
        <f>'APAGADOS RADIO'!W3</f>
        <v>45522</v>
      </c>
      <c r="B19">
        <f>'APAGADOS RADIO'!W2+D19</f>
        <v>16</v>
      </c>
      <c r="C19">
        <f>'APAGADOS FIBRA'!W2</f>
        <v>30</v>
      </c>
      <c r="D19">
        <f>'APAGADOS ANTENA'!W2</f>
        <v>5</v>
      </c>
      <c r="E19">
        <f t="shared" si="6"/>
        <v>46</v>
      </c>
      <c r="F19">
        <f>'RESUMEN TOTAL'!B1</f>
        <v>541</v>
      </c>
      <c r="G19" s="36">
        <f t="shared" ref="G19:G30" si="8">E19/F19</f>
        <v>8.5027726432532341E-2</v>
      </c>
    </row>
    <row r="20" spans="1:7" x14ac:dyDescent="0.25">
      <c r="A20" s="17">
        <f>'APAGADOS RADIO'!X3</f>
        <v>45523</v>
      </c>
      <c r="B20">
        <f>'APAGADOS RADIO'!X2+D20</f>
        <v>17</v>
      </c>
      <c r="C20">
        <f>'APAGADOS FIBRA'!X2</f>
        <v>24</v>
      </c>
      <c r="D20">
        <f>'APAGADOS ANTENA'!X2</f>
        <v>4</v>
      </c>
      <c r="E20">
        <f t="shared" si="6"/>
        <v>41</v>
      </c>
      <c r="F20">
        <f>'RESUMEN TOTAL'!B1</f>
        <v>541</v>
      </c>
      <c r="G20" s="36">
        <f t="shared" si="8"/>
        <v>7.5785582255083181E-2</v>
      </c>
    </row>
    <row r="21" spans="1:7" x14ac:dyDescent="0.25">
      <c r="A21" s="17">
        <f>'APAGADOS RADIO'!Y3</f>
        <v>45524</v>
      </c>
      <c r="B21">
        <f>'APAGADOS RADIO'!Y2+D21</f>
        <v>13</v>
      </c>
      <c r="C21">
        <f>'APAGADOS FIBRA'!Y2</f>
        <v>25</v>
      </c>
      <c r="D21">
        <f>'APAGADOS ANTENA'!Y2</f>
        <v>4</v>
      </c>
      <c r="E21">
        <f t="shared" si="6"/>
        <v>38</v>
      </c>
      <c r="F21">
        <f>'RESUMEN TOTAL'!B1</f>
        <v>541</v>
      </c>
      <c r="G21" s="36">
        <f t="shared" si="8"/>
        <v>7.0240295748613679E-2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11</v>
      </c>
      <c r="G48" s="104">
        <f t="shared" ref="G48:G52" si="13">E48+F48</f>
        <v>25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11</v>
      </c>
      <c r="G49" s="104">
        <f t="shared" si="13"/>
        <v>25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13</v>
      </c>
      <c r="F50">
        <f>paradas!V3</f>
        <v>12</v>
      </c>
      <c r="G50" s="104">
        <f t="shared" si="13"/>
        <v>25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12</v>
      </c>
      <c r="G51" s="104">
        <f t="shared" si="13"/>
        <v>25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13</v>
      </c>
      <c r="F52">
        <f>paradas!X3</f>
        <v>12</v>
      </c>
      <c r="G52" s="104">
        <f t="shared" si="13"/>
        <v>25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13</v>
      </c>
      <c r="F53">
        <f>paradas!Y3</f>
        <v>12</v>
      </c>
      <c r="G53" s="104">
        <f t="shared" ref="G53:G62" si="14">E53+F53</f>
        <v>25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U4" sqref="U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16</v>
      </c>
      <c r="T3" s="53">
        <f>COUNTIFS('RESUMEN TOTAL'!C5:C545, "=BONOMO",'RESUMEN TOTAL'!Z5:Z545,"=APAGADO")</f>
        <v>16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15</v>
      </c>
      <c r="Y3" s="53">
        <f>COUNTIFS('RESUMEN TOTAL'!C5:C545, "=BONOMO",'RESUMEN TOTAL'!AE5:AE545,"=APAGADO")</f>
        <v>15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6.4516129032258063E-2</v>
      </c>
      <c r="T4" s="59">
        <v>0.08</v>
      </c>
      <c r="U4" s="59">
        <v>0</v>
      </c>
      <c r="V4" s="59">
        <v>0</v>
      </c>
      <c r="W4" s="59">
        <v>0</v>
      </c>
      <c r="X4" s="59">
        <f t="shared" si="0"/>
        <v>6.0483870967741937E-2</v>
      </c>
      <c r="Y4" s="59">
        <f t="shared" ref="Y4" si="2">Y3/BONOMOcam</f>
        <v>6.0483870967741937E-2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28</v>
      </c>
      <c r="T5" s="55">
        <v>29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27</v>
      </c>
      <c r="Y5" s="55">
        <f>COUNTIFS('RESUMEN TOTAL'!C5:C531, "=COSEIDI",'RESUMEN TOTAL'!AE5:AE531,"=APAGADO")</f>
        <v>24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0.12</v>
      </c>
      <c r="U6" s="58">
        <v>0</v>
      </c>
      <c r="V6" s="58">
        <v>0</v>
      </c>
      <c r="W6" s="58">
        <v>0</v>
      </c>
      <c r="X6" s="58">
        <f t="shared" si="5"/>
        <v>0.12980769230769232</v>
      </c>
      <c r="Y6" s="58">
        <f t="shared" ref="Y6" si="7">Y5/COSEIDIcam</f>
        <v>0.11538461538461539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13</v>
      </c>
      <c r="W2" s="18">
        <f>COUNTIFS(W4:W600, "=APAGADO",D4:D600,"=GFIJA")</f>
        <v>13</v>
      </c>
      <c r="X2" s="18">
        <f>COUNTIFS(X4:X600, "=APAGADO",D4:D600,"=GFIJA")</f>
        <v>13</v>
      </c>
      <c r="Y2" s="18">
        <f>COUNTIFS(Y4:Y600, "=APAGADO",D4:D600,"=GFIJA")</f>
        <v>13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11</v>
      </c>
      <c r="U3" s="18">
        <f>COUNTIFS(U6:U602, "=APAGADO",D4:D600,"=INTERCOMUNICADOR")</f>
        <v>11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 t="str">
        <f>'RESUMEN TOTAL'!AB29</f>
        <v>APAGADO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 t="str">
        <f>'RESUMEN TOTAL'!AB62</f>
        <v>APAGADO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 t="str">
        <f>'RESUMEN TOTAL'!Z78</f>
        <v>APAGADO</v>
      </c>
      <c r="U78" s="86" t="str">
        <f>'RESUMEN TOTAL'!AA78</f>
        <v>APAGADO</v>
      </c>
      <c r="V78" s="86" t="str">
        <f>'RESUMEN TOTAL'!AB78</f>
        <v>APAGADO</v>
      </c>
      <c r="W78" s="86" t="str">
        <f>'RESUMEN TOTAL'!AC78</f>
        <v>APAGADO</v>
      </c>
      <c r="X78" s="86" t="str">
        <f>'RESUMEN TOTAL'!AD78</f>
        <v>APAGADO</v>
      </c>
      <c r="Y78" s="86" t="str">
        <f>'RESUMEN TOTAL'!AE78</f>
        <v>APAGADO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 t="str">
        <f>'RESUMEN TOTAL'!AB85</f>
        <v>APAGADO</v>
      </c>
      <c r="W85" s="86" t="str">
        <f>'RESUMEN TOTAL'!AC85</f>
        <v>APAGADO</v>
      </c>
      <c r="X85" s="86" t="str">
        <f>'RESUMEN TOTAL'!AD85</f>
        <v>APAGADO</v>
      </c>
      <c r="Y85" s="86" t="str">
        <f>'RESUMEN TOTAL'!AE85</f>
        <v>APAGADO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 t="str">
        <f>'RESUMEN TOTAL'!AC107</f>
        <v>APAGADO</v>
      </c>
      <c r="X107" s="86" t="str">
        <f>'RESUMEN TOTAL'!AD107</f>
        <v>APAGADO</v>
      </c>
      <c r="Y107" s="86" t="str">
        <f>'RESUMEN TOTAL'!AE107</f>
        <v>APAGADO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 t="str">
        <f>'RESUMEN TOTAL'!AA172</f>
        <v>APAGADO</v>
      </c>
      <c r="V169" s="86" t="str">
        <f>'RESUMEN TOTAL'!AB172</f>
        <v>APAGADO</v>
      </c>
      <c r="W169" s="86" t="str">
        <f>'RESUMEN TOTAL'!AC172</f>
        <v>APAGADO</v>
      </c>
      <c r="X169" s="86" t="str">
        <f>'RESUMEN TOTAL'!AD172</f>
        <v>APAGADO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 t="str">
        <f>'RESUMEN TOTAL'!AA173</f>
        <v>APAGADO</v>
      </c>
      <c r="V170" s="86" t="str">
        <f>'RESUMEN TOTAL'!AB173</f>
        <v>APAGADO</v>
      </c>
      <c r="W170" s="86" t="str">
        <f>'RESUMEN TOTAL'!AC173</f>
        <v>APAGADO</v>
      </c>
      <c r="X170" s="86" t="str">
        <f>'RESUMEN TOTAL'!AD173</f>
        <v>APAGADO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 t="str">
        <f>'RESUMEN TOTAL'!AC198</f>
        <v>APAGADO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 t="str">
        <f>'RESUMEN TOTAL'!AB250</f>
        <v>APAGADO</v>
      </c>
      <c r="W246" s="86" t="str">
        <f>'RESUMEN TOTAL'!AC250</f>
        <v>APAGADO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 t="str">
        <f>'RESUMEN TOTAL'!Y254</f>
        <v>APAGADO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 t="str">
        <f>'RESUMEN TOTAL'!Y257</f>
        <v>APAGADO</v>
      </c>
      <c r="T253" s="86" t="str">
        <f>'RESUMEN TOTAL'!Z257</f>
        <v>APAGADO</v>
      </c>
      <c r="U253" s="86" t="str">
        <f>'RESUMEN TOTAL'!AA257</f>
        <v>APAGADO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>
        <f>'RESUMEN TOTAL'!AA278</f>
        <v>0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 t="str">
        <f>'RESUMEN TOTAL'!AA320</f>
        <v>APAGADO</v>
      </c>
      <c r="V315" s="86" t="str">
        <f>'RESUMEN TOTAL'!AB320</f>
        <v>APAGADO</v>
      </c>
      <c r="W315" s="86" t="str">
        <f>'RESUMEN TOTAL'!AC320</f>
        <v>APAGADO</v>
      </c>
      <c r="X315" s="86" t="str">
        <f>'RESUMEN TOTAL'!AD320</f>
        <v>APAGADO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 t="str">
        <f>'RESUMEN TOTAL'!AA344</f>
        <v>APAGADO</v>
      </c>
      <c r="V339" s="86" t="str">
        <f>'RESUMEN TOTAL'!AB344</f>
        <v>APAGADO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 t="str">
        <f>'RESUMEN TOTAL'!AA345</f>
        <v>APAGADO</v>
      </c>
      <c r="V340" s="86" t="str">
        <f>'RESUMEN TOTAL'!AB345</f>
        <v>APAGADO</v>
      </c>
      <c r="W340" s="86">
        <f>'RESUMEN TOTAL'!AC345</f>
        <v>0</v>
      </c>
      <c r="X340" s="86" t="str">
        <f>'RESUMEN TOTAL'!AD345</f>
        <v>APAGADO</v>
      </c>
      <c r="Y340" s="86" t="str">
        <f>'RESUMEN TOTAL'!AE345</f>
        <v>APAGADO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 t="str">
        <f>'RESUMEN TOTAL'!AD355</f>
        <v>APAGADO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 t="str">
        <f>'RESUMEN TOTAL'!AB356</f>
        <v>APAGADO</v>
      </c>
      <c r="W351" s="86">
        <f>'RESUMEN TOTAL'!AC356</f>
        <v>0</v>
      </c>
      <c r="X351" s="86">
        <f>'RESUMEN TOTAL'!AD356</f>
        <v>0</v>
      </c>
      <c r="Y351" s="86" t="str">
        <f>'RESUMEN TOTAL'!AE356</f>
        <v>APAGADO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 t="str">
        <f>'RESUMEN TOTAL'!AB357</f>
        <v>APAGADO</v>
      </c>
      <c r="W352" s="86">
        <f>'RESUMEN TOTAL'!AC357</f>
        <v>0</v>
      </c>
      <c r="X352" s="86" t="str">
        <f>'RESUMEN TOTAL'!AD357</f>
        <v>APAGADO</v>
      </c>
      <c r="Y352" s="86" t="str">
        <f>'RESUMEN TOTAL'!AE357</f>
        <v>APAGADO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 t="str">
        <f>'RESUMEN TOTAL'!AC395</f>
        <v>APAGADO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 t="str">
        <f>'RESUMEN TOTAL'!AE397</f>
        <v>APAGADO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 t="str">
        <f>'RESUMEN TOTAL'!AA398</f>
        <v>APAGADO</v>
      </c>
      <c r="V392" s="86" t="str">
        <f>'RESUMEN TOTAL'!AB398</f>
        <v>APAGADO</v>
      </c>
      <c r="W392" s="86" t="str">
        <f>'RESUMEN TOTAL'!AC398</f>
        <v>APAGADO</v>
      </c>
      <c r="X392" s="86" t="str">
        <f>'RESUMEN TOTAL'!AD398</f>
        <v>APAGADO</v>
      </c>
      <c r="Y392" s="86" t="str">
        <f>'RESUMEN TOTAL'!AE398</f>
        <v>APAGADO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 t="str">
        <f>'RESUMEN TOTAL'!AA405</f>
        <v>APAGADO</v>
      </c>
      <c r="V399" s="86" t="str">
        <f>'RESUMEN TOTAL'!AB405</f>
        <v>APAGADO</v>
      </c>
      <c r="W399" s="86" t="str">
        <f>'RESUMEN TOTAL'!AC405</f>
        <v>APAGADO</v>
      </c>
      <c r="X399" s="86" t="str">
        <f>'RESUMEN TOTAL'!AD405</f>
        <v>APAGADO</v>
      </c>
      <c r="Y399" s="86" t="str">
        <f>'RESUMEN TOTAL'!AE405</f>
        <v>APAGADO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 t="str">
        <f>'RESUMEN TOTAL'!AE406</f>
        <v>APAGADO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 t="str">
        <f>'RESUMEN TOTAL'!Y410</f>
        <v>APAGADO</v>
      </c>
      <c r="T404" s="86" t="str">
        <f>'RESUMEN TOTAL'!Z410</f>
        <v>APAGADO</v>
      </c>
      <c r="U404" s="86" t="str">
        <f>'RESUMEN TOTAL'!AA410</f>
        <v>APAGADO</v>
      </c>
      <c r="V404" s="86" t="str">
        <f>'RESUMEN TOTAL'!AB410</f>
        <v>APAGADO</v>
      </c>
      <c r="W404" s="86" t="str">
        <f>'RESUMEN TOTAL'!AC410</f>
        <v>APAGADO</v>
      </c>
      <c r="X404" s="86" t="str">
        <f>'RESUMEN TOTAL'!AD410</f>
        <v>APAGADO</v>
      </c>
      <c r="Y404" s="86" t="str">
        <f>'RESUMEN TOTAL'!AE410</f>
        <v>APAGADO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 t="str">
        <f>'RESUMEN TOTAL'!Z413</f>
        <v>APAGADO</v>
      </c>
      <c r="U407" s="86">
        <f>'RESUMEN TOTAL'!AA413</f>
        <v>0</v>
      </c>
      <c r="V407" s="86" t="str">
        <f>'RESUMEN TOTAL'!AB413</f>
        <v>APAGADO</v>
      </c>
      <c r="W407" s="86" t="str">
        <f>'RESUMEN TOTAL'!AC413</f>
        <v>APAGADO</v>
      </c>
      <c r="X407" s="86" t="str">
        <f>'RESUMEN TOTAL'!AD413</f>
        <v>APAGADO</v>
      </c>
      <c r="Y407" s="86" t="str">
        <f>'RESUMEN TOTAL'!AE413</f>
        <v>APAGADO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 t="str">
        <f>'RESUMEN TOTAL'!Y416</f>
        <v>APAGADO</v>
      </c>
      <c r="T410" s="86" t="str">
        <f>'RESUMEN TOTAL'!Z416</f>
        <v>APAGADO</v>
      </c>
      <c r="U410" s="86" t="str">
        <f>'RESUMEN TOTAL'!AA416</f>
        <v>APAGADO</v>
      </c>
      <c r="V410" s="86" t="str">
        <f>'RESUMEN TOTAL'!AB416</f>
        <v>APAGADO</v>
      </c>
      <c r="W410" s="86" t="str">
        <f>'RESUMEN TOTAL'!AC416</f>
        <v>APAGADO</v>
      </c>
      <c r="X410" s="86" t="str">
        <f>'RESUMEN TOTAL'!AD416</f>
        <v>APAGADO</v>
      </c>
      <c r="Y410" s="86" t="str">
        <f>'RESUMEN TOTAL'!AE416</f>
        <v>APAGADO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 t="str">
        <f>'RESUMEN TOTAL'!Y417</f>
        <v>APAGADO</v>
      </c>
      <c r="T411" s="86" t="str">
        <f>'RESUMEN TOTAL'!Z417</f>
        <v>APAGADO</v>
      </c>
      <c r="U411" s="86" t="str">
        <f>'RESUMEN TOTAL'!AA417</f>
        <v>APAGADO</v>
      </c>
      <c r="V411" s="86" t="str">
        <f>'RESUMEN TOTAL'!AB417</f>
        <v>APAGADO</v>
      </c>
      <c r="W411" s="86" t="str">
        <f>'RESUMEN TOTAL'!AC417</f>
        <v>APAGADO</v>
      </c>
      <c r="X411" s="86" t="str">
        <f>'RESUMEN TOTAL'!AD417</f>
        <v>APAGADO</v>
      </c>
      <c r="Y411" s="86" t="str">
        <f>'RESUMEN TOTAL'!AE417</f>
        <v>APAGADO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 t="str">
        <f>'RESUMEN TOTAL'!Y422</f>
        <v>APAGADO</v>
      </c>
      <c r="T416" s="86" t="str">
        <f>'RESUMEN TOTAL'!Z422</f>
        <v>APAGADO</v>
      </c>
      <c r="U416" s="86" t="str">
        <f>'RESUMEN TOTAL'!AA422</f>
        <v>APAGADO</v>
      </c>
      <c r="V416" s="86" t="str">
        <f>'RESUMEN TOTAL'!AB422</f>
        <v>APAGADO</v>
      </c>
      <c r="W416" s="86" t="str">
        <f>'RESUMEN TOTAL'!AC422</f>
        <v>APAGADO</v>
      </c>
      <c r="X416" s="86" t="str">
        <f>'RESUMEN TOTAL'!AD422</f>
        <v>APAGADO</v>
      </c>
      <c r="Y416" s="86" t="str">
        <f>'RESUMEN TOTAL'!AE422</f>
        <v>APAGADO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 t="str">
        <f>'RESUMEN TOTAL'!AD456</f>
        <v>APAGADO</v>
      </c>
      <c r="Y450" s="86" t="str">
        <f>'RESUMEN TOTAL'!AE456</f>
        <v>APAGADO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 t="str">
        <f>'RESUMEN TOTAL'!AA482</f>
        <v>APAGADO</v>
      </c>
      <c r="V476" s="86" t="str">
        <f>'RESUMEN TOTAL'!AB482</f>
        <v>APAGADO</v>
      </c>
      <c r="W476" s="86" t="str">
        <f>'RESUMEN TOTAL'!AC482</f>
        <v>APAGADO</v>
      </c>
      <c r="X476" s="86" t="str">
        <f>'RESUMEN TOTAL'!AD482</f>
        <v>APAGADO</v>
      </c>
      <c r="Y476" s="86" t="str">
        <f>'RESUMEN TOTAL'!AE482</f>
        <v>APAGADO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 t="str">
        <f>'RESUMEN TOTAL'!AB483</f>
        <v>APAGADO</v>
      </c>
      <c r="W477" s="86" t="str">
        <f>'RESUMEN TOTAL'!AC483</f>
        <v>APAGADO</v>
      </c>
      <c r="X477" s="86" t="str">
        <f>'RESUMEN TOTAL'!AD483</f>
        <v>APAGADO</v>
      </c>
      <c r="Y477" s="86" t="str">
        <f>'RESUMEN TOTAL'!AE483</f>
        <v>APAGADO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 t="str">
        <f>'RESUMEN TOTAL'!Z522</f>
        <v>APAGADO</v>
      </c>
      <c r="U514" s="86" t="str">
        <f>'RESUMEN TOTAL'!AA522</f>
        <v>APAGADO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 t="str">
        <f>'RESUMEN TOTAL'!Y523</f>
        <v>APAGADO</v>
      </c>
      <c r="T515" s="86">
        <f>'RESUMEN TOTAL'!Z523</f>
        <v>0</v>
      </c>
      <c r="U515" s="86">
        <f>'RESUMEN TOTAL'!AA523</f>
        <v>0</v>
      </c>
      <c r="V515" s="86" t="str">
        <f>'RESUMEN TOTAL'!AB523</f>
        <v>APAGADO</v>
      </c>
      <c r="W515" s="86" t="str">
        <f>'RESUMEN TOTAL'!AC523</f>
        <v>APAGADO</v>
      </c>
      <c r="X515" s="86" t="str">
        <f>'RESUMEN TOTAL'!AD523</f>
        <v>APAGADO</v>
      </c>
      <c r="Y515" s="86" t="str">
        <f>'RESUMEN TOTAL'!AE523</f>
        <v>APAGADO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 t="str">
        <f>'RESUMEN TOTAL'!Y526</f>
        <v>APAGADO</v>
      </c>
      <c r="T518" s="86" t="str">
        <f>'RESUMEN TOTAL'!Z526</f>
        <v>APAGADO</v>
      </c>
      <c r="U518" s="86" t="str">
        <f>'RESUMEN TOTAL'!AA526</f>
        <v>APAGADO</v>
      </c>
      <c r="V518" s="86" t="str">
        <f>'RESUMEN TOTAL'!AB526</f>
        <v>APAGADO</v>
      </c>
      <c r="W518" s="86" t="str">
        <f>'RESUMEN TOTAL'!AC526</f>
        <v>APAGADO</v>
      </c>
      <c r="X518" s="86" t="str">
        <f>'RESUMEN TOTAL'!AD526</f>
        <v>APAGADO</v>
      </c>
      <c r="Y518" s="86" t="str">
        <f>'RESUMEN TOTAL'!AE526</f>
        <v>APAGADO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 t="str">
        <f>'RESUMEN TOTAL'!AB527</f>
        <v>APAGADO</v>
      </c>
      <c r="W519" s="86" t="str">
        <f>'RESUMEN TOTAL'!AC527</f>
        <v>APAGADO</v>
      </c>
      <c r="X519" s="86" t="str">
        <f>'RESUMEN TOTAL'!AD527</f>
        <v>APAGADO</v>
      </c>
      <c r="Y519" s="86" t="str">
        <f>'RESUMEN TOTAL'!AE527</f>
        <v>APAGADO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 t="str">
        <f>'RESUMEN TOTAL'!Y540</f>
        <v>APAGADO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2024-08-20T10:44:53Z</dcterms:modified>
</cp:coreProperties>
</file>