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8_{A4CF82E9-61F5-4823-B225-9AC0B9CEC8B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24" l="1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21"/>
  <c r="AJ23" i="21"/>
  <c r="AP1" i="2"/>
  <c r="AP3" i="2"/>
  <c r="AJ2" i="11"/>
  <c r="AJ22" i="11"/>
  <c r="AJ2" i="10"/>
  <c r="AJ22" i="10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<sst xmlns="http://schemas.openxmlformats.org/spreadsheetml/2006/main" count="6432" uniqueCount="1608">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</sst>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7.0240295748613679E-2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7.0240295748613679E-2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15</c:v>
                </c:pt>
                <c:pt idx="20">
                  <c:v>40</c:v>
                </c:pt>
                <c:pt idx="21">
                  <c:v>47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24</c:v>
                </c:pt>
                <c:pt idx="20">
                  <c:v>54</c:v>
                </c:pt>
                <c:pt idx="21">
                  <c:v>23</c:v>
                </c:pt>
                <c:pt idx="22">
                  <c:v>27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6.0483870967741937E-2</c:v>
                      </c:pt>
                      <c:pt idx="19">
                        <c:v>6.0483870967741937E-2</c:v>
                      </c:pt>
                      <c:pt idx="20">
                        <c:v>0.16</c:v>
                      </c:pt>
                      <c:pt idx="21">
                        <c:v>0.18951612903225806</c:v>
                      </c:pt>
                      <c:pt idx="22">
                        <c:v>0.18951612903225806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0.12980769230769232</c:v>
                      </c:pt>
                      <c:pt idx="19">
                        <c:v>0.11538461538461539</c:v>
                      </c:pt>
                      <c:pt idx="20">
                        <c:v>0.25961538461538464</c:v>
                      </c:pt>
                      <c:pt idx="21">
                        <c:v>0.11057692307692307</c:v>
                      </c:pt>
                      <c:pt idx="22">
                        <c:v>0.12980769230769232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6.0483870967741937E-2</c:v>
                </c:pt>
                <c:pt idx="19">
                  <c:v>6.0483870967741937E-2</c:v>
                </c:pt>
                <c:pt idx="20">
                  <c:v>0.16</c:v>
                </c:pt>
                <c:pt idx="21">
                  <c:v>0.18951612903225806</c:v>
                </c:pt>
                <c:pt idx="22">
                  <c:v>0.18951612903225806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0.12980769230769232</c:v>
                </c:pt>
                <c:pt idx="19">
                  <c:v>0.11538461538461539</c:v>
                </c:pt>
                <c:pt idx="20">
                  <c:v>0.25961538461538464</c:v>
                </c:pt>
                <c:pt idx="21">
                  <c:v>0.11057692307692307</c:v>
                </c:pt>
                <c:pt idx="22">
                  <c:v>0.12980769230769232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40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27</c:v>
                      </c:pt>
                      <c:pt idx="19">
                        <c:v>24</c:v>
                      </c:pt>
                      <c:pt idx="20">
                        <c:v>54</c:v>
                      </c:pt>
                      <c:pt idx="21">
                        <c:v>23</c:v>
                      </c:pt>
                      <c:pt idx="22">
                        <c:v>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tabSelected="1" zoomScale="55" zoomScaleNormal="55" workbookViewId="0">
      <pane xSplit="11" ySplit="4" topLeftCell="AH518" activePane="bottomRight" state="frozen"/>
      <selection pane="topRight" activeCell="M1" sqref="M1"/>
      <selection pane="bottomLeft" activeCell="A5" sqref="A5"/>
      <selection pane="bottomRight" activeCell="AI542" sqref="AI54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0.1140495867768595</v>
      </c>
      <c r="AE1" s="4">
        <f t="shared" si="0"/>
        <v>0.10963455149501661</v>
      </c>
      <c r="AF1" s="4">
        <f t="shared" si="0"/>
        <v>0.18417047184170471</v>
      </c>
      <c r="AG1" s="4">
        <f t="shared" si="0"/>
        <v>0.15590551181102363</v>
      </c>
      <c r="AH1" s="4">
        <f t="shared" si="0"/>
        <v>0.16118935837245696</v>
      </c>
      <c r="AI1" s="4">
        <f t="shared" si="0"/>
        <v>0.11258278145695365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69</v>
      </c>
      <c r="AE3" s="12">
        <f t="shared" si="5"/>
        <v>66</v>
      </c>
      <c r="AF3" s="12">
        <f t="shared" si="5"/>
        <v>121</v>
      </c>
      <c r="AG3" s="12">
        <f t="shared" si="5"/>
        <v>99</v>
      </c>
      <c r="AH3" s="12">
        <f t="shared" si="5"/>
        <v>103</v>
      </c>
      <c r="AI3" s="12">
        <f t="shared" si="5"/>
        <v>68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 t="s">
        <v>1603</v>
      </c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 t="s">
        <v>1603</v>
      </c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 t="s">
        <v>1603</v>
      </c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26</v>
      </c>
      <c r="J13" s="34">
        <f t="shared" si="8"/>
        <v>2</v>
      </c>
      <c r="K13" s="35">
        <f t="shared" si="9"/>
        <v>0.9285714285714286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 t="s">
        <v>1603</v>
      </c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 t="s">
        <v>1603</v>
      </c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25</v>
      </c>
      <c r="J15" s="34">
        <f t="shared" si="8"/>
        <v>3</v>
      </c>
      <c r="K15" s="35">
        <f t="shared" si="9"/>
        <v>0.8928571428571429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 t="s">
        <v>1603</v>
      </c>
      <c r="AH15" s="86" t="s">
        <v>1603</v>
      </c>
      <c r="AI15" s="86" t="s">
        <v>1603</v>
      </c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1603</v>
      </c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1603</v>
      </c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 t="s">
        <v>1603</v>
      </c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 t="s">
        <v>1603</v>
      </c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1603</v>
      </c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1603</v>
      </c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4</v>
      </c>
      <c r="J24" s="34">
        <f t="shared" si="8"/>
        <v>24</v>
      </c>
      <c r="K24" s="35">
        <f t="shared" si="9"/>
        <v>0.14285714285714285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 t="s">
        <v>1603</v>
      </c>
      <c r="AE24" s="86" t="s">
        <v>1603</v>
      </c>
      <c r="AF24" s="86" t="s">
        <v>1603</v>
      </c>
      <c r="AG24" s="86" t="s">
        <v>1603</v>
      </c>
      <c r="AH24" s="86" t="s">
        <v>1603</v>
      </c>
      <c r="AI24" s="86" t="s">
        <v>1603</v>
      </c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 t="s">
        <v>1603</v>
      </c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12</v>
      </c>
      <c r="J29" s="34">
        <f t="shared" si="8"/>
        <v>16</v>
      </c>
      <c r="K29" s="35">
        <f t="shared" si="9"/>
        <v>0.42857142857142855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 t="s">
        <v>1603</v>
      </c>
      <c r="AE29" s="86" t="s">
        <v>1603</v>
      </c>
      <c r="AF29" s="86" t="s">
        <v>1603</v>
      </c>
      <c r="AG29" s="86" t="s">
        <v>1603</v>
      </c>
      <c r="AH29" s="86" t="s">
        <v>1603</v>
      </c>
      <c r="AI29" s="86" t="s">
        <v>1603</v>
      </c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 t="s">
        <v>1603</v>
      </c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 t="s">
        <v>1603</v>
      </c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27</v>
      </c>
      <c r="J59" s="34">
        <f t="shared" si="8"/>
        <v>1</v>
      </c>
      <c r="K59" s="35">
        <f t="shared" si="9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 t="s">
        <v>1603</v>
      </c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 t="s">
        <v>1603</v>
      </c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 t="s">
        <v>1603</v>
      </c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15</v>
      </c>
      <c r="J62" s="34">
        <f t="shared" si="8"/>
        <v>13</v>
      </c>
      <c r="K62" s="35">
        <f t="shared" si="9"/>
        <v>0.5357142857142857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 t="s">
        <v>1603</v>
      </c>
      <c r="AE62" s="86" t="s">
        <v>1603</v>
      </c>
      <c r="AF62" s="86" t="s">
        <v>1603</v>
      </c>
      <c r="AG62" s="86"/>
      <c r="AH62" s="86" t="s">
        <v>1603</v>
      </c>
      <c r="AI62" s="86" t="s">
        <v>1603</v>
      </c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12</v>
      </c>
      <c r="J78" s="34">
        <f t="shared" ref="J78:J150" si="16">COUNTIF(L78:AM78,"APAGADO")</f>
        <v>16</v>
      </c>
      <c r="K78" s="35">
        <f t="shared" ref="K78:K150" si="17">(I78)/(J78+I78)</f>
        <v>0.42857142857142855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 t="s">
        <v>1603</v>
      </c>
      <c r="AE78" s="86" t="s">
        <v>1603</v>
      </c>
      <c r="AF78" s="86" t="s">
        <v>1603</v>
      </c>
      <c r="AG78" s="86" t="s">
        <v>1603</v>
      </c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14</v>
      </c>
      <c r="J85" s="34">
        <f t="shared" si="16"/>
        <v>14</v>
      </c>
      <c r="K85" s="35">
        <f t="shared" si="17"/>
        <v>0.5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 t="s">
        <v>1603</v>
      </c>
      <c r="AE85" s="86" t="s">
        <v>1603</v>
      </c>
      <c r="AF85" s="86" t="s">
        <v>1603</v>
      </c>
      <c r="AG85" s="86" t="s">
        <v>1603</v>
      </c>
      <c r="AH85" s="86" t="s">
        <v>1603</v>
      </c>
      <c r="AI85" s="86" t="s">
        <v>1603</v>
      </c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27</v>
      </c>
      <c r="J86" s="34">
        <f t="shared" si="16"/>
        <v>1</v>
      </c>
      <c r="K86" s="35">
        <f t="shared" si="17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 t="s">
        <v>1603</v>
      </c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 t="s">
        <v>1603</v>
      </c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 t="s">
        <v>1603</v>
      </c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27</v>
      </c>
      <c r="J105" s="34">
        <f t="shared" ref="J105" si="18">COUNTIF(L105:AM105,"APAGADO")</f>
        <v>1</v>
      </c>
      <c r="K105" s="35">
        <f t="shared" ref="K105" si="19">(I105)/(J105+I105)</f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 t="s">
        <v>1603</v>
      </c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4</v>
      </c>
      <c r="J107" s="34">
        <f t="shared" si="20"/>
        <v>24</v>
      </c>
      <c r="K107" s="35">
        <f t="shared" si="21"/>
        <v>0.14285714285714285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 t="s">
        <v>1603</v>
      </c>
      <c r="AE107" s="86" t="s">
        <v>1603</v>
      </c>
      <c r="AF107" s="86" t="s">
        <v>1603</v>
      </c>
      <c r="AG107" s="86" t="s">
        <v>1603</v>
      </c>
      <c r="AH107" s="86" t="s">
        <v>1603</v>
      </c>
      <c r="AI107" s="86" t="s">
        <v>1603</v>
      </c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 t="s">
        <v>1603</v>
      </c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4</v>
      </c>
      <c r="J130" s="34">
        <f t="shared" si="16"/>
        <v>24</v>
      </c>
      <c r="K130" s="35">
        <f t="shared" si="17"/>
        <v>0.14285714285714285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 t="s">
        <v>1603</v>
      </c>
      <c r="AE130" s="86" t="s">
        <v>1603</v>
      </c>
      <c r="AF130" s="86" t="s">
        <v>1603</v>
      </c>
      <c r="AG130" s="86" t="s">
        <v>1603</v>
      </c>
      <c r="AH130" s="86" t="s">
        <v>1603</v>
      </c>
      <c r="AI130" s="86" t="s">
        <v>1603</v>
      </c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7" si="23">COUNTIF(L151:AM151,"APAGADO")</f>
        <v>1</v>
      </c>
      <c r="K151" s="35">
        <f t="shared" ref="K151:K257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4</v>
      </c>
      <c r="J168" s="34">
        <f t="shared" si="25"/>
        <v>24</v>
      </c>
      <c r="K168" s="35">
        <f t="shared" si="26"/>
        <v>0.14285714285714285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 t="s">
        <v>1603</v>
      </c>
      <c r="AE168" s="86" t="s">
        <v>1603</v>
      </c>
      <c r="AF168" s="86" t="s">
        <v>1603</v>
      </c>
      <c r="AG168" s="86" t="s">
        <v>1603</v>
      </c>
      <c r="AH168" s="86" t="s">
        <v>1603</v>
      </c>
      <c r="AI168" s="86" t="s">
        <v>1603</v>
      </c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4</v>
      </c>
      <c r="J171" s="34">
        <f t="shared" si="23"/>
        <v>24</v>
      </c>
      <c r="K171" s="35">
        <f t="shared" si="24"/>
        <v>0.14285714285714285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 t="s">
        <v>1603</v>
      </c>
      <c r="AE171" s="86" t="s">
        <v>1603</v>
      </c>
      <c r="AF171" s="86" t="s">
        <v>1603</v>
      </c>
      <c r="AG171" s="86" t="s">
        <v>1603</v>
      </c>
      <c r="AH171" s="86" t="s">
        <v>1603</v>
      </c>
      <c r="AI171" s="86" t="s">
        <v>1603</v>
      </c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24</v>
      </c>
      <c r="J172" s="34">
        <f t="shared" si="23"/>
        <v>4</v>
      </c>
      <c r="K172" s="35">
        <f t="shared" si="24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 t="s">
        <v>1603</v>
      </c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24</v>
      </c>
      <c r="J173" s="34">
        <f t="shared" si="23"/>
        <v>4</v>
      </c>
      <c r="K173" s="35">
        <f t="shared" si="24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 t="s">
        <v>1603</v>
      </c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27</v>
      </c>
      <c r="J178" s="34">
        <f t="shared" ref="J178" si="28">COUNTIF(L178:AM178,"APAGADO")</f>
        <v>1</v>
      </c>
      <c r="K178" s="35">
        <f t="shared" ref="K178" si="29">(I178)/(J178+I178)</f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 t="s">
        <v>1603</v>
      </c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4</v>
      </c>
      <c r="J179" s="34">
        <f t="shared" si="23"/>
        <v>24</v>
      </c>
      <c r="K179" s="35">
        <f t="shared" si="24"/>
        <v>0.14285714285714285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 t="s">
        <v>1603</v>
      </c>
      <c r="AE179" s="86" t="s">
        <v>1603</v>
      </c>
      <c r="AF179" s="86" t="s">
        <v>1603</v>
      </c>
      <c r="AG179" s="86" t="s">
        <v>1603</v>
      </c>
      <c r="AH179" s="86" t="s">
        <v>1603</v>
      </c>
      <c r="AI179" s="86" t="s">
        <v>1603</v>
      </c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4</v>
      </c>
      <c r="J180" s="34">
        <f t="shared" si="23"/>
        <v>24</v>
      </c>
      <c r="K180" s="35">
        <f t="shared" si="24"/>
        <v>0.14285714285714285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 t="s">
        <v>1603</v>
      </c>
      <c r="AE180" s="86" t="s">
        <v>1603</v>
      </c>
      <c r="AF180" s="86" t="s">
        <v>1603</v>
      </c>
      <c r="AG180" s="86" t="s">
        <v>1603</v>
      </c>
      <c r="AH180" s="86" t="s">
        <v>1603</v>
      </c>
      <c r="AI180" s="86" t="s">
        <v>1603</v>
      </c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4</v>
      </c>
      <c r="J181" s="34">
        <f t="shared" si="23"/>
        <v>24</v>
      </c>
      <c r="K181" s="35">
        <f t="shared" si="24"/>
        <v>0.14285714285714285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 t="s">
        <v>1603</v>
      </c>
      <c r="AE181" s="86" t="s">
        <v>1603</v>
      </c>
      <c r="AF181" s="86" t="s">
        <v>1603</v>
      </c>
      <c r="AG181" s="86" t="s">
        <v>1603</v>
      </c>
      <c r="AH181" s="86" t="s">
        <v>1603</v>
      </c>
      <c r="AI181" s="86" t="s">
        <v>1603</v>
      </c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10</v>
      </c>
      <c r="J199" s="34">
        <f t="shared" si="23"/>
        <v>18</v>
      </c>
      <c r="K199" s="35">
        <f t="shared" si="24"/>
        <v>0.35714285714285715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 t="s">
        <v>1603</v>
      </c>
      <c r="AI199" s="86" t="s">
        <v>1603</v>
      </c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1603</v>
      </c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1603</v>
      </c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1603</v>
      </c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10</v>
      </c>
      <c r="J205" s="34">
        <f t="shared" si="23"/>
        <v>18</v>
      </c>
      <c r="K205" s="35">
        <f t="shared" si="24"/>
        <v>0.35714285714285715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 t="s">
        <v>1603</v>
      </c>
      <c r="AH205" s="86" t="s">
        <v>1603</v>
      </c>
      <c r="AI205" s="86" t="s">
        <v>1603</v>
      </c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26</v>
      </c>
      <c r="J214" s="34">
        <f t="shared" si="23"/>
        <v>2</v>
      </c>
      <c r="K214" s="35">
        <f t="shared" si="24"/>
        <v>0.9285714285714286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 t="s">
        <v>1603</v>
      </c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4</v>
      </c>
      <c r="J222" s="34">
        <f t="shared" si="23"/>
        <v>24</v>
      </c>
      <c r="K222" s="35">
        <f t="shared" si="24"/>
        <v>0.14285714285714285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 t="s">
        <v>1603</v>
      </c>
      <c r="AE222" s="86" t="s">
        <v>1603</v>
      </c>
      <c r="AF222" s="86" t="s">
        <v>1603</v>
      </c>
      <c r="AG222" s="86" t="s">
        <v>1603</v>
      </c>
      <c r="AH222" s="86" t="s">
        <v>1603</v>
      </c>
      <c r="AI222" s="86" t="s">
        <v>1603</v>
      </c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5</v>
      </c>
      <c r="J228" s="34">
        <f>COUNTIF(L228:AM228,"APAGADO")</f>
        <v>23</v>
      </c>
      <c r="K228" s="35">
        <f>(I228)/(J228+I228)</f>
        <v>0.17857142857142858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 t="s">
        <v>1603</v>
      </c>
      <c r="AE228" s="86" t="s">
        <v>1603</v>
      </c>
      <c r="AF228" s="86" t="s">
        <v>1603</v>
      </c>
      <c r="AG228" s="86" t="s">
        <v>1603</v>
      </c>
      <c r="AH228" s="86" t="s">
        <v>1603</v>
      </c>
      <c r="AI228" s="86" t="s">
        <v>1603</v>
      </c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 t="s">
        <v>1603</v>
      </c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4</v>
      </c>
      <c r="J238" s="34">
        <f t="shared" si="23"/>
        <v>24</v>
      </c>
      <c r="K238" s="35">
        <f t="shared" si="24"/>
        <v>0.14285714285714285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 t="s">
        <v>1603</v>
      </c>
      <c r="AD238" s="86" t="s">
        <v>1603</v>
      </c>
      <c r="AE238" s="86" t="s">
        <v>1603</v>
      </c>
      <c r="AF238" s="86" t="s">
        <v>1603</v>
      </c>
      <c r="AG238" s="86" t="s">
        <v>1603</v>
      </c>
      <c r="AH238" s="86" t="s">
        <v>1603</v>
      </c>
      <c r="AI238" s="86" t="s">
        <v>1603</v>
      </c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4</v>
      </c>
      <c r="J240" s="34">
        <f>COUNTIF(L240:AM240,"APAGADO")</f>
        <v>24</v>
      </c>
      <c r="K240" s="35">
        <f>(I240)/(J240+I240)</f>
        <v>0.14285714285714285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 t="s">
        <v>1603</v>
      </c>
      <c r="AD240" s="86" t="s">
        <v>1603</v>
      </c>
      <c r="AE240" s="86" t="s">
        <v>1603</v>
      </c>
      <c r="AF240" s="86" t="s">
        <v>1603</v>
      </c>
      <c r="AG240" s="86" t="s">
        <v>1603</v>
      </c>
      <c r="AH240" s="86" t="s">
        <v>1603</v>
      </c>
      <c r="AI240" s="86" t="s">
        <v>1603</v>
      </c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11</v>
      </c>
      <c r="J244" s="34">
        <f t="shared" si="23"/>
        <v>17</v>
      </c>
      <c r="K244" s="35">
        <f t="shared" si="24"/>
        <v>0.39285714285714285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 t="s">
        <v>1603</v>
      </c>
      <c r="AI244" s="86" t="s">
        <v>1603</v>
      </c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7</v>
      </c>
      <c r="J245" s="34">
        <f>COUNTIF(L245:AM245,"APAGADO")</f>
        <v>21</v>
      </c>
      <c r="K245" s="35">
        <f>(I245)/(J245+I245)</f>
        <v>0.25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 t="s">
        <v>1603</v>
      </c>
      <c r="AD245" s="86" t="s">
        <v>1603</v>
      </c>
      <c r="AE245" s="86"/>
      <c r="AF245" s="86"/>
      <c r="AG245" s="86"/>
      <c r="AH245" s="86" t="s">
        <v>1603</v>
      </c>
      <c r="AI245" s="86" t="s">
        <v>1603</v>
      </c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11</v>
      </c>
      <c r="J246" s="34">
        <f>COUNTIF(L246:AM246,"APAGADO")</f>
        <v>17</v>
      </c>
      <c r="K246" s="35">
        <f>(I246)/(J246+I246)</f>
        <v>0.39285714285714285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 t="s">
        <v>1603</v>
      </c>
      <c r="AI246" s="86" t="s">
        <v>1603</v>
      </c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 t="s">
        <v>1603</v>
      </c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4</v>
      </c>
      <c r="J252" s="34">
        <f t="shared" si="23"/>
        <v>24</v>
      </c>
      <c r="K252" s="35">
        <f t="shared" si="24"/>
        <v>0.14285714285714285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 t="s">
        <v>1603</v>
      </c>
      <c r="AD252" s="86" t="s">
        <v>1603</v>
      </c>
      <c r="AE252" s="86" t="s">
        <v>1603</v>
      </c>
      <c r="AF252" s="86" t="s">
        <v>1603</v>
      </c>
      <c r="AG252" s="86" t="s">
        <v>1603</v>
      </c>
      <c r="AH252" s="86" t="s">
        <v>1603</v>
      </c>
      <c r="AI252" s="86" t="s">
        <v>1603</v>
      </c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4</v>
      </c>
      <c r="J253" s="34">
        <f>COUNTIF(L253:AM253,"APAGADO")</f>
        <v>24</v>
      </c>
      <c r="K253" s="35">
        <f>(I253)/(J253+I253)</f>
        <v>0.14285714285714285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 t="s">
        <v>1603</v>
      </c>
      <c r="AE253" s="86" t="s">
        <v>1603</v>
      </c>
      <c r="AF253" s="86" t="s">
        <v>1603</v>
      </c>
      <c r="AG253" s="86" t="s">
        <v>1603</v>
      </c>
      <c r="AH253" s="86" t="s">
        <v>1603</v>
      </c>
      <c r="AI253" s="86" t="s">
        <v>1603</v>
      </c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6</v>
      </c>
      <c r="J254" s="34">
        <f t="shared" si="23"/>
        <v>22</v>
      </c>
      <c r="K254" s="35">
        <f t="shared" si="24"/>
        <v>0.21428571428571427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 t="s">
        <v>1603</v>
      </c>
      <c r="AE254" s="86" t="s">
        <v>1603</v>
      </c>
      <c r="AF254" s="86" t="s">
        <v>1603</v>
      </c>
      <c r="AG254" s="86" t="s">
        <v>1603</v>
      </c>
      <c r="AH254" s="86" t="s">
        <v>1603</v>
      </c>
      <c r="AI254" s="86" t="s">
        <v>1603</v>
      </c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15</v>
      </c>
      <c r="J257" s="34">
        <f t="shared" si="23"/>
        <v>13</v>
      </c>
      <c r="K257" s="35">
        <f t="shared" si="24"/>
        <v>0.5357142857142857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 t="s">
        <v>1603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27</v>
      </c>
      <c r="J261" s="34">
        <f t="shared" ref="J261" si="42">COUNTIF(L261:AM261,"APAGADO")</f>
        <v>1</v>
      </c>
      <c r="K261" s="35">
        <f t="shared" ref="K261" si="43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27</v>
      </c>
      <c r="J262" s="34">
        <f t="shared" ref="J262" si="45">COUNTIF(L262:AM262,"APAGADO")</f>
        <v>1</v>
      </c>
      <c r="K262" s="35">
        <f t="shared" ref="K262" si="46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27</v>
      </c>
      <c r="J263" s="34">
        <f t="shared" si="39"/>
        <v>1</v>
      </c>
      <c r="K263" s="35">
        <f t="shared" si="40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1603</v>
      </c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27</v>
      </c>
      <c r="J264" s="34">
        <f t="shared" si="39"/>
        <v>1</v>
      </c>
      <c r="K264" s="35">
        <f t="shared" si="40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1603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27</v>
      </c>
      <c r="J265" s="34">
        <f t="shared" si="39"/>
        <v>1</v>
      </c>
      <c r="K265" s="35">
        <f t="shared" si="40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 t="s">
        <v>1603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27</v>
      </c>
      <c r="J266" s="34">
        <f t="shared" si="39"/>
        <v>1</v>
      </c>
      <c r="K266" s="35">
        <f t="shared" si="40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 t="s">
        <v>1603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27</v>
      </c>
      <c r="J267" s="34">
        <f t="shared" si="39"/>
        <v>1</v>
      </c>
      <c r="K267" s="35">
        <f t="shared" si="40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1603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27</v>
      </c>
      <c r="J268" s="34">
        <f t="shared" si="39"/>
        <v>1</v>
      </c>
      <c r="K268" s="35">
        <f t="shared" si="40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1603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27</v>
      </c>
      <c r="J269" s="34">
        <f t="shared" si="39"/>
        <v>1</v>
      </c>
      <c r="K269" s="35">
        <f t="shared" si="40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1603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1603</v>
      </c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1603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1603</v>
      </c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1603</v>
      </c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27</v>
      </c>
      <c r="J274" s="34">
        <f t="shared" si="39"/>
        <v>1</v>
      </c>
      <c r="K274" s="35">
        <f t="shared" si="40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1603</v>
      </c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26</v>
      </c>
      <c r="J275" s="34">
        <f t="shared" si="39"/>
        <v>2</v>
      </c>
      <c r="K275" s="35">
        <f t="shared" si="40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 t="s">
        <v>1603</v>
      </c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1603</v>
      </c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26</v>
      </c>
      <c r="J277" s="34">
        <f t="shared" si="39"/>
        <v>2</v>
      </c>
      <c r="K277" s="35">
        <f t="shared" si="40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 t="s">
        <v>1603</v>
      </c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5</v>
      </c>
      <c r="J278" s="34">
        <f t="shared" si="39"/>
        <v>23</v>
      </c>
      <c r="K278" s="35">
        <f t="shared" si="40"/>
        <v>0.17857142857142858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 t="s">
        <v>1603</v>
      </c>
      <c r="AD278" s="86" t="s">
        <v>1603</v>
      </c>
      <c r="AE278" s="86" t="s">
        <v>1603</v>
      </c>
      <c r="AF278" s="86" t="s">
        <v>1603</v>
      </c>
      <c r="AG278" s="86" t="s">
        <v>1603</v>
      </c>
      <c r="AH278" s="86" t="s">
        <v>1603</v>
      </c>
      <c r="AI278" s="86" t="s">
        <v>1603</v>
      </c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 t="s">
        <v>1603</v>
      </c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1603</v>
      </c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1603</v>
      </c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1603</v>
      </c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5</v>
      </c>
      <c r="J286" s="34">
        <f t="shared" si="39"/>
        <v>23</v>
      </c>
      <c r="K286" s="35">
        <f t="shared" si="40"/>
        <v>0.17857142857142858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 t="s">
        <v>1603</v>
      </c>
      <c r="AD286" s="86" t="s">
        <v>1603</v>
      </c>
      <c r="AE286" s="86" t="s">
        <v>1603</v>
      </c>
      <c r="AF286" s="86" t="s">
        <v>1603</v>
      </c>
      <c r="AG286" s="86" t="s">
        <v>1603</v>
      </c>
      <c r="AH286" s="86" t="s">
        <v>1603</v>
      </c>
      <c r="AI286" s="86" t="s">
        <v>1603</v>
      </c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7</v>
      </c>
      <c r="J287" s="34">
        <f t="shared" si="39"/>
        <v>21</v>
      </c>
      <c r="K287" s="35">
        <f t="shared" si="40"/>
        <v>0.25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 t="s">
        <v>1603</v>
      </c>
      <c r="AE287" s="86" t="s">
        <v>1603</v>
      </c>
      <c r="AF287" s="86" t="s">
        <v>1603</v>
      </c>
      <c r="AG287" s="86" t="s">
        <v>1603</v>
      </c>
      <c r="AH287" s="86" t="s">
        <v>1603</v>
      </c>
      <c r="AI287" s="86" t="s">
        <v>1603</v>
      </c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5</v>
      </c>
      <c r="J298" s="34">
        <f t="shared" si="39"/>
        <v>23</v>
      </c>
      <c r="K298" s="35">
        <f t="shared" si="40"/>
        <v>0.17857142857142858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 t="s">
        <v>1603</v>
      </c>
      <c r="AD298" s="86" t="s">
        <v>1603</v>
      </c>
      <c r="AE298" s="86" t="s">
        <v>1603</v>
      </c>
      <c r="AF298" s="86" t="s">
        <v>1603</v>
      </c>
      <c r="AG298" s="86" t="s">
        <v>1603</v>
      </c>
      <c r="AH298" s="86" t="s">
        <v>1603</v>
      </c>
      <c r="AI298" s="86" t="s">
        <v>1603</v>
      </c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26</v>
      </c>
      <c r="J299" s="34">
        <f t="shared" si="39"/>
        <v>2</v>
      </c>
      <c r="K299" s="35">
        <f t="shared" si="40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 t="s">
        <v>1603</v>
      </c>
      <c r="AI299" s="86" t="s">
        <v>1603</v>
      </c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26</v>
      </c>
      <c r="J300" s="34">
        <f>COUNTIF(L300:AM300,"APAGADO")</f>
        <v>2</v>
      </c>
      <c r="K300" s="35">
        <f>(I300)/(J300+I300)</f>
        <v>0.9285714285714286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 t="s">
        <v>1603</v>
      </c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26</v>
      </c>
      <c r="J301" s="34">
        <f t="shared" si="39"/>
        <v>2</v>
      </c>
      <c r="K301" s="35">
        <f t="shared" si="40"/>
        <v>0.9285714285714286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 t="s">
        <v>1603</v>
      </c>
      <c r="AH301" s="86" t="s">
        <v>1603</v>
      </c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 t="s">
        <v>1603</v>
      </c>
      <c r="AH302" s="86" t="s">
        <v>1603</v>
      </c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26</v>
      </c>
      <c r="J303" s="34">
        <f>COUNTIF(L303:AM303,"APAGADO")</f>
        <v>2</v>
      </c>
      <c r="K303" s="35">
        <f>(I303)/(J303+I303)</f>
        <v>0.9285714285714286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 t="s">
        <v>1603</v>
      </c>
      <c r="AH303" s="86" t="s">
        <v>1603</v>
      </c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26</v>
      </c>
      <c r="J308" s="34">
        <f>COUNTIF(L308:AM308,"APAGADO")</f>
        <v>2</v>
      </c>
      <c r="K308" s="35">
        <f>(I308)/(J308+I308)</f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 t="s">
        <v>1603</v>
      </c>
      <c r="AH308" s="86" t="s">
        <v>1603</v>
      </c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26</v>
      </c>
      <c r="J309" s="34">
        <f>COUNTIF(L309:AM309,"APAGADO")</f>
        <v>2</v>
      </c>
      <c r="K309" s="35">
        <f>(I309)/(J309+I309)</f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 t="s">
        <v>1603</v>
      </c>
      <c r="AH309" s="86" t="s">
        <v>1603</v>
      </c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26</v>
      </c>
      <c r="J310" s="34">
        <f>COUNTIF(L310:AM310,"APAGADO")</f>
        <v>2</v>
      </c>
      <c r="K310" s="35">
        <f>(I310)/(J310+I310)</f>
        <v>0.9285714285714286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 t="s">
        <v>1603</v>
      </c>
      <c r="AH310" s="86" t="s">
        <v>1603</v>
      </c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26</v>
      </c>
      <c r="J311" s="34">
        <f t="shared" si="39"/>
        <v>2</v>
      </c>
      <c r="K311" s="35">
        <f t="shared" si="40"/>
        <v>0.9285714285714286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 t="s">
        <v>1603</v>
      </c>
      <c r="AH311" s="86" t="s">
        <v>1603</v>
      </c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26</v>
      </c>
      <c r="J312" s="34">
        <f t="shared" si="39"/>
        <v>2</v>
      </c>
      <c r="K312" s="35">
        <f t="shared" si="40"/>
        <v>0.9285714285714286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 t="s">
        <v>1603</v>
      </c>
      <c r="AH312" s="86" t="s">
        <v>1603</v>
      </c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26</v>
      </c>
      <c r="J313" s="34">
        <f t="shared" si="39"/>
        <v>2</v>
      </c>
      <c r="K313" s="35">
        <f t="shared" si="40"/>
        <v>0.9285714285714286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 t="s">
        <v>1603</v>
      </c>
      <c r="AH313" s="86" t="s">
        <v>1603</v>
      </c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26</v>
      </c>
      <c r="J314" s="34">
        <f t="shared" si="39"/>
        <v>2</v>
      </c>
      <c r="K314" s="35">
        <f t="shared" si="40"/>
        <v>0.9285714285714286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 t="s">
        <v>1603</v>
      </c>
      <c r="AH314" s="86" t="s">
        <v>1603</v>
      </c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26</v>
      </c>
      <c r="J315" s="34">
        <f t="shared" si="39"/>
        <v>2</v>
      </c>
      <c r="K315" s="35">
        <f t="shared" si="40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 t="s">
        <v>1603</v>
      </c>
      <c r="AH315" s="86" t="s">
        <v>1603</v>
      </c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26</v>
      </c>
      <c r="J316" s="34">
        <f t="shared" si="39"/>
        <v>2</v>
      </c>
      <c r="K316" s="35">
        <f t="shared" si="40"/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 t="s">
        <v>1603</v>
      </c>
      <c r="AH316" s="86" t="s">
        <v>1603</v>
      </c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26</v>
      </c>
      <c r="J317" s="34">
        <f>COUNTIF(L317:AM317,"APAGADO")</f>
        <v>2</v>
      </c>
      <c r="K317" s="35">
        <f>(I317)/(J317+I317)</f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 t="s">
        <v>1603</v>
      </c>
      <c r="AH317" s="86" t="s">
        <v>1603</v>
      </c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 t="s">
        <v>1603</v>
      </c>
      <c r="AH318" s="86" t="s">
        <v>1603</v>
      </c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 t="s">
        <v>1603</v>
      </c>
      <c r="AH319" s="86" t="s">
        <v>1603</v>
      </c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24</v>
      </c>
      <c r="J320" s="34">
        <f t="shared" si="39"/>
        <v>4</v>
      </c>
      <c r="K320" s="35">
        <f t="shared" si="40"/>
        <v>0.8571428571428571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 t="s">
        <v>1603</v>
      </c>
      <c r="AD320" s="86" t="s">
        <v>1603</v>
      </c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8</v>
      </c>
      <c r="J345" s="34">
        <f>COUNTIF(L345:AM345,"APAGADO")</f>
        <v>20</v>
      </c>
      <c r="K345" s="35">
        <f>(I345)/(J345+I345)</f>
        <v>0.2857142857142857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 t="s">
        <v>1603</v>
      </c>
      <c r="AE345" s="86" t="s">
        <v>1603</v>
      </c>
      <c r="AF345" s="86" t="s">
        <v>1603</v>
      </c>
      <c r="AG345" s="86" t="s">
        <v>1603</v>
      </c>
      <c r="AH345" s="86" t="s">
        <v>1603</v>
      </c>
      <c r="AI345" s="86" t="s">
        <v>1603</v>
      </c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9</v>
      </c>
      <c r="J353" s="34">
        <f>COUNTIF(L353:AM353,"APAGADO")</f>
        <v>19</v>
      </c>
      <c r="K353" s="35">
        <f>(I353)/(J353+I353)</f>
        <v>0.32142857142857145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 t="s">
        <v>1603</v>
      </c>
      <c r="AD353" s="86" t="s">
        <v>1603</v>
      </c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 t="s">
        <v>1603</v>
      </c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10</v>
      </c>
      <c r="J356" s="34">
        <f t="shared" si="51"/>
        <v>18</v>
      </c>
      <c r="K356" s="35">
        <f t="shared" si="52"/>
        <v>0.35714285714285715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 t="s">
        <v>1603</v>
      </c>
      <c r="AF356" s="86" t="s">
        <v>1603</v>
      </c>
      <c r="AG356" s="86" t="s">
        <v>1603</v>
      </c>
      <c r="AH356" s="86" t="s">
        <v>1603</v>
      </c>
      <c r="AI356" s="86" t="s">
        <v>1603</v>
      </c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11</v>
      </c>
      <c r="J357" s="34">
        <f t="shared" si="51"/>
        <v>17</v>
      </c>
      <c r="K357" s="35">
        <f t="shared" si="52"/>
        <v>0.39285714285714285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 t="s">
        <v>1603</v>
      </c>
      <c r="AE357" s="86" t="s">
        <v>1603</v>
      </c>
      <c r="AF357" s="86" t="s">
        <v>1603</v>
      </c>
      <c r="AG357" s="86"/>
      <c r="AH357" s="86" t="s">
        <v>1603</v>
      </c>
      <c r="AI357" s="86" t="s">
        <v>1603</v>
      </c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5</v>
      </c>
      <c r="J358" s="34">
        <f>COUNTIF(L358:AM358,"APAGADO")</f>
        <v>23</v>
      </c>
      <c r="K358" s="35">
        <f>(I358)/(J358+I358)</f>
        <v>0.17857142857142858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 t="s">
        <v>1603</v>
      </c>
      <c r="AD358" s="86" t="s">
        <v>1603</v>
      </c>
      <c r="AE358" s="86" t="s">
        <v>1603</v>
      </c>
      <c r="AF358" s="86" t="s">
        <v>1603</v>
      </c>
      <c r="AG358" s="86" t="s">
        <v>1603</v>
      </c>
      <c r="AH358" s="86" t="s">
        <v>1603</v>
      </c>
      <c r="AI358" s="86" t="s">
        <v>1603</v>
      </c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27</v>
      </c>
      <c r="J365" s="34">
        <f t="shared" si="51"/>
        <v>1</v>
      </c>
      <c r="K365" s="35">
        <f t="shared" si="52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1603</v>
      </c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26</v>
      </c>
      <c r="J366" s="34">
        <f t="shared" si="51"/>
        <v>2</v>
      </c>
      <c r="K366" s="35">
        <f t="shared" si="52"/>
        <v>0.9285714285714286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1603</v>
      </c>
      <c r="AD366" s="86"/>
      <c r="AE366" s="86"/>
      <c r="AF366" s="86" t="s">
        <v>1603</v>
      </c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27</v>
      </c>
      <c r="J367" s="34">
        <f t="shared" si="51"/>
        <v>1</v>
      </c>
      <c r="K367" s="35">
        <f t="shared" si="52"/>
        <v>0.9642857142857143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1603</v>
      </c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24</v>
      </c>
      <c r="J370" s="34">
        <f t="shared" si="51"/>
        <v>4</v>
      </c>
      <c r="K370" s="35">
        <f t="shared" si="52"/>
        <v>0.8571428571428571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 t="s">
        <v>1603</v>
      </c>
      <c r="AG370" s="86" t="s">
        <v>1603</v>
      </c>
      <c r="AH370" s="86" t="s">
        <v>1603</v>
      </c>
      <c r="AI370" s="86" t="s">
        <v>1603</v>
      </c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25</v>
      </c>
      <c r="J372" s="34">
        <f t="shared" si="51"/>
        <v>3</v>
      </c>
      <c r="K372" s="35">
        <f t="shared" si="52"/>
        <v>0.8928571428571429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 t="s">
        <v>1603</v>
      </c>
      <c r="AG372" s="86" t="s">
        <v>1603</v>
      </c>
      <c r="AH372" s="86" t="s">
        <v>1603</v>
      </c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13</v>
      </c>
      <c r="J373" s="34">
        <f t="shared" si="51"/>
        <v>15</v>
      </c>
      <c r="K373" s="35">
        <f t="shared" si="52"/>
        <v>0.4642857142857143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 t="s">
        <v>1603</v>
      </c>
      <c r="AG373" s="86" t="s">
        <v>1603</v>
      </c>
      <c r="AH373" s="86" t="s">
        <v>1603</v>
      </c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13</v>
      </c>
      <c r="J374" s="34">
        <f t="shared" si="51"/>
        <v>15</v>
      </c>
      <c r="K374" s="35">
        <f t="shared" si="52"/>
        <v>0.4642857142857143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 t="s">
        <v>1603</v>
      </c>
      <c r="AG374" s="86" t="s">
        <v>1603</v>
      </c>
      <c r="AH374" s="86" t="s">
        <v>1603</v>
      </c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25</v>
      </c>
      <c r="J375" s="34">
        <f t="shared" si="51"/>
        <v>3</v>
      </c>
      <c r="K375" s="35">
        <f t="shared" si="52"/>
        <v>0.8928571428571429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 t="s">
        <v>1603</v>
      </c>
      <c r="AG375" s="86" t="s">
        <v>1603</v>
      </c>
      <c r="AH375" s="86" t="s">
        <v>1603</v>
      </c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26</v>
      </c>
      <c r="J376" s="34">
        <f t="shared" si="51"/>
        <v>2</v>
      </c>
      <c r="K376" s="35">
        <f t="shared" si="52"/>
        <v>0.9285714285714286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 t="s">
        <v>1603</v>
      </c>
      <c r="AH376" s="86" t="s">
        <v>1603</v>
      </c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 t="s">
        <v>1603</v>
      </c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 t="s">
        <v>1603</v>
      </c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7</v>
      </c>
      <c r="J381" s="34">
        <f t="shared" si="51"/>
        <v>21</v>
      </c>
      <c r="K381" s="35">
        <f t="shared" si="52"/>
        <v>0.25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 t="s">
        <v>1603</v>
      </c>
      <c r="AD381" s="86" t="s">
        <v>1603</v>
      </c>
      <c r="AE381" s="86" t="s">
        <v>1603</v>
      </c>
      <c r="AF381" s="86" t="s">
        <v>1603</v>
      </c>
      <c r="AG381" s="86" t="s">
        <v>1603</v>
      </c>
      <c r="AH381" s="86" t="s">
        <v>1603</v>
      </c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27</v>
      </c>
      <c r="J395" s="34">
        <f t="shared" ref="J395" si="57">COUNTIF(L395:AM395,"APAGADO")</f>
        <v>1</v>
      </c>
      <c r="K395" s="35">
        <f t="shared" ref="K395" si="58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 t="s">
        <v>1603</v>
      </c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27</v>
      </c>
      <c r="J397" s="34">
        <f t="shared" si="51"/>
        <v>1</v>
      </c>
      <c r="K397" s="35">
        <f t="shared" si="52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 t="s">
        <v>1603</v>
      </c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20</v>
      </c>
      <c r="J398" s="34">
        <f t="shared" si="51"/>
        <v>8</v>
      </c>
      <c r="K398" s="35">
        <f t="shared" si="52"/>
        <v>0.7142857142857143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 t="s">
        <v>1603</v>
      </c>
      <c r="AD398" s="86" t="s">
        <v>1603</v>
      </c>
      <c r="AE398" s="86" t="s">
        <v>1603</v>
      </c>
      <c r="AF398" s="86" t="s">
        <v>1603</v>
      </c>
      <c r="AG398" s="86" t="s">
        <v>1603</v>
      </c>
      <c r="AH398" s="86" t="s">
        <v>1603</v>
      </c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20</v>
      </c>
      <c r="J405" s="34">
        <f>COUNTIF(L405:AM405,"APAGADO")</f>
        <v>8</v>
      </c>
      <c r="K405" s="35">
        <f>(I405)/(J405+I405)</f>
        <v>0.7142857142857143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 t="s">
        <v>1603</v>
      </c>
      <c r="AD405" s="86" t="s">
        <v>1603</v>
      </c>
      <c r="AE405" s="86" t="s">
        <v>1603</v>
      </c>
      <c r="AF405" s="86" t="s">
        <v>1603</v>
      </c>
      <c r="AG405" s="86" t="s">
        <v>1603</v>
      </c>
      <c r="AH405" s="86" t="s">
        <v>1603</v>
      </c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24</v>
      </c>
      <c r="J406" s="34">
        <f t="shared" si="59"/>
        <v>4</v>
      </c>
      <c r="K406" s="35">
        <f t="shared" si="60"/>
        <v>0.8571428571428571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 t="s">
        <v>1603</v>
      </c>
      <c r="AF406" s="86" t="s">
        <v>1603</v>
      </c>
      <c r="AG406" s="86" t="s">
        <v>1603</v>
      </c>
      <c r="AH406" s="86" t="s">
        <v>1603</v>
      </c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18</v>
      </c>
      <c r="J410" s="34">
        <f>COUNTIF(L410:AM410,"APAGADO")</f>
        <v>10</v>
      </c>
      <c r="K410" s="35">
        <f>(I410)/(J410+I410)</f>
        <v>0.6428571428571429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 t="s">
        <v>1603</v>
      </c>
      <c r="AD410" s="86" t="s">
        <v>1603</v>
      </c>
      <c r="AE410" s="86" t="s">
        <v>1603</v>
      </c>
      <c r="AF410" s="86" t="s">
        <v>1603</v>
      </c>
      <c r="AG410" s="86" t="s">
        <v>1603</v>
      </c>
      <c r="AH410" s="86" t="s">
        <v>1603</v>
      </c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20</v>
      </c>
      <c r="J413" s="34">
        <f t="shared" si="59"/>
        <v>8</v>
      </c>
      <c r="K413" s="35">
        <f t="shared" si="60"/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 t="s">
        <v>1603</v>
      </c>
      <c r="AD413" s="86" t="s">
        <v>1603</v>
      </c>
      <c r="AE413" s="86" t="s">
        <v>1603</v>
      </c>
      <c r="AF413" s="86" t="s">
        <v>1603</v>
      </c>
      <c r="AG413" s="86" t="s">
        <v>1603</v>
      </c>
      <c r="AH413" s="86" t="s">
        <v>1603</v>
      </c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18</v>
      </c>
      <c r="J416" s="34">
        <f>COUNTIF(L416:AM416,"APAGADO")</f>
        <v>10</v>
      </c>
      <c r="K416" s="35">
        <f>(I416)/(J416+I416)</f>
        <v>0.6428571428571429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 t="s">
        <v>1603</v>
      </c>
      <c r="AD416" s="86" t="s">
        <v>1603</v>
      </c>
      <c r="AE416" s="86" t="s">
        <v>1603</v>
      </c>
      <c r="AF416" s="86" t="s">
        <v>1603</v>
      </c>
      <c r="AG416" s="86" t="s">
        <v>1603</v>
      </c>
      <c r="AH416" s="86" t="s">
        <v>1603</v>
      </c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18</v>
      </c>
      <c r="J417" s="34">
        <f>COUNTIF(L417:AM417,"APAGADO")</f>
        <v>10</v>
      </c>
      <c r="K417" s="35">
        <f>(I417)/(J417+I417)</f>
        <v>0.6428571428571429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 t="s">
        <v>1603</v>
      </c>
      <c r="AE417" s="86" t="s">
        <v>1603</v>
      </c>
      <c r="AF417" s="86" t="s">
        <v>1603</v>
      </c>
      <c r="AG417" s="86" t="s">
        <v>1603</v>
      </c>
      <c r="AH417" s="86" t="s">
        <v>1603</v>
      </c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4</v>
      </c>
      <c r="J422" s="34">
        <f>COUNTIF(L422:AM422,"APAGADO")</f>
        <v>24</v>
      </c>
      <c r="K422" s="35">
        <f>(I422)/(J422+I422)</f>
        <v>0.14285714285714285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 t="s">
        <v>1603</v>
      </c>
      <c r="AD422" s="86" t="s">
        <v>1603</v>
      </c>
      <c r="AE422" s="86" t="s">
        <v>1603</v>
      </c>
      <c r="AF422" s="86" t="s">
        <v>1603</v>
      </c>
      <c r="AG422" s="86" t="s">
        <v>1603</v>
      </c>
      <c r="AH422" s="86" t="s">
        <v>1603</v>
      </c>
      <c r="AI422" s="86" t="s">
        <v>1603</v>
      </c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26</v>
      </c>
      <c r="J423" s="34">
        <f t="shared" si="59"/>
        <v>2</v>
      </c>
      <c r="K423" s="35">
        <f t="shared" si="60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 t="s">
        <v>1603</v>
      </c>
      <c r="AH423" s="86" t="s">
        <v>1603</v>
      </c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26</v>
      </c>
      <c r="J424" s="34">
        <f t="shared" si="59"/>
        <v>2</v>
      </c>
      <c r="K424" s="35">
        <f t="shared" si="60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 t="s">
        <v>1603</v>
      </c>
      <c r="AH424" s="86" t="s">
        <v>1603</v>
      </c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18</v>
      </c>
      <c r="J425" s="34">
        <f t="shared" si="59"/>
        <v>10</v>
      </c>
      <c r="K425" s="35">
        <f t="shared" si="60"/>
        <v>0.6428571428571429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 t="s">
        <v>1603</v>
      </c>
      <c r="AH425" s="86" t="s">
        <v>1603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18</v>
      </c>
      <c r="J426" s="34">
        <f t="shared" si="59"/>
        <v>10</v>
      </c>
      <c r="K426" s="35">
        <f t="shared" si="60"/>
        <v>0.6428571428571429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 t="s">
        <v>1603</v>
      </c>
      <c r="AH426" s="86" t="s">
        <v>1603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26</v>
      </c>
      <c r="J427" s="34">
        <f t="shared" si="59"/>
        <v>2</v>
      </c>
      <c r="K427" s="35">
        <f t="shared" si="60"/>
        <v>0.9285714285714286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 t="s">
        <v>1603</v>
      </c>
      <c r="AH427" s="86" t="s">
        <v>1603</v>
      </c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26</v>
      </c>
      <c r="J428" s="34">
        <f t="shared" si="59"/>
        <v>2</v>
      </c>
      <c r="K428" s="35">
        <f t="shared" si="60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 t="s">
        <v>1603</v>
      </c>
      <c r="AH428" s="86" t="s">
        <v>1603</v>
      </c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26</v>
      </c>
      <c r="J429" s="34">
        <f>COUNTIF(L429:AM429,"APAGADO")</f>
        <v>2</v>
      </c>
      <c r="K429" s="35">
        <f>(I429)/(J429+I429)</f>
        <v>0.9285714285714286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 t="s">
        <v>1603</v>
      </c>
      <c r="AH429" s="86" t="s">
        <v>1603</v>
      </c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21</v>
      </c>
      <c r="J430" s="34">
        <f t="shared" si="59"/>
        <v>7</v>
      </c>
      <c r="K430" s="35">
        <f t="shared" si="60"/>
        <v>0.75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 t="s">
        <v>1603</v>
      </c>
      <c r="AH430" s="86" t="s">
        <v>1603</v>
      </c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4</v>
      </c>
      <c r="J432" s="34">
        <f t="shared" si="59"/>
        <v>24</v>
      </c>
      <c r="K432" s="35">
        <f t="shared" si="60"/>
        <v>0.14285714285714285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 t="s">
        <v>1603</v>
      </c>
      <c r="AD432" s="86" t="s">
        <v>1603</v>
      </c>
      <c r="AE432" s="86" t="s">
        <v>1603</v>
      </c>
      <c r="AF432" s="86" t="s">
        <v>1603</v>
      </c>
      <c r="AG432" s="86" t="s">
        <v>1603</v>
      </c>
      <c r="AH432" s="86" t="s">
        <v>1603</v>
      </c>
      <c r="AI432" s="86" t="s">
        <v>1603</v>
      </c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24</v>
      </c>
      <c r="J434" s="34">
        <f t="shared" si="59"/>
        <v>4</v>
      </c>
      <c r="K434" s="35">
        <f t="shared" si="60"/>
        <v>0.8571428571428571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 t="s">
        <v>1603</v>
      </c>
      <c r="AG434" s="86" t="s">
        <v>1603</v>
      </c>
      <c r="AH434" s="86" t="s">
        <v>1603</v>
      </c>
      <c r="AI434" s="86" t="s">
        <v>1603</v>
      </c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11</v>
      </c>
      <c r="J456" s="34">
        <f>COUNTIF(L456:AM456,"APAGADO")</f>
        <v>17</v>
      </c>
      <c r="K456" s="35">
        <f>(I456)/(J456+I456)</f>
        <v>0.39285714285714285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 t="s">
        <v>1603</v>
      </c>
      <c r="AD456" s="86" t="s">
        <v>1603</v>
      </c>
      <c r="AE456" s="86" t="s">
        <v>1603</v>
      </c>
      <c r="AF456" s="86" t="s">
        <v>1603</v>
      </c>
      <c r="AG456" s="86" t="s">
        <v>1603</v>
      </c>
      <c r="AH456" s="86" t="s">
        <v>1603</v>
      </c>
      <c r="AI456" s="86" t="s">
        <v>1603</v>
      </c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4</v>
      </c>
      <c r="J468" s="34">
        <f t="shared" si="67"/>
        <v>24</v>
      </c>
      <c r="K468" s="35">
        <f t="shared" si="68"/>
        <v>0.14285714285714285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 t="s">
        <v>1603</v>
      </c>
      <c r="AD468" s="86" t="s">
        <v>1603</v>
      </c>
      <c r="AE468" s="86" t="s">
        <v>1603</v>
      </c>
      <c r="AF468" s="86" t="s">
        <v>1603</v>
      </c>
      <c r="AG468" s="86" t="s">
        <v>1603</v>
      </c>
      <c r="AH468" s="86" t="s">
        <v>1603</v>
      </c>
      <c r="AI468" s="86" t="s">
        <v>1603</v>
      </c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4</v>
      </c>
      <c r="J469" s="34">
        <f t="shared" si="67"/>
        <v>24</v>
      </c>
      <c r="K469" s="35">
        <f t="shared" si="68"/>
        <v>0.14285714285714285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 t="s">
        <v>1603</v>
      </c>
      <c r="AD469" s="86" t="s">
        <v>1603</v>
      </c>
      <c r="AE469" s="86" t="s">
        <v>1603</v>
      </c>
      <c r="AF469" s="86" t="s">
        <v>1603</v>
      </c>
      <c r="AG469" s="86" t="s">
        <v>1603</v>
      </c>
      <c r="AH469" s="86" t="s">
        <v>1603</v>
      </c>
      <c r="AI469" s="86" t="s">
        <v>1603</v>
      </c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4</v>
      </c>
      <c r="J470" s="34">
        <f t="shared" si="67"/>
        <v>24</v>
      </c>
      <c r="K470" s="35">
        <f t="shared" si="68"/>
        <v>0.14285714285714285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 t="s">
        <v>1603</v>
      </c>
      <c r="AE470" s="86" t="s">
        <v>1603</v>
      </c>
      <c r="AF470" s="86" t="s">
        <v>1603</v>
      </c>
      <c r="AG470" s="86" t="s">
        <v>1603</v>
      </c>
      <c r="AH470" s="86" t="s">
        <v>1603</v>
      </c>
      <c r="AI470" s="86" t="s">
        <v>1603</v>
      </c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4</v>
      </c>
      <c r="J478" s="34">
        <f t="shared" si="69"/>
        <v>24</v>
      </c>
      <c r="K478" s="35">
        <f t="shared" si="70"/>
        <v>0.14285714285714285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 t="s">
        <v>1603</v>
      </c>
      <c r="AD478" s="86" t="s">
        <v>1603</v>
      </c>
      <c r="AE478" s="86" t="s">
        <v>1603</v>
      </c>
      <c r="AF478" s="86" t="s">
        <v>1603</v>
      </c>
      <c r="AG478" s="86" t="s">
        <v>1603</v>
      </c>
      <c r="AH478" s="86" t="s">
        <v>1603</v>
      </c>
      <c r="AI478" s="86" t="s">
        <v>1603</v>
      </c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4</v>
      </c>
      <c r="J479" s="34">
        <f t="shared" si="69"/>
        <v>24</v>
      </c>
      <c r="K479" s="35">
        <f t="shared" si="70"/>
        <v>0.14285714285714285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 t="s">
        <v>1603</v>
      </c>
      <c r="AD479" s="86" t="s">
        <v>1603</v>
      </c>
      <c r="AE479" s="86" t="s">
        <v>1603</v>
      </c>
      <c r="AF479" s="86" t="s">
        <v>1603</v>
      </c>
      <c r="AG479" s="86" t="s">
        <v>1603</v>
      </c>
      <c r="AH479" s="86" t="s">
        <v>1603</v>
      </c>
      <c r="AI479" s="86" t="s">
        <v>1603</v>
      </c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15</v>
      </c>
      <c r="J482" s="34">
        <f t="shared" si="69"/>
        <v>13</v>
      </c>
      <c r="K482" s="35">
        <f t="shared" si="70"/>
        <v>0.5357142857142857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 t="s">
        <v>1603</v>
      </c>
      <c r="AD482" s="86" t="s">
        <v>1603</v>
      </c>
      <c r="AE482" s="86" t="s">
        <v>1603</v>
      </c>
      <c r="AF482" s="86" t="s">
        <v>1603</v>
      </c>
      <c r="AG482" s="86" t="s">
        <v>1603</v>
      </c>
      <c r="AH482" s="86" t="s">
        <v>1603</v>
      </c>
      <c r="AI482" s="86" t="s">
        <v>1603</v>
      </c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15</v>
      </c>
      <c r="J483" s="34">
        <f t="shared" si="69"/>
        <v>13</v>
      </c>
      <c r="K483" s="35">
        <f t="shared" si="70"/>
        <v>0.5357142857142857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 t="s">
        <v>1603</v>
      </c>
      <c r="AD483" s="86" t="s">
        <v>1603</v>
      </c>
      <c r="AE483" s="86" t="s">
        <v>1603</v>
      </c>
      <c r="AF483" s="86" t="s">
        <v>1603</v>
      </c>
      <c r="AG483" s="86" t="s">
        <v>1603</v>
      </c>
      <c r="AH483" s="86" t="s">
        <v>1603</v>
      </c>
      <c r="AI483" s="86" t="s">
        <v>1603</v>
      </c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4</v>
      </c>
      <c r="J490" s="34">
        <f t="shared" si="72"/>
        <v>24</v>
      </c>
      <c r="K490" s="35">
        <f t="shared" si="73"/>
        <v>0.14285714285714285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 t="s">
        <v>1603</v>
      </c>
      <c r="AD490" s="86" t="s">
        <v>1603</v>
      </c>
      <c r="AE490" s="86" t="s">
        <v>1603</v>
      </c>
      <c r="AF490" s="86" t="s">
        <v>1603</v>
      </c>
      <c r="AG490" s="86" t="s">
        <v>1603</v>
      </c>
      <c r="AH490" s="86" t="s">
        <v>1603</v>
      </c>
      <c r="AI490" s="86" t="s">
        <v>1603</v>
      </c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4</v>
      </c>
      <c r="J491" s="34">
        <f t="shared" si="72"/>
        <v>24</v>
      </c>
      <c r="K491" s="35">
        <f t="shared" si="73"/>
        <v>0.14285714285714285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 t="s">
        <v>1603</v>
      </c>
      <c r="AD491" s="86" t="s">
        <v>1603</v>
      </c>
      <c r="AE491" s="86" t="s">
        <v>1603</v>
      </c>
      <c r="AF491" s="86" t="s">
        <v>1603</v>
      </c>
      <c r="AG491" s="86" t="s">
        <v>1603</v>
      </c>
      <c r="AH491" s="86" t="s">
        <v>1603</v>
      </c>
      <c r="AI491" s="86" t="s">
        <v>1603</v>
      </c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4</v>
      </c>
      <c r="J492" s="34">
        <f t="shared" si="72"/>
        <v>24</v>
      </c>
      <c r="K492" s="35">
        <f t="shared" si="73"/>
        <v>0.14285714285714285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 t="s">
        <v>1603</v>
      </c>
      <c r="AE492" s="86" t="s">
        <v>1603</v>
      </c>
      <c r="AF492" s="86" t="s">
        <v>1603</v>
      </c>
      <c r="AG492" s="86" t="s">
        <v>1603</v>
      </c>
      <c r="AH492" s="86" t="s">
        <v>1603</v>
      </c>
      <c r="AI492" s="86" t="s">
        <v>1603</v>
      </c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4</v>
      </c>
      <c r="J493" s="34">
        <f t="shared" si="72"/>
        <v>24</v>
      </c>
      <c r="K493" s="35">
        <f t="shared" si="73"/>
        <v>0.14285714285714285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 t="s">
        <v>1603</v>
      </c>
      <c r="AE493" s="86" t="s">
        <v>1603</v>
      </c>
      <c r="AF493" s="86" t="s">
        <v>1603</v>
      </c>
      <c r="AG493" s="86" t="s">
        <v>1603</v>
      </c>
      <c r="AH493" s="86" t="s">
        <v>1603</v>
      </c>
      <c r="AI493" s="86" t="s">
        <v>1603</v>
      </c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25</v>
      </c>
      <c r="J500" s="34">
        <f t="shared" si="75"/>
        <v>3</v>
      </c>
      <c r="K500" s="35">
        <f t="shared" si="76"/>
        <v>0.8928571428571429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 t="s">
        <v>1603</v>
      </c>
      <c r="AH500" s="86" t="s">
        <v>1603</v>
      </c>
      <c r="AI500" s="86" t="s">
        <v>1603</v>
      </c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25</v>
      </c>
      <c r="J501" s="34">
        <f t="shared" si="75"/>
        <v>3</v>
      </c>
      <c r="K501" s="35">
        <f t="shared" si="76"/>
        <v>0.8928571428571429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 t="s">
        <v>1603</v>
      </c>
      <c r="AH501" s="86" t="s">
        <v>1603</v>
      </c>
      <c r="AI501" s="86" t="s">
        <v>1603</v>
      </c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4</v>
      </c>
      <c r="J502" s="34">
        <f t="shared" si="75"/>
        <v>24</v>
      </c>
      <c r="K502" s="35">
        <f t="shared" si="76"/>
        <v>0.14285714285714285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 t="s">
        <v>1603</v>
      </c>
      <c r="AD502" s="86" t="s">
        <v>1603</v>
      </c>
      <c r="AE502" s="86" t="s">
        <v>1603</v>
      </c>
      <c r="AF502" s="86" t="s">
        <v>1603</v>
      </c>
      <c r="AG502" s="86" t="s">
        <v>1603</v>
      </c>
      <c r="AH502" s="86" t="s">
        <v>1603</v>
      </c>
      <c r="AI502" s="86" t="s">
        <v>1603</v>
      </c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4</v>
      </c>
      <c r="J503" s="34">
        <f t="shared" si="75"/>
        <v>24</v>
      </c>
      <c r="K503" s="35">
        <f t="shared" si="76"/>
        <v>0.14285714285714285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 t="s">
        <v>1603</v>
      </c>
      <c r="AD503" s="86" t="s">
        <v>1603</v>
      </c>
      <c r="AE503" s="86" t="s">
        <v>1603</v>
      </c>
      <c r="AF503" s="86" t="s">
        <v>1603</v>
      </c>
      <c r="AG503" s="86" t="s">
        <v>1603</v>
      </c>
      <c r="AH503" s="86" t="s">
        <v>1603</v>
      </c>
      <c r="AI503" s="86" t="s">
        <v>1603</v>
      </c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4</v>
      </c>
      <c r="J504" s="34">
        <f t="shared" si="75"/>
        <v>24</v>
      </c>
      <c r="K504" s="35">
        <f t="shared" si="76"/>
        <v>0.14285714285714285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 t="s">
        <v>1603</v>
      </c>
      <c r="AE504" s="86" t="s">
        <v>1603</v>
      </c>
      <c r="AF504" s="86" t="s">
        <v>1603</v>
      </c>
      <c r="AG504" s="86" t="s">
        <v>1603</v>
      </c>
      <c r="AH504" s="86" t="s">
        <v>1603</v>
      </c>
      <c r="AI504" s="86" t="s">
        <v>1603</v>
      </c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4</v>
      </c>
      <c r="J505" s="34">
        <f t="shared" si="75"/>
        <v>24</v>
      </c>
      <c r="K505" s="35">
        <f t="shared" si="76"/>
        <v>0.14285714285714285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 t="s">
        <v>1603</v>
      </c>
      <c r="AE505" s="86" t="s">
        <v>1603</v>
      </c>
      <c r="AF505" s="86" t="s">
        <v>1603</v>
      </c>
      <c r="AG505" s="86" t="s">
        <v>1603</v>
      </c>
      <c r="AH505" s="86" t="s">
        <v>1603</v>
      </c>
      <c r="AI505" s="86" t="s">
        <v>1603</v>
      </c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4</v>
      </c>
      <c r="J508" s="34">
        <f t="shared" si="75"/>
        <v>24</v>
      </c>
      <c r="K508" s="35">
        <f t="shared" si="76"/>
        <v>0.14285714285714285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 t="s">
        <v>1603</v>
      </c>
      <c r="AD508" s="86" t="s">
        <v>1603</v>
      </c>
      <c r="AE508" s="86" t="s">
        <v>1603</v>
      </c>
      <c r="AF508" s="86" t="s">
        <v>1603</v>
      </c>
      <c r="AG508" s="86" t="s">
        <v>1603</v>
      </c>
      <c r="AH508" s="86" t="s">
        <v>1603</v>
      </c>
      <c r="AI508" s="86" t="s">
        <v>1603</v>
      </c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4</v>
      </c>
      <c r="J514" s="34">
        <f t="shared" si="75"/>
        <v>24</v>
      </c>
      <c r="K514" s="35">
        <f t="shared" si="76"/>
        <v>0.14285714285714285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 t="s">
        <v>1603</v>
      </c>
      <c r="AD514" s="86" t="s">
        <v>1603</v>
      </c>
      <c r="AE514" s="86" t="s">
        <v>1603</v>
      </c>
      <c r="AF514" s="86" t="s">
        <v>1603</v>
      </c>
      <c r="AG514" s="86" t="s">
        <v>1603</v>
      </c>
      <c r="AH514" s="86" t="s">
        <v>1603</v>
      </c>
      <c r="AI514" s="86" t="s">
        <v>1603</v>
      </c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4</v>
      </c>
      <c r="J515" s="34">
        <f t="shared" si="75"/>
        <v>24</v>
      </c>
      <c r="K515" s="35">
        <f t="shared" si="76"/>
        <v>0.14285714285714285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 t="s">
        <v>1603</v>
      </c>
      <c r="AD515" s="86" t="s">
        <v>1603</v>
      </c>
      <c r="AE515" s="86" t="s">
        <v>1603</v>
      </c>
      <c r="AF515" s="86" t="s">
        <v>1603</v>
      </c>
      <c r="AG515" s="86" t="s">
        <v>1603</v>
      </c>
      <c r="AH515" s="86" t="s">
        <v>1603</v>
      </c>
      <c r="AI515" s="86" t="s">
        <v>1603</v>
      </c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4</v>
      </c>
      <c r="J516" s="34">
        <f t="shared" si="75"/>
        <v>24</v>
      </c>
      <c r="K516" s="35">
        <f t="shared" si="76"/>
        <v>0.14285714285714285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 t="s">
        <v>1603</v>
      </c>
      <c r="AE516" s="86" t="s">
        <v>1603</v>
      </c>
      <c r="AF516" s="86" t="s">
        <v>1603</v>
      </c>
      <c r="AG516" s="86" t="s">
        <v>1603</v>
      </c>
      <c r="AH516" s="86" t="s">
        <v>1603</v>
      </c>
      <c r="AI516" s="86" t="s">
        <v>1603</v>
      </c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4</v>
      </c>
      <c r="J517" s="34">
        <f t="shared" si="75"/>
        <v>24</v>
      </c>
      <c r="K517" s="35">
        <f t="shared" si="76"/>
        <v>0.14285714285714285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 t="s">
        <v>1603</v>
      </c>
      <c r="AE517" s="86" t="s">
        <v>1603</v>
      </c>
      <c r="AF517" s="86" t="s">
        <v>1603</v>
      </c>
      <c r="AG517" s="86" t="s">
        <v>1603</v>
      </c>
      <c r="AH517" s="86" t="s">
        <v>1603</v>
      </c>
      <c r="AI517" s="86" t="s">
        <v>1603</v>
      </c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6</v>
      </c>
      <c r="J523" s="34">
        <f t="shared" si="78"/>
        <v>22</v>
      </c>
      <c r="K523" s="35">
        <f t="shared" si="79"/>
        <v>0.21428571428571427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 t="s">
        <v>1603</v>
      </c>
      <c r="AD523" s="86" t="s">
        <v>1603</v>
      </c>
      <c r="AE523" s="86" t="s">
        <v>1603</v>
      </c>
      <c r="AF523" s="86" t="s">
        <v>1603</v>
      </c>
      <c r="AG523" s="86" t="s">
        <v>1603</v>
      </c>
      <c r="AH523" s="86" t="s">
        <v>1603</v>
      </c>
      <c r="AI523" s="86" t="s">
        <v>1603</v>
      </c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4</v>
      </c>
      <c r="J526" s="34">
        <f t="shared" si="78"/>
        <v>24</v>
      </c>
      <c r="K526" s="35">
        <f t="shared" si="79"/>
        <v>0.14285714285714285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 t="s">
        <v>1603</v>
      </c>
      <c r="AD526" s="86" t="s">
        <v>1603</v>
      </c>
      <c r="AE526" s="86" t="s">
        <v>1603</v>
      </c>
      <c r="AF526" s="86" t="s">
        <v>1603</v>
      </c>
      <c r="AG526" s="86" t="s">
        <v>1603</v>
      </c>
      <c r="AH526" s="86" t="s">
        <v>1603</v>
      </c>
      <c r="AI526" s="86" t="s">
        <v>1603</v>
      </c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4</v>
      </c>
      <c r="J527" s="34">
        <f t="shared" si="78"/>
        <v>24</v>
      </c>
      <c r="K527" s="35">
        <f t="shared" si="79"/>
        <v>0.14285714285714285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 t="s">
        <v>1603</v>
      </c>
      <c r="AD527" s="86" t="s">
        <v>1603</v>
      </c>
      <c r="AE527" s="86" t="s">
        <v>1603</v>
      </c>
      <c r="AF527" s="86" t="s">
        <v>1603</v>
      </c>
      <c r="AG527" s="86" t="s">
        <v>1603</v>
      </c>
      <c r="AH527" s="86" t="s">
        <v>1603</v>
      </c>
      <c r="AI527" s="86" t="s">
        <v>1603</v>
      </c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4</v>
      </c>
      <c r="J530" s="34">
        <f t="shared" si="78"/>
        <v>24</v>
      </c>
      <c r="K530" s="35">
        <f t="shared" si="79"/>
        <v>0.14285714285714285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 t="s">
        <v>1603</v>
      </c>
      <c r="AD530" s="86" t="s">
        <v>1603</v>
      </c>
      <c r="AE530" s="86" t="s">
        <v>1603</v>
      </c>
      <c r="AF530" s="86" t="s">
        <v>1603</v>
      </c>
      <c r="AG530" s="86" t="s">
        <v>1603</v>
      </c>
      <c r="AH530" s="86" t="s">
        <v>1603</v>
      </c>
      <c r="AI530" s="86" t="s">
        <v>1603</v>
      </c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4</v>
      </c>
      <c r="J531" s="34">
        <f t="shared" ref="J531:J537" si="81">COUNTIF(L531:AM531,"APAGADO")</f>
        <v>24</v>
      </c>
      <c r="K531" s="35">
        <f t="shared" ref="K531:K537" si="82">(I531)/(J531+I531)</f>
        <v>0.14285714285714285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 t="s">
        <v>1603</v>
      </c>
      <c r="AD531" s="86" t="s">
        <v>1603</v>
      </c>
      <c r="AE531" s="86" t="s">
        <v>1603</v>
      </c>
      <c r="AF531" s="86" t="s">
        <v>1603</v>
      </c>
      <c r="AG531" s="86" t="s">
        <v>1603</v>
      </c>
      <c r="AH531" s="86" t="s">
        <v>1603</v>
      </c>
      <c r="AI531" s="86" t="s">
        <v>1603</v>
      </c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4</v>
      </c>
      <c r="J540" s="34">
        <f t="shared" si="84"/>
        <v>24</v>
      </c>
      <c r="K540" s="35">
        <f t="shared" si="85"/>
        <v>0.14285714285714285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 t="s">
        <v>1603</v>
      </c>
      <c r="AD540" s="86" t="s">
        <v>1603</v>
      </c>
      <c r="AE540" s="86" t="s">
        <v>1603</v>
      </c>
      <c r="AF540" s="86" t="s">
        <v>1603</v>
      </c>
      <c r="AG540" s="86" t="s">
        <v>1603</v>
      </c>
      <c r="AH540" s="86" t="s">
        <v>1603</v>
      </c>
      <c r="AI540" s="86" t="s">
        <v>1603</v>
      </c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4</v>
      </c>
      <c r="J541" s="34">
        <f t="shared" si="84"/>
        <v>24</v>
      </c>
      <c r="K541" s="35">
        <f t="shared" si="85"/>
        <v>0.14285714285714285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 t="s">
        <v>1603</v>
      </c>
      <c r="AD541" s="86" t="s">
        <v>1603</v>
      </c>
      <c r="AE541" s="86" t="s">
        <v>1603</v>
      </c>
      <c r="AF541" s="86" t="s">
        <v>1603</v>
      </c>
      <c r="AG541" s="86" t="s">
        <v>1603</v>
      </c>
      <c r="AH541" s="86" t="s">
        <v>1603</v>
      </c>
      <c r="AI541" s="86" t="s">
        <v>1603</v>
      </c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 t="str">
        <f>'RESUMEN TOTAL'!AD172</f>
        <v>APAGADO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 t="str">
        <f>'RESUMEN TOTAL'!AD173</f>
        <v>APAGADO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 t="str">
        <f>'RESUMEN TOTAL'!AI178</f>
        <v>APAGADO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 t="str">
        <f>'RESUMEN TOTAL'!AH199</f>
        <v>APAGADO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 t="str">
        <f>'RESUMEN TOTAL'!AF214</f>
        <v>APAGADO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 t="str">
        <f>'RESUMEN TOTAL'!AF230</f>
        <v>APAGADO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 t="str">
        <f>'RESUMEN TOTAL'!AH245</f>
        <v>APAGADO</v>
      </c>
      <c r="AC241" t="str">
        <f>'RESUMEN TOTAL'!AI245</f>
        <v>APAGADO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 t="str">
        <f>'RESUMEN TOTAL'!AH246</f>
        <v>APAGADO</v>
      </c>
      <c r="AC242" t="str">
        <f>'RESUMEN TOTAL'!AI246</f>
        <v>APAGADO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 t="str">
        <f>'RESUMEN TOTAL'!AH299</f>
        <v>APAGADO</v>
      </c>
      <c r="AC294" t="str">
        <f>'RESUMEN TOTAL'!AI299</f>
        <v>APAGADO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 t="str">
        <f>'RESUMEN TOTAL'!AF300</f>
        <v>APAGADO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 t="str">
        <f>'RESUMEN TOTAL'!AG301</f>
        <v>APAGADO</v>
      </c>
      <c r="AB296" t="str">
        <f>'RESUMEN TOTAL'!AH301</f>
        <v>APAGADO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 t="str">
        <f>'RESUMEN TOTAL'!AG302</f>
        <v>APAGADO</v>
      </c>
      <c r="AB297" t="str">
        <f>'RESUMEN TOTAL'!AH302</f>
        <v>APAGADO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 t="str">
        <f>'RESUMEN TOTAL'!AG303</f>
        <v>APAGADO</v>
      </c>
      <c r="AB298" t="str">
        <f>'RESUMEN TOTAL'!AH303</f>
        <v>APAGADO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 t="str">
        <f>'RESUMEN TOTAL'!AG308</f>
        <v>APAGADO</v>
      </c>
      <c r="AB303" t="str">
        <f>'RESUMEN TOTAL'!AH308</f>
        <v>APAGADO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 t="str">
        <f>'RESUMEN TOTAL'!AG309</f>
        <v>APAGADO</v>
      </c>
      <c r="AB304" t="str">
        <f>'RESUMEN TOTAL'!AH309</f>
        <v>APAGADO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 t="str">
        <f>'RESUMEN TOTAL'!AG310</f>
        <v>APAGADO</v>
      </c>
      <c r="AB305" t="str">
        <f>'RESUMEN TOTAL'!AH310</f>
        <v>APAGADO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 t="str">
        <f>'RESUMEN TOTAL'!AG311</f>
        <v>APAGADO</v>
      </c>
      <c r="AB306" t="str">
        <f>'RESUMEN TOTAL'!AH311</f>
        <v>APAGADO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 t="str">
        <f>'RESUMEN TOTAL'!AG312</f>
        <v>APAGADO</v>
      </c>
      <c r="AB307" t="str">
        <f>'RESUMEN TOTAL'!AH312</f>
        <v>APAGADO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 t="str">
        <f>'RESUMEN TOTAL'!AG313</f>
        <v>APAGADO</v>
      </c>
      <c r="AB308" t="str">
        <f>'RESUMEN TOTAL'!AH313</f>
        <v>APAGADO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 t="str">
        <f>'RESUMEN TOTAL'!AG314</f>
        <v>APAGADO</v>
      </c>
      <c r="AB309" t="str">
        <f>'RESUMEN TOTAL'!AH314</f>
        <v>APAGADO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 t="str">
        <f>'RESUMEN TOTAL'!AG315</f>
        <v>APAGADO</v>
      </c>
      <c r="AB310" t="str">
        <f>'RESUMEN TOTAL'!AH315</f>
        <v>APAGADO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 t="str">
        <f>'RESUMEN TOTAL'!AG316</f>
        <v>APAGADO</v>
      </c>
      <c r="AB311" t="str">
        <f>'RESUMEN TOTAL'!AH316</f>
        <v>APAGADO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 t="str">
        <f>'RESUMEN TOTAL'!AG317</f>
        <v>APAGADO</v>
      </c>
      <c r="AB312" t="str">
        <f>'RESUMEN TOTAL'!AH317</f>
        <v>APAGADO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 t="str">
        <f>'RESUMEN TOTAL'!AG318</f>
        <v>APAGADO</v>
      </c>
      <c r="AB313" t="str">
        <f>'RESUMEN TOTAL'!AH318</f>
        <v>APAGADO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 t="str">
        <f>'RESUMEN TOTAL'!AG319</f>
        <v>APAGADO</v>
      </c>
      <c r="AB314" t="str">
        <f>'RESUMEN TOTAL'!AH319</f>
        <v>APAGADO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 t="str">
        <f>'RESUMEN TOTAL'!AC320</f>
        <v>APAGADO</v>
      </c>
      <c r="X315" t="str">
        <f>'RESUMEN TOTAL'!AD320</f>
        <v>APAGADO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>
        <f>'RESUMEN TOTAL'!AG357</f>
        <v>0</v>
      </c>
      <c r="AB352" t="str">
        <f>'RESUMEN TOTAL'!AH357</f>
        <v>APAGADO</v>
      </c>
      <c r="AC352" t="str">
        <f>'RESUMEN TOTAL'!AI357</f>
        <v>APAGADO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 t="str">
        <f>'RESUMEN TOTAL'!AF370</f>
        <v>APAGADO</v>
      </c>
      <c r="AA365" t="str">
        <f>'RESUMEN TOTAL'!AG370</f>
        <v>APAGADO</v>
      </c>
      <c r="AB365" t="str">
        <f>'RESUMEN TOTAL'!AH370</f>
        <v>APAGADO</v>
      </c>
      <c r="AC365" t="str">
        <f>'RESUMEN TOTAL'!AI370</f>
        <v>APAGADO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 t="str">
        <f>'RESUMEN TOTAL'!AF372</f>
        <v>APAGADO</v>
      </c>
      <c r="AA367" t="str">
        <f>'RESUMEN TOTAL'!AG372</f>
        <v>APAGADO</v>
      </c>
      <c r="AB367" t="str">
        <f>'RESUMEN TOTAL'!AH372</f>
        <v>APAGADO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 t="str">
        <f>'RESUMEN TOTAL'!AG376</f>
        <v>APAGADO</v>
      </c>
      <c r="AB371" t="str">
        <f>'RESUMEN TOTAL'!AH376</f>
        <v>APAGADO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 t="str">
        <f>'RESUMEN TOTAL'!AF377</f>
        <v>APAGADO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 t="str">
        <f>'RESUMEN TOTAL'!AF378</f>
        <v>APAGADO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 t="str">
        <f>'RESUMEN TOTAL'!AC405</f>
        <v>APAGADO</v>
      </c>
      <c r="X399" t="str">
        <f>'RESUMEN TOTAL'!AD405</f>
        <v>APAGADO</v>
      </c>
      <c r="Y399" t="str">
        <f>'RESUMEN TOTAL'!AE405</f>
        <v>APAGADO</v>
      </c>
      <c r="Z399" t="str">
        <f>'RESUMEN TOTAL'!AF405</f>
        <v>APAGADO</v>
      </c>
      <c r="AA399" t="str">
        <f>'RESUMEN TOTAL'!AG405</f>
        <v>APAGADO</v>
      </c>
      <c r="AB399" t="str">
        <f>'RESUMEN TOTAL'!AH405</f>
        <v>APAGADO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 t="str">
        <f>'RESUMEN TOTAL'!AE406</f>
        <v>APAGADO</v>
      </c>
      <c r="Z400" t="str">
        <f>'RESUMEN TOTAL'!AF406</f>
        <v>APAGADO</v>
      </c>
      <c r="AA400" t="str">
        <f>'RESUMEN TOTAL'!AG406</f>
        <v>APAGADO</v>
      </c>
      <c r="AB400" t="str">
        <f>'RESUMEN TOTAL'!AH406</f>
        <v>APAGADO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 t="str">
        <f>'RESUMEN TOTAL'!AC410</f>
        <v>APAGADO</v>
      </c>
      <c r="X404" t="str">
        <f>'RESUMEN TOTAL'!AD410</f>
        <v>APAGADO</v>
      </c>
      <c r="Y404" t="str">
        <f>'RESUMEN TOTAL'!AE410</f>
        <v>APAGADO</v>
      </c>
      <c r="Z404" t="str">
        <f>'RESUMEN TOTAL'!AF410</f>
        <v>APAGADO</v>
      </c>
      <c r="AA404" t="str">
        <f>'RESUMEN TOTAL'!AG410</f>
        <v>APAGADO</v>
      </c>
      <c r="AB404" t="str">
        <f>'RESUMEN TOTAL'!AH410</f>
        <v>APAGADO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 t="str">
        <f>'RESUMEN TOTAL'!AG423</f>
        <v>APAGADO</v>
      </c>
      <c r="AB417" t="str">
        <f>'RESUMEN TOTAL'!AH423</f>
        <v>APAGADO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 t="str">
        <f>'RESUMEN TOTAL'!AG424</f>
        <v>APAGADO</v>
      </c>
      <c r="AB418" t="str">
        <f>'RESUMEN TOTAL'!AH424</f>
        <v>APAGADO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 t="str">
        <f>'RESUMEN TOTAL'!AG427</f>
        <v>APAGADO</v>
      </c>
      <c r="AB421" t="str">
        <f>'RESUMEN TOTAL'!AH427</f>
        <v>APAGADO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 t="str">
        <f>'RESUMEN TOTAL'!AG428</f>
        <v>APAGADO</v>
      </c>
      <c r="AB422" t="str">
        <f>'RESUMEN TOTAL'!AH428</f>
        <v>APAGADO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 t="str">
        <f>'RESUMEN TOTAL'!AG429</f>
        <v>APAGADO</v>
      </c>
      <c r="AB423" t="str">
        <f>'RESUMEN TOTAL'!AH429</f>
        <v>APAGADO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 t="str">
        <f>'RESUMEN TOTAL'!AG430</f>
        <v>APAGADO</v>
      </c>
      <c r="AB424" t="str">
        <f>'RESUMEN TOTAL'!AH430</f>
        <v>APAGADO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 t="str">
        <f>'RESUMEN TOTAL'!AG456</f>
        <v>APAGADO</v>
      </c>
      <c r="AB450" t="str">
        <f>'RESUMEN TOTAL'!AH456</f>
        <v>APAGADO</v>
      </c>
      <c r="AC450" t="str">
        <f>'RESUMEN TOTAL'!AI456</f>
        <v>APAGADO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 t="str">
        <f>'RESUMEN TOTAL'!AH479</f>
        <v>APAGADO</v>
      </c>
      <c r="AC473" t="str">
        <f>'RESUMEN TOTAL'!AI479</f>
        <v>APAGADO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 t="str">
        <f>'RESUMEN TOTAL'!AC482</f>
        <v>APAGADO</v>
      </c>
      <c r="X476" t="str">
        <f>'RESUMEN TOTAL'!AD482</f>
        <v>APAGADO</v>
      </c>
      <c r="Y476" t="str">
        <f>'RESUMEN TOTAL'!AE482</f>
        <v>APAGADO</v>
      </c>
      <c r="Z476" t="str">
        <f>'RESUMEN TOTAL'!AF482</f>
        <v>APAGADO</v>
      </c>
      <c r="AA476" t="str">
        <f>'RESUMEN TOTAL'!AG482</f>
        <v>APAGADO</v>
      </c>
      <c r="AB476" t="str">
        <f>'RESUMEN TOTAL'!AH482</f>
        <v>APAGADO</v>
      </c>
      <c r="AC476" t="str">
        <f>'RESUMEN TOTAL'!AI482</f>
        <v>APAGADO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 t="str">
        <f>'RESUMEN TOTAL'!AD483</f>
        <v>APAGADO</v>
      </c>
      <c r="Y477" t="str">
        <f>'RESUMEN TOTAL'!AE483</f>
        <v>APAGADO</v>
      </c>
      <c r="Z477" t="str">
        <f>'RESUMEN TOTAL'!AF483</f>
        <v>APAGADO</v>
      </c>
      <c r="AA477" t="str">
        <f>'RESUMEN TOTAL'!AG483</f>
        <v>APAGADO</v>
      </c>
      <c r="AB477" t="str">
        <f>'RESUMEN TOTAL'!AH483</f>
        <v>APAGADO</v>
      </c>
      <c r="AC477" t="str">
        <f>'RESUMEN TOTAL'!AI483</f>
        <v>APAGADO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 t="str">
        <f>'RESUMEN TOTAL'!AG500</f>
        <v>APAGADO</v>
      </c>
      <c r="AB494" t="str">
        <f>'RESUMEN TOTAL'!AH500</f>
        <v>APAGADO</v>
      </c>
      <c r="AC494" t="str">
        <f>'RESUMEN TOTAL'!AI500</f>
        <v>APAGADO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 t="str">
        <f>'RESUMEN TOTAL'!AG501</f>
        <v>APAGADO</v>
      </c>
      <c r="AB495" t="str">
        <f>'RESUMEN TOTAL'!AH501</f>
        <v>APAGADO</v>
      </c>
      <c r="AC495" t="str">
        <f>'RESUMEN TOTAL'!AI501</f>
        <v>APAGADO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 t="str">
        <f>'RESUMEN TOTAL'!AC523</f>
        <v>APAGADO</v>
      </c>
      <c r="X517" t="str">
        <f>'RESUMEN TOTAL'!AD523</f>
        <v>APAGADO</v>
      </c>
      <c r="Y517" t="str">
        <f>'RESUMEN TOTAL'!AE523</f>
        <v>APAGADO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 t="str">
        <f>'RESUMEN TOTAL'!AC526</f>
        <v>APAGADO</v>
      </c>
      <c r="X520" t="str">
        <f>'RESUMEN TOTAL'!AD526</f>
        <v>APAGADO</v>
      </c>
      <c r="Y520" t="str">
        <f>'RESUMEN TOTAL'!AE526</f>
        <v>APAGADO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 t="str">
        <f>'RESUMEN TOTAL'!AD527</f>
        <v>APAGADO</v>
      </c>
      <c r="Y521" t="str">
        <f>'RESUMEN TOTAL'!AE527</f>
        <v>APAGADO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34</v>
      </c>
      <c r="Y1" s="18">
        <f t="shared" si="0"/>
        <v>31</v>
      </c>
      <c r="Z1" s="18">
        <f t="shared" si="0"/>
        <v>84</v>
      </c>
      <c r="AA1" s="18">
        <f t="shared" si="0"/>
        <v>53</v>
      </c>
      <c r="AB1" s="18">
        <f t="shared" si="0"/>
        <v>57</v>
      </c>
      <c r="AC1" s="18">
        <f t="shared" si="0"/>
        <v>35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 t="str">
        <f>ESTADISTICA!Z10</f>
        <v>APAGADO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 t="str">
        <f>ESTADISTICA!Z57</f>
        <v>APAGADO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 t="str">
        <f>ESTADISTICA!Z58</f>
        <v>APAGADO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 t="str">
        <f>ESTADISTICA!Z59</f>
        <v>APAGADO</v>
      </c>
      <c r="AA60">
        <f>ESTADISTICA!AA59</f>
        <v>0</v>
      </c>
      <c r="AB60" t="str">
        <f>ESTADISTICA!AB59</f>
        <v>APAGADO</v>
      </c>
      <c r="AC60" t="str">
        <f>ESTADISTICA!AC59</f>
        <v>APAGADO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 t="str">
        <f>ESTADISTICA!AB82</f>
        <v>APAGADO</v>
      </c>
      <c r="AC83" t="str">
        <f>ESTADISTICA!AC82</f>
        <v>APAGADO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 t="str">
        <f>ESTADISTICA!Z83</f>
        <v>APAGADO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 t="str">
        <f>ESTADISTICA!Z99</f>
        <v>APAGADO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 t="str">
        <f>ESTADISTICA!Z100</f>
        <v>APAGADO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 t="str">
        <f>ESTADISTICA!Z210</f>
        <v>APAGADO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 t="str">
        <f>ESTADISTICA!AB242</f>
        <v>APAGADO</v>
      </c>
      <c r="AC243" t="str">
        <f>ESTADISTICA!AC242</f>
        <v>APAGADO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 t="str">
        <f>ESTADISTICA!Z272</f>
        <v>APAGADO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 t="str">
        <f>ESTADISTICA!AB294</f>
        <v>APAGADO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 t="str">
        <f>ESTADISTICA!AA296</f>
        <v>APAGADO</v>
      </c>
      <c r="AB297" t="str">
        <f>ESTADISTICA!AB296</f>
        <v>APAGADO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 t="str">
        <f>ESTADISTICA!AA297</f>
        <v>APAGADO</v>
      </c>
      <c r="AB298" t="str">
        <f>ESTADISTICA!AB297</f>
        <v>APAGADO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 t="str">
        <f>ESTADISTICA!AA298</f>
        <v>APAGADO</v>
      </c>
      <c r="AB299" t="str">
        <f>ESTADISTICA!AB298</f>
        <v>APAGADO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 t="str">
        <f>ESTADISTICA!AB306</f>
        <v>APAGADO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 t="str">
        <f>ESTADISTICA!AA308</f>
        <v>APAGADO</v>
      </c>
      <c r="AB309" t="str">
        <f>ESTADISTICA!AB308</f>
        <v>APAGADO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 t="str">
        <f>ESTADISTICA!AA309</f>
        <v>APAGADO</v>
      </c>
      <c r="AB310" t="str">
        <f>ESTADISTICA!AB309</f>
        <v>APAGADO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 t="str">
        <f>ESTADISTICA!AA312</f>
        <v>APAGADO</v>
      </c>
      <c r="AB313" t="str">
        <f>ESTADISTICA!AB312</f>
        <v>APAGADO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 t="str">
        <f>ESTADISTICA!AA313</f>
        <v>APAGADO</v>
      </c>
      <c r="AB314" t="str">
        <f>ESTADISTICA!AB313</f>
        <v>APAGADO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 t="str">
        <f>ESTADISTICA!AA314</f>
        <v>APAGADO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 t="str">
        <f>ESTADISTICA!X350</f>
        <v>APAGADO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 t="str">
        <f>ESTADISTICA!X352</f>
        <v>APAGADO</v>
      </c>
      <c r="Y353" t="str">
        <f>ESTADISTICA!Y352</f>
        <v>APAGADO</v>
      </c>
      <c r="Z353" t="str">
        <f>ESTADISTICA!Z352</f>
        <v>APAGADO</v>
      </c>
      <c r="AA353">
        <f>ESTADISTICA!AA352</f>
        <v>0</v>
      </c>
      <c r="AB353" t="str">
        <f>ESTADISTICA!AB352</f>
        <v>APAGADO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 t="str">
        <f>ESTADISTICA!Z367</f>
        <v>APAGADO</v>
      </c>
      <c r="AA368" t="str">
        <f>ESTADISTICA!AA367</f>
        <v>APAGADO</v>
      </c>
      <c r="AB368" t="str">
        <f>ESTADISTICA!AB367</f>
        <v>APAGADO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 t="str">
        <f>ESTADISTICA!Z370</f>
        <v>APAGADO</v>
      </c>
      <c r="AA371" t="str">
        <f>ESTADISTICA!AA370</f>
        <v>APAGADO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 t="str">
        <f>ESTADISTICA!Z372</f>
        <v>APAGADO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 t="str">
        <f>ESTADISTICA!Z373</f>
        <v>APAGADO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 t="str">
        <f>ESTADISTICA!AB392</f>
        <v>APAGADO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 t="str">
        <f>ESTADISTICA!X399</f>
        <v>APAGADO</v>
      </c>
      <c r="Y400" t="str">
        <f>ESTADISTICA!Y399</f>
        <v>APAGADO</v>
      </c>
      <c r="Z400" t="str">
        <f>ESTADISTICA!Z399</f>
        <v>APAGADO</v>
      </c>
      <c r="AA400" t="str">
        <f>ESTADISTICA!AA399</f>
        <v>APAGADO</v>
      </c>
      <c r="AB400" t="str">
        <f>ESTADISTICA!AB399</f>
        <v>APAGADO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 t="str">
        <f>ESTADISTICA!Y400</f>
        <v>APAGADO</v>
      </c>
      <c r="Z401" t="str">
        <f>ESTADISTICA!Z400</f>
        <v>APAGADO</v>
      </c>
      <c r="AA401" t="str">
        <f>ESTADISTICA!AA400</f>
        <v>APAGADO</v>
      </c>
      <c r="AB401" t="str">
        <f>ESTADISTICA!AB400</f>
        <v>APAGADO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 t="str">
        <f>ESTADISTICA!X404</f>
        <v>APAGADO</v>
      </c>
      <c r="Y405" t="str">
        <f>ESTADISTICA!Y404</f>
        <v>APAGADO</v>
      </c>
      <c r="Z405" t="str">
        <f>ESTADISTICA!Z404</f>
        <v>APAGADO</v>
      </c>
      <c r="AA405" t="str">
        <f>ESTADISTICA!AA404</f>
        <v>APAGADO</v>
      </c>
      <c r="AB405" t="str">
        <f>ESTADISTICA!AB404</f>
        <v>APAGADO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 t="str">
        <f>ESTADISTICA!X407</f>
        <v>APAGADO</v>
      </c>
      <c r="Y408" t="str">
        <f>ESTADISTICA!Y407</f>
        <v>APAGADO</v>
      </c>
      <c r="Z408" t="str">
        <f>ESTADISTICA!Z407</f>
        <v>APAGADO</v>
      </c>
      <c r="AA408" t="str">
        <f>ESTADISTICA!AA407</f>
        <v>APAGADO</v>
      </c>
      <c r="AB408" t="str">
        <f>ESTADISTICA!AB407</f>
        <v>APAGADO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 t="str">
        <f>ESTADISTICA!X410</f>
        <v>APAGADO</v>
      </c>
      <c r="Y411" t="str">
        <f>ESTADISTICA!Y410</f>
        <v>APAGADO</v>
      </c>
      <c r="Z411" t="str">
        <f>ESTADISTICA!Z410</f>
        <v>APAGADO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 t="str">
        <f>ESTADISTICA!X411</f>
        <v>APAGADO</v>
      </c>
      <c r="Y412" t="str">
        <f>ESTADISTICA!Y411</f>
        <v>APAGADO</v>
      </c>
      <c r="Z412" t="str">
        <f>ESTADISTICA!Z411</f>
        <v>APAGADO</v>
      </c>
      <c r="AA412" t="str">
        <f>ESTADISTICA!AA411</f>
        <v>APAGADO</v>
      </c>
      <c r="AB412" t="str">
        <f>ESTADISTICA!AB411</f>
        <v>APAGADO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24</v>
      </c>
      <c r="Y2" s="18">
        <f>COUNTIFS(Y4:Y501, "=APAGADO",E4:E501,"=Fibra Optica")</f>
        <v>25</v>
      </c>
      <c r="Z2" s="18">
        <f>COUNTIFS(Z4:Z501, "=APAGADO",E4:E501,"=Fibra Optica")</f>
        <v>68</v>
      </c>
      <c r="AA2" s="18">
        <f>COUNTIFS(AA4:AA501, "=APAGADO",E4:E501,"=Fibra Optica")</f>
        <v>52</v>
      </c>
      <c r="AB2" s="18">
        <f>COUNTIFS(AB4:AB501, "=APAGADO",E4:E501,"=Fibra Optica")</f>
        <v>57</v>
      </c>
      <c r="AC2" s="18">
        <f>COUNTIFS(AC4:AC601, "=APAGADO",E4:E601,"=Fibra Optica")</f>
        <v>26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 t="str">
        <f>'RESUMEN TOTAL'!AI240</f>
        <v>APAGADO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 t="str">
        <f>'RESUMEN TOTAL'!AI244</f>
        <v>APAGADO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 t="str">
        <f>'RESUMEN TOTAL'!AI299</f>
        <v>APAGADO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 t="str">
        <f>'RESUMEN TOTAL'!AI357</f>
        <v>APAGADO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 t="str">
        <f>'RESUMEN TOTAL'!AI370</f>
        <v>APAGADO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 t="str">
        <f>'RESUMEN TOTAL'!AI422</f>
        <v>APAGADO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 t="str">
        <f>'RESUMEN TOTAL'!AI434</f>
        <v>APAGADO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 t="str">
        <f>'RESUMEN TOTAL'!AI456</f>
        <v>APAGADO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 t="str">
        <f>'RESUMEN TOTAL'!AI500</f>
        <v>APAGADO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 t="str">
        <f>'RESUMEN TOTAL'!AI501</f>
        <v>APAGADO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7</v>
      </c>
      <c r="AA2" s="18">
        <f>COUNTIFS(AA5:AA502, "=APAGADO",E5:E502,"=PTO A FO")</f>
        <v>8</v>
      </c>
      <c r="AB2" s="18">
        <f>COUNTIFS(AB5:AB502, "=APAGADO",E5:E502,"=PTO A FO")</f>
        <v>8</v>
      </c>
      <c r="AC2" s="18">
        <f>COUNTIFS(AC4:AC602, "=APAGADO",E4:E602,"=PTO A FO")</f>
        <v>4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 t="str">
        <f>'RESUMEN TOTAL'!AF7</f>
        <v>APAGADO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 t="str">
        <f>'RESUMEN TOTAL'!AF10</f>
        <v>APAGADO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 t="str">
        <f>'RESUMEN TOTAL'!AF13</f>
        <v>APAGADO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 t="str">
        <f>'RESUMEN TOTAL'!AF14</f>
        <v>APAGADO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 t="str">
        <f>'RESUMEN TOTAL'!AF48</f>
        <v>APAGADO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 t="str">
        <f>'RESUMEN TOTAL'!AF58</f>
        <v>APAGADO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 t="str">
        <f>'RESUMEN TOTAL'!AF59</f>
        <v>APAGADO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 t="str">
        <f>'RESUMEN TOTAL'!AF60</f>
        <v>APAGADO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 t="str">
        <f>'RESUMEN TOTAL'!AF61</f>
        <v>APAGADO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 t="str">
        <f>'RESUMEN TOTAL'!AF62</f>
        <v>APAGADO</v>
      </c>
      <c r="AA60">
        <f>'RESUMEN TOTAL'!AG62</f>
        <v>0</v>
      </c>
      <c r="AB60" t="str">
        <f>'RESUMEN TOTAL'!AH62</f>
        <v>APAGADO</v>
      </c>
      <c r="AC60" t="str">
        <f>'RESUMEN TOTAL'!AI62</f>
        <v>APAGADO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 t="str">
        <f>'RESUMEN TOTAL'!AD85</f>
        <v>APAGADO</v>
      </c>
      <c r="Y83" t="str">
        <f>'RESUMEN TOTAL'!AE85</f>
        <v>APAGADO</v>
      </c>
      <c r="Z83" t="str">
        <f>'RESUMEN TOTAL'!AF85</f>
        <v>APAGADO</v>
      </c>
      <c r="AA83" t="str">
        <f>'RESUMEN TOTAL'!AG85</f>
        <v>APAGADO</v>
      </c>
      <c r="AB83" t="str">
        <f>'RESUMEN TOTAL'!AH85</f>
        <v>APAGADO</v>
      </c>
      <c r="AC83" t="str">
        <f>'RESUMEN TOTAL'!AI85</f>
        <v>APAGADO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 t="str">
        <f>'RESUMEN TOTAL'!AF86</f>
        <v>APAGADO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 t="str">
        <f>'RESUMEN TOTAL'!AF102</f>
        <v>APAGADO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 t="str">
        <f>'RESUMEN TOTAL'!AF103</f>
        <v>APAGADO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 t="str">
        <f>'RESUMEN TOTAL'!AG105</f>
        <v>APAGADO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 t="str">
        <f>'RESUMEN TOTAL'!AD173</f>
        <v>APAGADO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 t="str">
        <f>'RESUMEN TOTAL'!AF214</f>
        <v>APAGADO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 t="str">
        <f>'RESUMEN TOTAL'!AF230</f>
        <v>APAGADO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 t="str">
        <f>'RESUMEN TOTAL'!AI240</f>
        <v>APAGADO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 t="str">
        <f>'RESUMEN TOTAL'!AH244</f>
        <v>APAGADO</v>
      </c>
      <c r="AC237" t="str">
        <f>'RESUMEN TOTAL'!AI244</f>
        <v>APAGADO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 t="str">
        <f>'RESUMEN TOTAL'!AH245</f>
        <v>APAGADO</v>
      </c>
      <c r="AC238" t="str">
        <f>'RESUMEN TOTAL'!AI245</f>
        <v>APAGADO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 t="str">
        <f>'RESUMEN TOTAL'!AH246</f>
        <v>APAGADO</v>
      </c>
      <c r="AC239" t="str">
        <f>'RESUMEN TOTAL'!AI246</f>
        <v>APAGADO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 t="str">
        <f>'RESUMEN TOTAL'!AC250</f>
        <v>APAGADO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 t="str">
        <f>'RESUMEN TOTAL'!AF277</f>
        <v>APAGADO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 t="str">
        <f>'RESUMEN TOTAL'!AH299</f>
        <v>APAGADO</v>
      </c>
      <c r="AC291" t="str">
        <f>'RESUMEN TOTAL'!AI299</f>
        <v>APAGADO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 t="str">
        <f>'RESUMEN TOTAL'!AF300</f>
        <v>APAGADO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 t="str">
        <f>'RESUMEN TOTAL'!AG301</f>
        <v>APAGADO</v>
      </c>
      <c r="AB293" t="str">
        <f>'RESUMEN TOTAL'!AH301</f>
        <v>APAGADO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 t="str">
        <f>'RESUMEN TOTAL'!AG302</f>
        <v>APAGADO</v>
      </c>
      <c r="AB294" t="str">
        <f>'RESUMEN TOTAL'!AH302</f>
        <v>APAGADO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 t="str">
        <f>'RESUMEN TOTAL'!AG303</f>
        <v>APAGADO</v>
      </c>
      <c r="AB295" t="str">
        <f>'RESUMEN TOTAL'!AH303</f>
        <v>APAGADO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 t="str">
        <f>'RESUMEN TOTAL'!AG308</f>
        <v>APAGADO</v>
      </c>
      <c r="AB299" t="str">
        <f>'RESUMEN TOTAL'!AH308</f>
        <v>APAGADO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 t="str">
        <f>'RESUMEN TOTAL'!AG309</f>
        <v>APAGADO</v>
      </c>
      <c r="AB300" t="str">
        <f>'RESUMEN TOTAL'!AH309</f>
        <v>APAGADO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 t="str">
        <f>'RESUMEN TOTAL'!AG310</f>
        <v>APAGADO</v>
      </c>
      <c r="AB301" t="str">
        <f>'RESUMEN TOTAL'!AH310</f>
        <v>APAGADO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 t="str">
        <f>'RESUMEN TOTAL'!AG311</f>
        <v>APAGADO</v>
      </c>
      <c r="AB302" t="str">
        <f>'RESUMEN TOTAL'!AH311</f>
        <v>APAGADO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 t="str">
        <f>'RESUMEN TOTAL'!AG312</f>
        <v>APAGADO</v>
      </c>
      <c r="AB303" t="str">
        <f>'RESUMEN TOTAL'!AH312</f>
        <v>APAGADO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 t="str">
        <f>'RESUMEN TOTAL'!AG313</f>
        <v>APAGADO</v>
      </c>
      <c r="AB304" t="str">
        <f>'RESUMEN TOTAL'!AH313</f>
        <v>APAGADO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 t="str">
        <f>'RESUMEN TOTAL'!AG314</f>
        <v>APAGADO</v>
      </c>
      <c r="AB305" t="str">
        <f>'RESUMEN TOTAL'!AH314</f>
        <v>APAGADO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 t="str">
        <f>'RESUMEN TOTAL'!AG315</f>
        <v>APAGADO</v>
      </c>
      <c r="AB306" t="str">
        <f>'RESUMEN TOTAL'!AH315</f>
        <v>APAGADO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 t="str">
        <f>'RESUMEN TOTAL'!AG316</f>
        <v>APAGADO</v>
      </c>
      <c r="AB307" t="str">
        <f>'RESUMEN TOTAL'!AH316</f>
        <v>APAGADO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 t="str">
        <f>'RESUMEN TOTAL'!AG317</f>
        <v>APAGADO</v>
      </c>
      <c r="AB308" t="str">
        <f>'RESUMEN TOTAL'!AH317</f>
        <v>APAGADO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 t="str">
        <f>'RESUMEN TOTAL'!AG318</f>
        <v>APAGADO</v>
      </c>
      <c r="AB309" t="str">
        <f>'RESUMEN TOTAL'!AH318</f>
        <v>APAGADO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 t="str">
        <f>'RESUMEN TOTAL'!AG319</f>
        <v>APAGADO</v>
      </c>
      <c r="AB310" t="str">
        <f>'RESUMEN TOTAL'!AH319</f>
        <v>APAGADO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 t="str">
        <f>'RESUMEN TOTAL'!AC320</f>
        <v>APAGADO</v>
      </c>
      <c r="X311" t="str">
        <f>'RESUMEN TOTAL'!AD320</f>
        <v>APAGADO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 t="str">
        <f>'RESUMEN TOTAL'!AD355</f>
        <v>APAGADO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 t="str">
        <f>'RESUMEN TOTAL'!AD357</f>
        <v>APAGADO</v>
      </c>
      <c r="Y348" t="str">
        <f>'RESUMEN TOTAL'!AE357</f>
        <v>APAGADO</v>
      </c>
      <c r="Z348" t="str">
        <f>'RESUMEN TOTAL'!AF357</f>
        <v>APAGADO</v>
      </c>
      <c r="AA348">
        <f>'RESUMEN TOTAL'!AG357</f>
        <v>0</v>
      </c>
      <c r="AB348" t="str">
        <f>'RESUMEN TOTAL'!AH357</f>
        <v>APAGADO</v>
      </c>
      <c r="AC348" t="str">
        <f>'RESUMEN TOTAL'!AI357</f>
        <v>APAGADO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 t="str">
        <f>'RESUMEN TOTAL'!AF370</f>
        <v>APAGADO</v>
      </c>
      <c r="AA361" t="str">
        <f>'RESUMEN TOTAL'!AG370</f>
        <v>APAGADO</v>
      </c>
      <c r="AB361" t="str">
        <f>'RESUMEN TOTAL'!AH370</f>
        <v>APAGADO</v>
      </c>
      <c r="AC361" t="str">
        <f>'RESUMEN TOTAL'!AI370</f>
        <v>APAGADO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 t="str">
        <f>'RESUMEN TOTAL'!AF372</f>
        <v>APAGADO</v>
      </c>
      <c r="AA363" t="str">
        <f>'RESUMEN TOTAL'!AG372</f>
        <v>APAGADO</v>
      </c>
      <c r="AB363" t="str">
        <f>'RESUMEN TOTAL'!AH372</f>
        <v>APAGADO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 t="str">
        <f>'RESUMEN TOTAL'!AF375</f>
        <v>APAGADO</v>
      </c>
      <c r="AA366" t="str">
        <f>'RESUMEN TOTAL'!AG375</f>
        <v>APAGADO</v>
      </c>
      <c r="AB366" t="str">
        <f>'RESUMEN TOTAL'!AH375</f>
        <v>APAGADO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 t="str">
        <f>'RESUMEN TOTAL'!AG376</f>
        <v>APAGADO</v>
      </c>
      <c r="AB367" t="str">
        <f>'RESUMEN TOTAL'!AH376</f>
        <v>APAGADO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 t="str">
        <f>'RESUMEN TOTAL'!AF377</f>
        <v>APAGADO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 t="str">
        <f>'RESUMEN TOTAL'!AF378</f>
        <v>APAGADO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 t="str">
        <f>'RESUMEN TOTAL'!AC395</f>
        <v>APAGADO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 t="str">
        <f>'RESUMEN TOTAL'!AE397</f>
        <v>APAGADO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 t="str">
        <f>'RESUMEN TOTAL'!AC398</f>
        <v>APAGADO</v>
      </c>
      <c r="X388" t="str">
        <f>'RESUMEN TOTAL'!AD398</f>
        <v>APAGADO</v>
      </c>
      <c r="Y388" t="str">
        <f>'RESUMEN TOTAL'!AE398</f>
        <v>APAGADO</v>
      </c>
      <c r="Z388" t="str">
        <f>'RESUMEN TOTAL'!AF398</f>
        <v>APAGADO</v>
      </c>
      <c r="AA388" t="str">
        <f>'RESUMEN TOTAL'!AG398</f>
        <v>APAGADO</v>
      </c>
      <c r="AB388" t="str">
        <f>'RESUMEN TOTAL'!AH398</f>
        <v>APAGADO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 t="str">
        <f>'RESUMEN TOTAL'!AC405</f>
        <v>APAGADO</v>
      </c>
      <c r="X395" t="str">
        <f>'RESUMEN TOTAL'!AD405</f>
        <v>APAGADO</v>
      </c>
      <c r="Y395" t="str">
        <f>'RESUMEN TOTAL'!AE405</f>
        <v>APAGADO</v>
      </c>
      <c r="Z395" t="str">
        <f>'RESUMEN TOTAL'!AF405</f>
        <v>APAGADO</v>
      </c>
      <c r="AA395" t="str">
        <f>'RESUMEN TOTAL'!AG405</f>
        <v>APAGADO</v>
      </c>
      <c r="AB395" t="str">
        <f>'RESUMEN TOTAL'!AH405</f>
        <v>APAGADO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 t="str">
        <f>'RESUMEN TOTAL'!AE406</f>
        <v>APAGADO</v>
      </c>
      <c r="Z396" t="str">
        <f>'RESUMEN TOTAL'!AF406</f>
        <v>APAGADO</v>
      </c>
      <c r="AA396" t="str">
        <f>'RESUMEN TOTAL'!AG406</f>
        <v>APAGADO</v>
      </c>
      <c r="AB396" t="str">
        <f>'RESUMEN TOTAL'!AH406</f>
        <v>APAGADO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 t="str">
        <f>'RESUMEN TOTAL'!AC413</f>
        <v>APAGADO</v>
      </c>
      <c r="X403" t="str">
        <f>'RESUMEN TOTAL'!AD413</f>
        <v>APAGADO</v>
      </c>
      <c r="Y403" t="str">
        <f>'RESUMEN TOTAL'!AE413</f>
        <v>APAGADO</v>
      </c>
      <c r="Z403" t="str">
        <f>'RESUMEN TOTAL'!AF413</f>
        <v>APAGADO</v>
      </c>
      <c r="AA403" t="str">
        <f>'RESUMEN TOTAL'!AG413</f>
        <v>APAGADO</v>
      </c>
      <c r="AB403" t="str">
        <f>'RESUMEN TOTAL'!AH413</f>
        <v>APAGADO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 t="str">
        <f>'RESUMEN TOTAL'!AC416</f>
        <v>APAGADO</v>
      </c>
      <c r="X406" t="str">
        <f>'RESUMEN TOTAL'!AD416</f>
        <v>APAGADO</v>
      </c>
      <c r="Y406" t="str">
        <f>'RESUMEN TOTAL'!AE416</f>
        <v>APAGADO</v>
      </c>
      <c r="Z406" t="str">
        <f>'RESUMEN TOTAL'!AF416</f>
        <v>APAGADO</v>
      </c>
      <c r="AA406" t="str">
        <f>'RESUMEN TOTAL'!AG416</f>
        <v>APAGADO</v>
      </c>
      <c r="AB406" t="str">
        <f>'RESUMEN TOTAL'!AH416</f>
        <v>APAGADO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 t="str">
        <f>'RESUMEN TOTAL'!AC417</f>
        <v>APAGADO</v>
      </c>
      <c r="X407" t="str">
        <f>'RESUMEN TOTAL'!AD417</f>
        <v>APAGADO</v>
      </c>
      <c r="Y407" t="str">
        <f>'RESUMEN TOTAL'!AE417</f>
        <v>APAGADO</v>
      </c>
      <c r="Z407" t="str">
        <f>'RESUMEN TOTAL'!AF417</f>
        <v>APAGADO</v>
      </c>
      <c r="AA407" t="str">
        <f>'RESUMEN TOTAL'!AG417</f>
        <v>APAGADO</v>
      </c>
      <c r="AB407" t="str">
        <f>'RESUMEN TOTAL'!AH417</f>
        <v>APAGADO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 t="str">
        <f>'RESUMEN TOTAL'!AC422</f>
        <v>APAGADO</v>
      </c>
      <c r="X412" t="str">
        <f>'RESUMEN TOTAL'!AD422</f>
        <v>APAGADO</v>
      </c>
      <c r="Y412" t="str">
        <f>'RESUMEN TOTAL'!AE422</f>
        <v>APAGADO</v>
      </c>
      <c r="Z412" t="str">
        <f>'RESUMEN TOTAL'!AF422</f>
        <v>APAGADO</v>
      </c>
      <c r="AA412" t="str">
        <f>'RESUMEN TOTAL'!AG422</f>
        <v>APAGADO</v>
      </c>
      <c r="AB412" t="str">
        <f>'RESUMEN TOTAL'!AH422</f>
        <v>APAGADO</v>
      </c>
      <c r="AC412" t="str">
        <f>'RESUMEN TOTAL'!AI422</f>
        <v>APAGADO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 t="str">
        <f>'RESUMEN TOTAL'!AG423</f>
        <v>APAGADO</v>
      </c>
      <c r="AB413" t="str">
        <f>'RESUMEN TOTAL'!AH423</f>
        <v>APAGADO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 t="str">
        <f>'RESUMEN TOTAL'!AG424</f>
        <v>APAGADO</v>
      </c>
      <c r="AB414" t="str">
        <f>'RESUMEN TOTAL'!AH424</f>
        <v>APAGADO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 t="str">
        <f>'RESUMEN TOTAL'!AG425</f>
        <v>APAGADO</v>
      </c>
      <c r="AB415" t="str">
        <f>'RESUMEN TOTAL'!AH425</f>
        <v>APAGADO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 t="str">
        <f>'RESUMEN TOTAL'!AG426</f>
        <v>APAGADO</v>
      </c>
      <c r="AB416" t="str">
        <f>'RESUMEN TOTAL'!AH426</f>
        <v>APAGADO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 t="str">
        <f>'RESUMEN TOTAL'!AG427</f>
        <v>APAGADO</v>
      </c>
      <c r="AB417" t="str">
        <f>'RESUMEN TOTAL'!AH427</f>
        <v>APAGADO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 t="str">
        <f>'RESUMEN TOTAL'!AG428</f>
        <v>APAGADO</v>
      </c>
      <c r="AB418" t="str">
        <f>'RESUMEN TOTAL'!AH428</f>
        <v>APAGADO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 t="str">
        <f>'RESUMEN TOTAL'!AG429</f>
        <v>APAGADO</v>
      </c>
      <c r="AB419" t="str">
        <f>'RESUMEN TOTAL'!AH429</f>
        <v>APAGADO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 t="str">
        <f>'RESUMEN TOTAL'!AG430</f>
        <v>APAGADO</v>
      </c>
      <c r="AB420" t="str">
        <f>'RESUMEN TOTAL'!AH430</f>
        <v>APAGADO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 t="str">
        <f>'RESUMEN TOTAL'!AF434</f>
        <v>APAGADO</v>
      </c>
      <c r="AA424" t="str">
        <f>'RESUMEN TOTAL'!AG434</f>
        <v>APAGADO</v>
      </c>
      <c r="AB424" t="str">
        <f>'RESUMEN TOTAL'!AH434</f>
        <v>APAGADO</v>
      </c>
      <c r="AC424" t="str">
        <f>'RESUMEN TOTAL'!AI434</f>
        <v>APAGADO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 t="str">
        <f>'RESUMEN TOTAL'!AD456</f>
        <v>APAGADO</v>
      </c>
      <c r="Y445" t="str">
        <f>'RESUMEN TOTAL'!AE456</f>
        <v>APAGADO</v>
      </c>
      <c r="Z445" t="str">
        <f>'RESUMEN TOTAL'!AF456</f>
        <v>APAGADO</v>
      </c>
      <c r="AA445" t="str">
        <f>'RESUMEN TOTAL'!AG456</f>
        <v>APAGADO</v>
      </c>
      <c r="AB445" t="str">
        <f>'RESUMEN TOTAL'!AH456</f>
        <v>APAGADO</v>
      </c>
      <c r="AC445" t="str">
        <f>'RESUMEN TOTAL'!AI456</f>
        <v>APAGADO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 t="str">
        <f>'RESUMEN TOTAL'!AG500</f>
        <v>APAGADO</v>
      </c>
      <c r="AB469" t="str">
        <f>'RESUMEN TOTAL'!AH500</f>
        <v>APAGADO</v>
      </c>
      <c r="AC469" t="str">
        <f>'RESUMEN TOTAL'!AI500</f>
        <v>APAGADO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 t="str">
        <f>'RESUMEN TOTAL'!AC523</f>
        <v>APAGADO</v>
      </c>
      <c r="X492" t="str">
        <f>'RESUMEN TOTAL'!AD523</f>
        <v>APAGADO</v>
      </c>
      <c r="Y492" t="str">
        <f>'RESUMEN TOTAL'!AE523</f>
        <v>APAGADO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 t="str">
        <f>'RESUMEN TOTAL'!AD527</f>
        <v>APAGADO</v>
      </c>
      <c r="Y496" t="str">
        <f>'RESUMEN TOTAL'!AE527</f>
        <v>APAGADO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13</v>
      </c>
      <c r="Y2" s="18">
        <f>COUNTIFS(Y4:Y500, "=APAGADO",E4:E500,"=radio")</f>
        <v>9</v>
      </c>
      <c r="Z2" s="18">
        <f>COUNTIFS(Z4:Z500, "=APAGADO",E4:E500,"=radio")</f>
        <v>17</v>
      </c>
      <c r="AA2" s="18">
        <f>COUNTIFS(AA4:AA500, "=APAGADO",E4:E500,"=radio")</f>
        <v>9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 t="str">
        <f>'RESUMEN TOTAL'!AI240</f>
        <v>APAGADO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 t="str">
        <f>'RESUMEN TOTAL'!AI244</f>
        <v>APAGADO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 t="str">
        <f>'RESUMEN TOTAL'!AI299</f>
        <v>APAGADO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 t="str">
        <f>'RESUMEN TOTAL'!AI357</f>
        <v>APAGADO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 t="str">
        <f>'RESUMEN TOTAL'!AI370</f>
        <v>APAGADO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 t="str">
        <f>'RESUMEN TOTAL'!AI422</f>
        <v>APAGADO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 t="str">
        <f>'RESUMEN TOTAL'!AI434</f>
        <v>APAGADO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 t="str">
        <f>'RESUMEN TOTAL'!AI456</f>
        <v>APAGADO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 t="str">
        <f>'RESUMEN TOTAL'!AI500</f>
        <v>APAGADO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 t="str">
        <f>'RESUMEN TOTAL'!AI501</f>
        <v>APAGADO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49" zoomScaleNormal="100" workbookViewId="0">
      <selection activeCell="B156" sqref="B15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42</v>
      </c>
      <c r="D129" s="66">
        <v>42</v>
      </c>
      <c r="E129" s="67">
        <f>D129/C128</f>
        <v>9.2511013215859028E-2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34</v>
      </c>
      <c r="E130" s="67">
        <f>D130/C128</f>
        <v>7.4889867841409691E-2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41</v>
      </c>
      <c r="E131" s="67">
        <v>9.0300000000000005E-2</v>
      </c>
      <c r="F131" s="143"/>
      <c r="G131" s="65" t="s">
        <v>1151</v>
      </c>
      <c r="H131" s="118">
        <v>39</v>
      </c>
      <c r="I131" s="122">
        <v>14</v>
      </c>
      <c r="J131" s="112">
        <f>I131/H131</f>
        <v>0.35897435897435898</v>
      </c>
    </row>
    <row r="132" spans="2:10" ht="16.5" thickBot="1" x14ac:dyDescent="0.3">
      <c r="B132" s="68" t="s">
        <v>16</v>
      </c>
      <c r="C132" s="69">
        <v>13</v>
      </c>
      <c r="D132" s="70">
        <v>29</v>
      </c>
      <c r="E132" s="90">
        <f>D132/C128</f>
        <v>6.3876651982378851E-2</v>
      </c>
      <c r="F132" s="143"/>
      <c r="G132" s="65" t="s">
        <v>1416</v>
      </c>
      <c r="H132" s="118">
        <v>39</v>
      </c>
      <c r="I132" s="123">
        <v>13</v>
      </c>
      <c r="J132" s="107">
        <f>I132/H132</f>
        <v>0.33333333333333331</v>
      </c>
    </row>
    <row r="133" spans="2:10" ht="17.25" thickTop="1" thickBot="1" x14ac:dyDescent="0.3">
      <c r="B133" s="93" t="s">
        <v>1142</v>
      </c>
      <c r="C133" s="94">
        <f>Hoja1!X3</f>
        <v>15</v>
      </c>
      <c r="D133" s="94"/>
      <c r="E133" s="95">
        <f>Hoja1!X4</f>
        <v>6.0483870967741937E-2</v>
      </c>
      <c r="F133" s="143"/>
      <c r="G133" s="65" t="s">
        <v>1422</v>
      </c>
      <c r="H133" s="118">
        <v>78</v>
      </c>
      <c r="I133" s="124">
        <v>27</v>
      </c>
      <c r="J133" s="110">
        <f>I133/H133</f>
        <v>0.34615384615384615</v>
      </c>
    </row>
    <row r="134" spans="2:10" ht="17.25" thickTop="1" thickBot="1" x14ac:dyDescent="0.3">
      <c r="B134" s="93" t="s">
        <v>1143</v>
      </c>
      <c r="C134" s="94">
        <f>Hoja1!X5</f>
        <v>27</v>
      </c>
      <c r="D134" s="94"/>
      <c r="E134" s="96">
        <v>0.13</v>
      </c>
      <c r="F134" s="144"/>
      <c r="G134" s="68" t="s">
        <v>1421</v>
      </c>
      <c r="H134" s="119">
        <v>27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39</v>
      </c>
      <c r="D136" s="66">
        <f>C136</f>
        <v>39</v>
      </c>
      <c r="E136" s="67">
        <f>D136/C135</f>
        <v>8.590308370044053E-2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8</v>
      </c>
      <c r="D137" s="66">
        <v>31</v>
      </c>
      <c r="E137" s="67">
        <v>6.83E-2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38</v>
      </c>
      <c r="E138" s="67">
        <f>D138/C135</f>
        <v>8.3700440528634359E-2</v>
      </c>
      <c r="F138" s="143"/>
      <c r="G138" s="65" t="s">
        <v>1151</v>
      </c>
      <c r="H138" s="118">
        <v>39</v>
      </c>
      <c r="I138" s="122">
        <v>14</v>
      </c>
      <c r="J138" s="112">
        <f>I138/H138</f>
        <v>0.35897435897435898</v>
      </c>
    </row>
    <row r="139" spans="2:10" ht="16.5" thickBot="1" x14ac:dyDescent="0.3">
      <c r="B139" s="68" t="s">
        <v>16</v>
      </c>
      <c r="C139" s="69">
        <v>9</v>
      </c>
      <c r="D139" s="70">
        <v>30</v>
      </c>
      <c r="E139" s="90">
        <f>D139/C135</f>
        <v>6.6079295154185022E-2</v>
      </c>
      <c r="F139" s="143"/>
      <c r="G139" s="65" t="s">
        <v>1416</v>
      </c>
      <c r="H139" s="118">
        <v>39</v>
      </c>
      <c r="I139" s="123">
        <v>13</v>
      </c>
      <c r="J139" s="107">
        <f>I139/H139</f>
        <v>0.33333333333333331</v>
      </c>
    </row>
    <row r="140" spans="2:10" ht="17.25" thickTop="1" thickBot="1" x14ac:dyDescent="0.3">
      <c r="B140" s="93" t="s">
        <v>1142</v>
      </c>
      <c r="C140" s="94">
        <f>Hoja1!Y3</f>
        <v>15</v>
      </c>
      <c r="D140" s="94"/>
      <c r="E140" s="95">
        <v>0.06</v>
      </c>
      <c r="F140" s="143"/>
      <c r="G140" s="65" t="s">
        <v>1422</v>
      </c>
      <c r="H140" s="118">
        <v>78</v>
      </c>
      <c r="I140" s="124">
        <v>27</v>
      </c>
      <c r="J140" s="110">
        <f>I140/H140</f>
        <v>0.34615384615384615</v>
      </c>
    </row>
    <row r="141" spans="2:10" ht="17.25" thickTop="1" thickBot="1" x14ac:dyDescent="0.3">
      <c r="B141" s="93" t="s">
        <v>1143</v>
      </c>
      <c r="C141" s="94">
        <f>Hoja1!Y5</f>
        <v>24</v>
      </c>
      <c r="D141" s="94"/>
      <c r="E141" s="96">
        <v>0.12</v>
      </c>
      <c r="F141" s="144"/>
      <c r="G141" s="68" t="s">
        <v>1421</v>
      </c>
      <c r="H141" s="119">
        <v>27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94</v>
      </c>
      <c r="D143" s="66">
        <v>94</v>
      </c>
      <c r="E143" s="67">
        <v>0.20699999999999999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47</v>
      </c>
      <c r="D144" s="66">
        <v>47</v>
      </c>
      <c r="E144" s="67">
        <v>0.10349999999999999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93</v>
      </c>
      <c r="E145" s="67">
        <v>0.20480000000000001</v>
      </c>
      <c r="F145" s="143"/>
      <c r="G145" s="65" t="s">
        <v>1151</v>
      </c>
      <c r="H145" s="118">
        <v>39</v>
      </c>
      <c r="I145" s="122">
        <v>14</v>
      </c>
      <c r="J145" s="112">
        <f>I145/H145</f>
        <v>0.35897435897435898</v>
      </c>
    </row>
    <row r="146" spans="2:10" ht="16.5" thickBot="1" x14ac:dyDescent="0.3">
      <c r="B146" s="68" t="s">
        <v>16</v>
      </c>
      <c r="C146" s="69">
        <v>17</v>
      </c>
      <c r="D146" s="70">
        <v>77</v>
      </c>
      <c r="E146" s="90">
        <v>0.1696</v>
      </c>
      <c r="F146" s="143"/>
      <c r="G146" s="65" t="s">
        <v>1416</v>
      </c>
      <c r="H146" s="118">
        <v>39</v>
      </c>
      <c r="I146" s="123">
        <v>13</v>
      </c>
      <c r="J146" s="107">
        <f>I146/H146</f>
        <v>0.33333333333333331</v>
      </c>
    </row>
    <row r="147" spans="2:10" ht="17.25" thickTop="1" thickBot="1" x14ac:dyDescent="0.3">
      <c r="B147" s="93" t="s">
        <v>1142</v>
      </c>
      <c r="C147" s="94">
        <v>40</v>
      </c>
      <c r="D147" s="94"/>
      <c r="E147" s="95">
        <v>0.16</v>
      </c>
      <c r="F147" s="143"/>
      <c r="G147" s="65" t="s">
        <v>1422</v>
      </c>
      <c r="H147" s="118">
        <v>78</v>
      </c>
      <c r="I147" s="124">
        <v>27</v>
      </c>
      <c r="J147" s="110">
        <f>I147/H147</f>
        <v>0.34615384615384615</v>
      </c>
    </row>
    <row r="148" spans="2:10" ht="17.25" thickTop="1" thickBot="1" x14ac:dyDescent="0.3">
      <c r="B148" s="93" t="s">
        <v>1143</v>
      </c>
      <c r="C148" s="94">
        <v>54</v>
      </c>
      <c r="D148" s="94"/>
      <c r="E148" s="96">
        <v>0.26</v>
      </c>
      <c r="F148" s="144"/>
      <c r="G148" s="68" t="s">
        <v>1421</v>
      </c>
      <c r="H148" s="119">
        <v>27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v>0.1542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7</v>
      </c>
      <c r="D151" s="66">
        <v>63</v>
      </c>
      <c r="E151" s="67">
        <v>0.13880000000000001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69</v>
      </c>
      <c r="E152" s="67">
        <v>0.152</v>
      </c>
      <c r="F152" s="143"/>
      <c r="G152" s="65" t="s">
        <v>1151</v>
      </c>
      <c r="H152" s="118">
        <v>39</v>
      </c>
      <c r="I152" s="122">
        <v>15</v>
      </c>
      <c r="J152" s="112">
        <f>I152/H152</f>
        <v>0.38461538461538464</v>
      </c>
    </row>
    <row r="153" spans="2:10" ht="16.5" thickBot="1" x14ac:dyDescent="0.3">
      <c r="B153" s="68" t="s">
        <v>16</v>
      </c>
      <c r="C153" s="69">
        <v>9</v>
      </c>
      <c r="D153" s="70">
        <v>61</v>
      </c>
      <c r="E153" s="90">
        <v>0.13439999999999999</v>
      </c>
      <c r="F153" s="143"/>
      <c r="G153" s="65" t="s">
        <v>1416</v>
      </c>
      <c r="H153" s="118">
        <v>39</v>
      </c>
      <c r="I153" s="123">
        <v>14</v>
      </c>
      <c r="J153" s="107">
        <f>I153/H153</f>
        <v>0.35897435897435898</v>
      </c>
    </row>
    <row r="154" spans="2:10" ht="17.25" thickTop="1" thickBot="1" x14ac:dyDescent="0.3">
      <c r="B154" s="93" t="s">
        <v>1142</v>
      </c>
      <c r="C154" s="94">
        <f>Hoja1!AA3</f>
        <v>47</v>
      </c>
      <c r="D154" s="94"/>
      <c r="E154" s="95">
        <v>0.19</v>
      </c>
      <c r="F154" s="143"/>
      <c r="G154" s="65" t="s">
        <v>1422</v>
      </c>
      <c r="H154" s="118">
        <v>78</v>
      </c>
      <c r="I154" s="124">
        <v>29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23</v>
      </c>
      <c r="D155" s="94"/>
      <c r="E155" s="96">
        <v>0.11</v>
      </c>
      <c r="F155" s="144"/>
      <c r="G155" s="68" t="s">
        <v>1421</v>
      </c>
      <c r="H155" s="119">
        <v>29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74</v>
      </c>
      <c r="D157" s="66">
        <v>74</v>
      </c>
      <c r="E157" s="67">
        <f>D157/C156</f>
        <v>0.16299559471365638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8</v>
      </c>
      <c r="D158" s="66">
        <v>66</v>
      </c>
      <c r="E158" s="67">
        <f>D158/C156</f>
        <v>0.14537444933920704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1</v>
      </c>
      <c r="D159" s="66">
        <v>73</v>
      </c>
      <c r="E159" s="67">
        <v>0.1608</v>
      </c>
      <c r="F159" s="143"/>
      <c r="G159" s="65" t="s">
        <v>1151</v>
      </c>
      <c r="H159" s="118">
        <v>39</v>
      </c>
      <c r="I159" s="122">
        <v>15</v>
      </c>
      <c r="J159" s="112">
        <f>I159/H159</f>
        <v>0.38461538461538464</v>
      </c>
    </row>
    <row r="160" spans="2:10" ht="16.5" thickBot="1" x14ac:dyDescent="0.3">
      <c r="B160" s="68" t="s">
        <v>16</v>
      </c>
      <c r="C160" s="69">
        <v>8</v>
      </c>
      <c r="D160" s="70">
        <v>66</v>
      </c>
      <c r="E160" s="90">
        <v>0.1454</v>
      </c>
      <c r="F160" s="143"/>
      <c r="G160" s="65" t="s">
        <v>1416</v>
      </c>
      <c r="H160" s="118">
        <v>39</v>
      </c>
      <c r="I160" s="123">
        <v>14</v>
      </c>
      <c r="J160" s="107">
        <f>I160/H160</f>
        <v>0.35897435897435898</v>
      </c>
    </row>
    <row r="161" spans="2:10" ht="17.25" thickTop="1" thickBot="1" x14ac:dyDescent="0.3">
      <c r="B161" s="93" t="s">
        <v>1142</v>
      </c>
      <c r="C161" s="94">
        <v>47</v>
      </c>
      <c r="D161" s="94"/>
      <c r="E161" s="95">
        <v>0.19</v>
      </c>
      <c r="F161" s="143"/>
      <c r="G161" s="65" t="s">
        <v>1422</v>
      </c>
      <c r="H161" s="118">
        <v>78</v>
      </c>
      <c r="I161" s="124">
        <v>29</v>
      </c>
      <c r="J161" s="110">
        <v>0.37</v>
      </c>
    </row>
    <row r="162" spans="2:10" ht="17.25" thickTop="1" thickBot="1" x14ac:dyDescent="0.3">
      <c r="B162" s="93" t="s">
        <v>1143</v>
      </c>
      <c r="C162" s="94">
        <f>Hoja1!AB5</f>
        <v>27</v>
      </c>
      <c r="D162" s="94"/>
      <c r="E162" s="96">
        <v>0.13</v>
      </c>
      <c r="F162" s="144"/>
      <c r="G162" s="68" t="s">
        <v>1421</v>
      </c>
      <c r="H162" s="119">
        <v>29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541</v>
      </c>
      <c r="G19" s="36">
        <f t="shared" ref="G19:G30" si="8">E19/F19</f>
        <v>8.5027726432532341E-2</v>
      </c>
    </row>
    <row r="20" spans="1:7" x14ac:dyDescent="0.25">
      <c r="A20" s="17">
        <f>'APAGADOS RADIO'!X3</f>
        <v>45523</v>
      </c>
      <c r="B20">
        <f>'APAGADOS RADIO'!X2+D20</f>
        <v>17</v>
      </c>
      <c r="C20">
        <f>'APAGADOS FIBRA'!X2</f>
        <v>24</v>
      </c>
      <c r="D20">
        <f>'APAGADOS ANTENA'!X2</f>
        <v>4</v>
      </c>
      <c r="E20">
        <f t="shared" si="6"/>
        <v>41</v>
      </c>
      <c r="F20">
        <f>'RESUMEN TOTAL'!B1</f>
        <v>541</v>
      </c>
      <c r="G20" s="36">
        <f t="shared" si="8"/>
        <v>7.5785582255083181E-2</v>
      </c>
    </row>
    <row r="21" spans="1:7" x14ac:dyDescent="0.25">
      <c r="A21" s="17">
        <f>'APAGADOS RADIO'!Y3</f>
        <v>45524</v>
      </c>
      <c r="B21">
        <f>'APAGADOS RADIO'!Y2+D21</f>
        <v>13</v>
      </c>
      <c r="C21">
        <f>'APAGADOS FIBRA'!Y2</f>
        <v>25</v>
      </c>
      <c r="D21">
        <f>'APAGADOS ANTENA'!Y2</f>
        <v>4</v>
      </c>
      <c r="E21">
        <f t="shared" si="6"/>
        <v>38</v>
      </c>
      <c r="F21">
        <f>'RESUMEN TOTAL'!B1</f>
        <v>541</v>
      </c>
      <c r="G21" s="36">
        <f t="shared" si="8"/>
        <v>7.0240295748613679E-2</v>
      </c>
    </row>
    <row r="22" spans="1:7" x14ac:dyDescent="0.25">
      <c r="A22" s="17">
        <f>'APAGADOS RADIO'!Z3</f>
        <v>45525</v>
      </c>
      <c r="B22">
        <f>'APAGADOS RADIO'!Z2+D22</f>
        <v>24</v>
      </c>
      <c r="C22">
        <f>'APAGADOS FIBRA'!Z2</f>
        <v>68</v>
      </c>
      <c r="D22">
        <f>'APAGADOS ANTENA'!Z2</f>
        <v>7</v>
      </c>
      <c r="E22">
        <f t="shared" si="6"/>
        <v>92</v>
      </c>
      <c r="F22">
        <f>'RESUMEN TOTAL'!B1</f>
        <v>541</v>
      </c>
      <c r="G22" s="36">
        <f t="shared" si="8"/>
        <v>0.17005545286506468</v>
      </c>
    </row>
    <row r="23" spans="1:7" x14ac:dyDescent="0.25">
      <c r="A23" s="17">
        <f>'APAGADOS RADIO'!AA3</f>
        <v>45526</v>
      </c>
      <c r="B23">
        <f>'APAGADOS RADIO'!AA2+D23</f>
        <v>17</v>
      </c>
      <c r="C23">
        <f>'APAGADOS FIBRA'!AA2</f>
        <v>52</v>
      </c>
      <c r="D23">
        <f>'APAGADOS ANTENA'!AA2</f>
        <v>8</v>
      </c>
      <c r="E23">
        <f t="shared" si="6"/>
        <v>69</v>
      </c>
      <c r="F23">
        <f>'RESUMEN TOTAL'!B1</f>
        <v>541</v>
      </c>
      <c r="G23" s="36">
        <f t="shared" si="8"/>
        <v>0.12754158964879853</v>
      </c>
    </row>
    <row r="24" spans="1:7" x14ac:dyDescent="0.25">
      <c r="A24" s="17">
        <f>'APAGADOS RADIO'!AB3</f>
        <v>45527</v>
      </c>
      <c r="B24">
        <f>'APAGADOS RADIO'!AB2+D24</f>
        <v>16</v>
      </c>
      <c r="C24">
        <f>'APAGADOS FIBRA'!AB2</f>
        <v>57</v>
      </c>
      <c r="D24">
        <f>'APAGADOS ANTENA'!AB2</f>
        <v>8</v>
      </c>
      <c r="E24">
        <f t="shared" si="6"/>
        <v>73</v>
      </c>
      <c r="F24">
        <f>'RESUMEN TOTAL'!B1</f>
        <v>541</v>
      </c>
      <c r="G24" s="36">
        <f t="shared" si="8"/>
        <v>0.13493530499075784</v>
      </c>
    </row>
    <row r="25" spans="1:7" x14ac:dyDescent="0.25">
      <c r="A25" s="17">
        <f>'APAGADOS RADIO'!AC3</f>
        <v>45528</v>
      </c>
      <c r="B25">
        <f>'APAGADOS RADIO'!AC2+D25</f>
        <v>12</v>
      </c>
      <c r="C25">
        <f>'APAGADOS FIBRA'!AC2</f>
        <v>26</v>
      </c>
      <c r="D25">
        <f>'APAGADOS ANTENA'!AC2</f>
        <v>4</v>
      </c>
      <c r="E25">
        <f t="shared" si="6"/>
        <v>38</v>
      </c>
      <c r="F25">
        <f>'RESUMEN TOTAL'!B1</f>
        <v>541</v>
      </c>
      <c r="G25" s="36">
        <f t="shared" si="8"/>
        <v>7.0240295748613679E-2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13</v>
      </c>
      <c r="F52">
        <f>paradas!X3</f>
        <v>12</v>
      </c>
      <c r="G52" s="104">
        <f t="shared" si="13"/>
        <v>25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13</v>
      </c>
      <c r="F53">
        <f>paradas!Y3</f>
        <v>12</v>
      </c>
      <c r="G53" s="104">
        <f t="shared" ref="G53:G62" si="14">E53+F53</f>
        <v>25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13</v>
      </c>
      <c r="F54">
        <f>paradas!Z3</f>
        <v>12</v>
      </c>
      <c r="G54" s="104">
        <f>paradas!AB2</f>
        <v>14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13</v>
      </c>
      <c r="G55" s="104">
        <f t="shared" si="14"/>
        <v>27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13</v>
      </c>
      <c r="G56" s="104">
        <f t="shared" si="14"/>
        <v>27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13</v>
      </c>
      <c r="G57" s="104">
        <f t="shared" si="14"/>
        <v>27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2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15</v>
      </c>
      <c r="Y3" s="53">
        <f>COUNTIFS('RESUMEN TOTAL'!C5:C545, "=BONOMO",'RESUMEN TOTAL'!AE5:AE545,"=APAGADO")</f>
        <v>15</v>
      </c>
      <c r="Z3" s="53">
        <v>40</v>
      </c>
      <c r="AA3" s="53">
        <f>COUNTIFS('RESUMEN TOTAL'!C5:C545, "=BONOMO",'RESUMEN TOTAL'!AG5:AG545,"=APAGADO")</f>
        <v>47</v>
      </c>
      <c r="AB3" s="53">
        <f>COUNTIFS('RESUMEN TOTAL'!C5:C545, "=BONOMO",'RESUMEN TOTAL'!AH5:AH545,"=APAGADO")</f>
        <v>47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6.0483870967741937E-2</v>
      </c>
      <c r="Y4" s="59">
        <f t="shared" ref="Y4" si="2">Y3/BONOMOcam</f>
        <v>6.0483870967741937E-2</v>
      </c>
      <c r="Z4" s="59">
        <v>0.16</v>
      </c>
      <c r="AA4" s="59">
        <f t="shared" si="0"/>
        <v>0.18951612903225806</v>
      </c>
      <c r="AB4" s="59">
        <f t="shared" si="0"/>
        <v>0.18951612903225806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27</v>
      </c>
      <c r="Y5" s="55">
        <f>COUNTIFS('RESUMEN TOTAL'!C5:C531, "=COSEIDI",'RESUMEN TOTAL'!AE5:AE531,"=APAGADO")</f>
        <v>24</v>
      </c>
      <c r="Z5" s="55">
        <v>54</v>
      </c>
      <c r="AA5" s="55">
        <f>COUNTIFS('RESUMEN TOTAL'!C5:C531, "=COSEIDI",'RESUMEN TOTAL'!AG5:AG531,"=APAGADO")</f>
        <v>23</v>
      </c>
      <c r="AB5" s="55">
        <f>COUNTIFS('RESUMEN TOTAL'!C5:C531, "=COSEIDI",'RESUMEN TOTAL'!AH5:AH531,"=APAGADO")</f>
        <v>27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0.12980769230769232</v>
      </c>
      <c r="Y6" s="58">
        <f t="shared" ref="Y6" si="7">Y5/COSEIDIcam</f>
        <v>0.11538461538461539</v>
      </c>
      <c r="Z6" s="58">
        <f t="shared" si="5"/>
        <v>0.25961538461538464</v>
      </c>
      <c r="AA6" s="58">
        <f t="shared" si="5"/>
        <v>0.11057692307692307</v>
      </c>
      <c r="AB6" s="58">
        <f t="shared" si="5"/>
        <v>0.12980769230769232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13</v>
      </c>
      <c r="Y2" s="18">
        <f>COUNTIFS(Y4:Y600, "=APAGADO",D4:D600,"=GFIJA")</f>
        <v>13</v>
      </c>
      <c r="Z2" s="18">
        <f>COUNTIFS(Z4:Z600, "=APAGADO",D4:D600,"=GFIJA")</f>
        <v>13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12</v>
      </c>
      <c r="AA3" s="18">
        <f>COUNTIFS(AA6:AA602, "=APAGADO",D4:D600,"=INTERCOMUNICADOR")</f>
        <v>13</v>
      </c>
      <c r="AB3" s="18">
        <f>COUNTIFS(AB6:AB602, "=APAGADO",D4:D600,"=INTERCOMUNICADOR")</f>
        <v>13</v>
      </c>
      <c r="AC3" s="18">
        <f>COUNTIFS(AC6:AC602, "=APAGADO",D4:D600,"=INTERCOMUNICADOR")</f>
        <v>13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 t="str">
        <f>'RESUMEN TOTAL'!AF7</f>
        <v>APAGADO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 t="str">
        <f>'RESUMEN TOTAL'!AF8</f>
        <v>APAGADO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 t="str">
        <f>'RESUMEN TOTAL'!AF10</f>
        <v>APAGADO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 t="str">
        <f>'RESUMEN TOTAL'!AF13</f>
        <v>APAGADO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 t="str">
        <f>'RESUMEN TOTAL'!AF14</f>
        <v>APAGADO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 t="str">
        <f>'RESUMEN TOTAL'!AF48</f>
        <v>APAGADO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 t="str">
        <f>'RESUMEN TOTAL'!AF58</f>
        <v>APAGADO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 t="str">
        <f>'RESUMEN TOTAL'!AF59</f>
        <v>APAGADO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 t="str">
        <f>'RESUMEN TOTAL'!AF60</f>
        <v>APAGADO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 t="str">
        <f>'RESUMEN TOTAL'!AF61</f>
        <v>APAGADO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 t="str">
        <f>'RESUMEN TOTAL'!AF62</f>
        <v>APAGADO</v>
      </c>
      <c r="AA62" s="86">
        <f>'RESUMEN TOTAL'!AG62</f>
        <v>0</v>
      </c>
      <c r="AB62" s="86" t="str">
        <f>'RESUMEN TOTAL'!AH62</f>
        <v>APAGADO</v>
      </c>
      <c r="AC62" s="86" t="str">
        <f>'RESUMEN TOTAL'!AI62</f>
        <v>APAGADO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 t="str">
        <f>'RESUMEN TOTAL'!AD78</f>
        <v>APAGADO</v>
      </c>
      <c r="Y78" s="86" t="str">
        <f>'RESUMEN TOTAL'!AE78</f>
        <v>APAGADO</v>
      </c>
      <c r="Z78" s="86" t="str">
        <f>'RESUMEN TOTAL'!AF78</f>
        <v>APAGADO</v>
      </c>
      <c r="AA78" s="86" t="str">
        <f>'RESUMEN TOTAL'!AG78</f>
        <v>APAGADO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 t="str">
        <f>'RESUMEN TOTAL'!AD85</f>
        <v>APAGADO</v>
      </c>
      <c r="Y85" s="86" t="str">
        <f>'RESUMEN TOTAL'!AE85</f>
        <v>APAGADO</v>
      </c>
      <c r="Z85" s="86" t="str">
        <f>'RESUMEN TOTAL'!AF85</f>
        <v>APAGADO</v>
      </c>
      <c r="AA85" s="86" t="str">
        <f>'RESUMEN TOTAL'!AG85</f>
        <v>APAGADO</v>
      </c>
      <c r="AB85" s="86" t="str">
        <f>'RESUMEN TOTAL'!AH85</f>
        <v>APAGADO</v>
      </c>
      <c r="AC85" s="86" t="str">
        <f>'RESUMEN TOTAL'!AI85</f>
        <v>APAGADO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 t="str">
        <f>'RESUMEN TOTAL'!AF86</f>
        <v>APAGADO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 t="str">
        <f>'RESUMEN TOTAL'!AF102</f>
        <v>APAGADO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 t="str">
        <f>'RESUMEN TOTAL'!AF103</f>
        <v>APAGADO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 t="str">
        <f>'RESUMEN TOTAL'!AG105</f>
        <v>APAGADO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 t="str">
        <f>'RESUMEN TOTAL'!AE107</f>
        <v>APAGADO</v>
      </c>
      <c r="Z107" s="86" t="str">
        <f>'RESUMEN TOTAL'!AF107</f>
        <v>APAGADO</v>
      </c>
      <c r="AA107" s="86" t="str">
        <f>'RESUMEN TOTAL'!AG107</f>
        <v>APAGADO</v>
      </c>
      <c r="AB107" s="86" t="str">
        <f>'RESUMEN TOTAL'!AH107</f>
        <v>APAGADO</v>
      </c>
      <c r="AC107" s="86" t="str">
        <f>'RESUMEN TOTAL'!AI107</f>
        <v>APAGADO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 t="str">
        <f>'RESUMEN TOTAL'!AG119</f>
        <v>APAGADO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 t="str">
        <f>'RESUMEN TOTAL'!AD172</f>
        <v>APAGADO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 t="str">
        <f>'RESUMEN TOTAL'!AD173</f>
        <v>APAGADO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 t="str">
        <f>'RESUMEN TOTAL'!AH199</f>
        <v>APAGADO</v>
      </c>
      <c r="AC195" s="86" t="str">
        <f>'RESUMEN TOTAL'!AI199</f>
        <v>APAGADO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 t="str">
        <f>'RESUMEN TOTAL'!AF214</f>
        <v>APAGADO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 t="str">
        <f>'RESUMEN TOTAL'!AF230</f>
        <v>APAGADO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 t="str">
        <f>'RESUMEN TOTAL'!AI240</f>
        <v>APAGADO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 t="str">
        <f>'RESUMEN TOTAL'!AH244</f>
        <v>APAGADO</v>
      </c>
      <c r="AC240" s="86" t="str">
        <f>'RESUMEN TOTAL'!AI244</f>
        <v>APAGADO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 t="str">
        <f>'RESUMEN TOTAL'!AH245</f>
        <v>APAGADO</v>
      </c>
      <c r="AC241" s="86" t="str">
        <f>'RESUMEN TOTAL'!AI245</f>
        <v>APAGADO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 t="str">
        <f>'RESUMEN TOTAL'!AH246</f>
        <v>APAGADO</v>
      </c>
      <c r="AC242" s="86" t="str">
        <f>'RESUMEN TOTAL'!AI246</f>
        <v>APAGADO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 t="str">
        <f>'RESUMEN TOTAL'!AC250</f>
        <v>APAGADO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 t="str">
        <f>'RESUMEN TOTAL'!AF277</f>
        <v>APAGADO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 t="str">
        <f>'RESUMEN TOTAL'!AH299</f>
        <v>APAGADO</v>
      </c>
      <c r="AC294" s="86" t="str">
        <f>'RESUMEN TOTAL'!AI299</f>
        <v>APAGADO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 t="str">
        <f>'RESUMEN TOTAL'!AF300</f>
        <v>APAGADO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 t="str">
        <f>'RESUMEN TOTAL'!AG301</f>
        <v>APAGADO</v>
      </c>
      <c r="AB296" s="86" t="str">
        <f>'RESUMEN TOTAL'!AH301</f>
        <v>APAGADO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 t="str">
        <f>'RESUMEN TOTAL'!AG302</f>
        <v>APAGADO</v>
      </c>
      <c r="AB297" s="86" t="str">
        <f>'RESUMEN TOTAL'!AH302</f>
        <v>APAGADO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 t="str">
        <f>'RESUMEN TOTAL'!AG303</f>
        <v>APAGADO</v>
      </c>
      <c r="AB298" s="86" t="str">
        <f>'RESUMEN TOTAL'!AH303</f>
        <v>APAGADO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 t="str">
        <f>'RESUMEN TOTAL'!AG308</f>
        <v>APAGADO</v>
      </c>
      <c r="AB303" s="86" t="str">
        <f>'RESUMEN TOTAL'!AH308</f>
        <v>APAGADO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 t="str">
        <f>'RESUMEN TOTAL'!AG309</f>
        <v>APAGADO</v>
      </c>
      <c r="AB304" s="86" t="str">
        <f>'RESUMEN TOTAL'!AH309</f>
        <v>APAGADO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 t="str">
        <f>'RESUMEN TOTAL'!AG310</f>
        <v>APAGADO</v>
      </c>
      <c r="AB305" s="86" t="str">
        <f>'RESUMEN TOTAL'!AH310</f>
        <v>APAGADO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 t="str">
        <f>'RESUMEN TOTAL'!AG311</f>
        <v>APAGADO</v>
      </c>
      <c r="AB306" s="86" t="str">
        <f>'RESUMEN TOTAL'!AH311</f>
        <v>APAGADO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 t="str">
        <f>'RESUMEN TOTAL'!AG312</f>
        <v>APAGADO</v>
      </c>
      <c r="AB307" s="86" t="str">
        <f>'RESUMEN TOTAL'!AH312</f>
        <v>APAGADO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 t="str">
        <f>'RESUMEN TOTAL'!AG313</f>
        <v>APAGADO</v>
      </c>
      <c r="AB308" s="86" t="str">
        <f>'RESUMEN TOTAL'!AH313</f>
        <v>APAGADO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 t="str">
        <f>'RESUMEN TOTAL'!AG314</f>
        <v>APAGADO</v>
      </c>
      <c r="AB309" s="86" t="str">
        <f>'RESUMEN TOTAL'!AH314</f>
        <v>APAGADO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 t="str">
        <f>'RESUMEN TOTAL'!AG315</f>
        <v>APAGADO</v>
      </c>
      <c r="AB310" s="86" t="str">
        <f>'RESUMEN TOTAL'!AH315</f>
        <v>APAGADO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 t="str">
        <f>'RESUMEN TOTAL'!AG316</f>
        <v>APAGADO</v>
      </c>
      <c r="AB311" s="86" t="str">
        <f>'RESUMEN TOTAL'!AH316</f>
        <v>APAGADO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 t="str">
        <f>'RESUMEN TOTAL'!AG317</f>
        <v>APAGADO</v>
      </c>
      <c r="AB312" s="86" t="str">
        <f>'RESUMEN TOTAL'!AH317</f>
        <v>APAGADO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 t="str">
        <f>'RESUMEN TOTAL'!AG318</f>
        <v>APAGADO</v>
      </c>
      <c r="AB313" s="86" t="str">
        <f>'RESUMEN TOTAL'!AH318</f>
        <v>APAGADO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 t="str">
        <f>'RESUMEN TOTAL'!AG319</f>
        <v>APAGADO</v>
      </c>
      <c r="AB314" s="86" t="str">
        <f>'RESUMEN TOTAL'!AH319</f>
        <v>APAGADO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 t="str">
        <f>'RESUMEN TOTAL'!AC320</f>
        <v>APAGADO</v>
      </c>
      <c r="X315" s="86" t="str">
        <f>'RESUMEN TOTAL'!AD320</f>
        <v>APAGADO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 t="str">
        <f>'RESUMEN TOTAL'!AD355</f>
        <v>APAGADO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 t="str">
        <f>'RESUMEN TOTAL'!AD357</f>
        <v>APAGADO</v>
      </c>
      <c r="Y352" s="86" t="str">
        <f>'RESUMEN TOTAL'!AE357</f>
        <v>APAGADO</v>
      </c>
      <c r="Z352" s="86" t="str">
        <f>'RESUMEN TOTAL'!AF357</f>
        <v>APAGADO</v>
      </c>
      <c r="AA352" s="86">
        <f>'RESUMEN TOTAL'!AG357</f>
        <v>0</v>
      </c>
      <c r="AB352" s="86" t="str">
        <f>'RESUMEN TOTAL'!AH357</f>
        <v>APAGADO</v>
      </c>
      <c r="AC352" s="86" t="str">
        <f>'RESUMEN TOTAL'!AI357</f>
        <v>APAGADO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 t="str">
        <f>'RESUMEN TOTAL'!AF370</f>
        <v>APAGADO</v>
      </c>
      <c r="AA365" s="86" t="str">
        <f>'RESUMEN TOTAL'!AG370</f>
        <v>APAGADO</v>
      </c>
      <c r="AB365" s="86" t="str">
        <f>'RESUMEN TOTAL'!AH370</f>
        <v>APAGADO</v>
      </c>
      <c r="AC365" s="86" t="str">
        <f>'RESUMEN TOTAL'!AI370</f>
        <v>APAGADO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 t="str">
        <f>'RESUMEN TOTAL'!AF372</f>
        <v>APAGADO</v>
      </c>
      <c r="AA367" s="86" t="str">
        <f>'RESUMEN TOTAL'!AG372</f>
        <v>APAGADO</v>
      </c>
      <c r="AB367" s="86" t="str">
        <f>'RESUMEN TOTAL'!AH372</f>
        <v>APAGADO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 t="str">
        <f>'RESUMEN TOTAL'!AF375</f>
        <v>APAGADO</v>
      </c>
      <c r="AA370" s="86" t="str">
        <f>'RESUMEN TOTAL'!AG375</f>
        <v>APAGADO</v>
      </c>
      <c r="AB370" s="86" t="str">
        <f>'RESUMEN TOTAL'!AH375</f>
        <v>APAGADO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 t="str">
        <f>'RESUMEN TOTAL'!AG376</f>
        <v>APAGADO</v>
      </c>
      <c r="AB371" s="86" t="str">
        <f>'RESUMEN TOTAL'!AH376</f>
        <v>APAGADO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 t="str">
        <f>'RESUMEN TOTAL'!AF377</f>
        <v>APAGADO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 t="str">
        <f>'RESUMEN TOTAL'!AF378</f>
        <v>APAGADO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 t="str">
        <f>'RESUMEN TOTAL'!AC395</f>
        <v>APAGADO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 t="str">
        <f>'RESUMEN TOTAL'!AE397</f>
        <v>APAGADO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 t="str">
        <f>'RESUMEN TOTAL'!AC398</f>
        <v>APAGADO</v>
      </c>
      <c r="X392" s="86" t="str">
        <f>'RESUMEN TOTAL'!AD398</f>
        <v>APAGADO</v>
      </c>
      <c r="Y392" s="86" t="str">
        <f>'RESUMEN TOTAL'!AE398</f>
        <v>APAGADO</v>
      </c>
      <c r="Z392" s="86" t="str">
        <f>'RESUMEN TOTAL'!AF398</f>
        <v>APAGADO</v>
      </c>
      <c r="AA392" s="86" t="str">
        <f>'RESUMEN TOTAL'!AG398</f>
        <v>APAGADO</v>
      </c>
      <c r="AB392" s="86" t="str">
        <f>'RESUMEN TOTAL'!AH398</f>
        <v>APAGADO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 t="str">
        <f>'RESUMEN TOTAL'!AC405</f>
        <v>APAGADO</v>
      </c>
      <c r="X399" s="86" t="str">
        <f>'RESUMEN TOTAL'!AD405</f>
        <v>APAGADO</v>
      </c>
      <c r="Y399" s="86" t="str">
        <f>'RESUMEN TOTAL'!AE405</f>
        <v>APAGADO</v>
      </c>
      <c r="Z399" s="86" t="str">
        <f>'RESUMEN TOTAL'!AF405</f>
        <v>APAGADO</v>
      </c>
      <c r="AA399" s="86" t="str">
        <f>'RESUMEN TOTAL'!AG405</f>
        <v>APAGADO</v>
      </c>
      <c r="AB399" s="86" t="str">
        <f>'RESUMEN TOTAL'!AH405</f>
        <v>APAGADO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 t="str">
        <f>'RESUMEN TOTAL'!AE406</f>
        <v>APAGADO</v>
      </c>
      <c r="Z400" s="86" t="str">
        <f>'RESUMEN TOTAL'!AF406</f>
        <v>APAGADO</v>
      </c>
      <c r="AA400" s="86" t="str">
        <f>'RESUMEN TOTAL'!AG406</f>
        <v>APAGADO</v>
      </c>
      <c r="AB400" s="86" t="str">
        <f>'RESUMEN TOTAL'!AH406</f>
        <v>APAGADO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 t="str">
        <f>'RESUMEN TOTAL'!AC410</f>
        <v>APAGADO</v>
      </c>
      <c r="X404" s="86" t="str">
        <f>'RESUMEN TOTAL'!AD410</f>
        <v>APAGADO</v>
      </c>
      <c r="Y404" s="86" t="str">
        <f>'RESUMEN TOTAL'!AE410</f>
        <v>APAGADO</v>
      </c>
      <c r="Z404" s="86" t="str">
        <f>'RESUMEN TOTAL'!AF410</f>
        <v>APAGADO</v>
      </c>
      <c r="AA404" s="86" t="str">
        <f>'RESUMEN TOTAL'!AG410</f>
        <v>APAGADO</v>
      </c>
      <c r="AB404" s="86" t="str">
        <f>'RESUMEN TOTAL'!AH410</f>
        <v>APAGADO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 t="str">
        <f>'RESUMEN TOTAL'!AC413</f>
        <v>APAGADO</v>
      </c>
      <c r="X407" s="86" t="str">
        <f>'RESUMEN TOTAL'!AD413</f>
        <v>APAGADO</v>
      </c>
      <c r="Y407" s="86" t="str">
        <f>'RESUMEN TOTAL'!AE413</f>
        <v>APAGADO</v>
      </c>
      <c r="Z407" s="86" t="str">
        <f>'RESUMEN TOTAL'!AF413</f>
        <v>APAGADO</v>
      </c>
      <c r="AA407" s="86" t="str">
        <f>'RESUMEN TOTAL'!AG413</f>
        <v>APAGADO</v>
      </c>
      <c r="AB407" s="86" t="str">
        <f>'RESUMEN TOTAL'!AH413</f>
        <v>APAGADO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 t="str">
        <f>'RESUMEN TOTAL'!AC416</f>
        <v>APAGADO</v>
      </c>
      <c r="X410" s="86" t="str">
        <f>'RESUMEN TOTAL'!AD416</f>
        <v>APAGADO</v>
      </c>
      <c r="Y410" s="86" t="str">
        <f>'RESUMEN TOTAL'!AE416</f>
        <v>APAGADO</v>
      </c>
      <c r="Z410" s="86" t="str">
        <f>'RESUMEN TOTAL'!AF416</f>
        <v>APAGADO</v>
      </c>
      <c r="AA410" s="86" t="str">
        <f>'RESUMEN TOTAL'!AG416</f>
        <v>APAGADO</v>
      </c>
      <c r="AB410" s="86" t="str">
        <f>'RESUMEN TOTAL'!AH416</f>
        <v>APAGADO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 t="str">
        <f>'RESUMEN TOTAL'!AC417</f>
        <v>APAGADO</v>
      </c>
      <c r="X411" s="86" t="str">
        <f>'RESUMEN TOTAL'!AD417</f>
        <v>APAGADO</v>
      </c>
      <c r="Y411" s="86" t="str">
        <f>'RESUMEN TOTAL'!AE417</f>
        <v>APAGADO</v>
      </c>
      <c r="Z411" s="86" t="str">
        <f>'RESUMEN TOTAL'!AF417</f>
        <v>APAGADO</v>
      </c>
      <c r="AA411" s="86" t="str">
        <f>'RESUMEN TOTAL'!AG417</f>
        <v>APAGADO</v>
      </c>
      <c r="AB411" s="86" t="str">
        <f>'RESUMEN TOTAL'!AH417</f>
        <v>APAGADO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 t="str">
        <f>'RESUMEN TOTAL'!AC422</f>
        <v>APAGADO</v>
      </c>
      <c r="X416" s="86" t="str">
        <f>'RESUMEN TOTAL'!AD422</f>
        <v>APAGADO</v>
      </c>
      <c r="Y416" s="86" t="str">
        <f>'RESUMEN TOTAL'!AE422</f>
        <v>APAGADO</v>
      </c>
      <c r="Z416" s="86" t="str">
        <f>'RESUMEN TOTAL'!AF422</f>
        <v>APAGADO</v>
      </c>
      <c r="AA416" s="86" t="str">
        <f>'RESUMEN TOTAL'!AG422</f>
        <v>APAGADO</v>
      </c>
      <c r="AB416" s="86" t="str">
        <f>'RESUMEN TOTAL'!AH422</f>
        <v>APAGADO</v>
      </c>
      <c r="AC416" s="86" t="str">
        <f>'RESUMEN TOTAL'!AI422</f>
        <v>APAGADO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 t="str">
        <f>'RESUMEN TOTAL'!AG423</f>
        <v>APAGADO</v>
      </c>
      <c r="AB417" s="86" t="str">
        <f>'RESUMEN TOTAL'!AH423</f>
        <v>APAGADO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 t="str">
        <f>'RESUMEN TOTAL'!AG424</f>
        <v>APAGADO</v>
      </c>
      <c r="AB418" s="86" t="str">
        <f>'RESUMEN TOTAL'!AH424</f>
        <v>APAGADO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 t="str">
        <f>'RESUMEN TOTAL'!AG425</f>
        <v>APAGADO</v>
      </c>
      <c r="AB419" s="86" t="str">
        <f>'RESUMEN TOTAL'!AH425</f>
        <v>APAGADO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 t="str">
        <f>'RESUMEN TOTAL'!AG426</f>
        <v>APAGADO</v>
      </c>
      <c r="AB420" s="86" t="str">
        <f>'RESUMEN TOTAL'!AH426</f>
        <v>APAGADO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 t="str">
        <f>'RESUMEN TOTAL'!AG427</f>
        <v>APAGADO</v>
      </c>
      <c r="AB421" s="86" t="str">
        <f>'RESUMEN TOTAL'!AH427</f>
        <v>APAGADO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 t="str">
        <f>'RESUMEN TOTAL'!AG428</f>
        <v>APAGADO</v>
      </c>
      <c r="AB422" s="86" t="str">
        <f>'RESUMEN TOTAL'!AH428</f>
        <v>APAGADO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 t="str">
        <f>'RESUMEN TOTAL'!AG429</f>
        <v>APAGADO</v>
      </c>
      <c r="AB423" s="86" t="str">
        <f>'RESUMEN TOTAL'!AH429</f>
        <v>APAGADO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 t="str">
        <f>'RESUMEN TOTAL'!AG430</f>
        <v>APAGADO</v>
      </c>
      <c r="AB424" s="86" t="str">
        <f>'RESUMEN TOTAL'!AH430</f>
        <v>APAGADO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 t="str">
        <f>'RESUMEN TOTAL'!AF434</f>
        <v>APAGADO</v>
      </c>
      <c r="AA428" s="86" t="str">
        <f>'RESUMEN TOTAL'!AG434</f>
        <v>APAGADO</v>
      </c>
      <c r="AB428" s="86" t="str">
        <f>'RESUMEN TOTAL'!AH434</f>
        <v>APAGADO</v>
      </c>
      <c r="AC428" s="86" t="str">
        <f>'RESUMEN TOTAL'!AI434</f>
        <v>APAGADO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 t="str">
        <f>'RESUMEN TOTAL'!AD456</f>
        <v>APAGADO</v>
      </c>
      <c r="Y450" s="86" t="str">
        <f>'RESUMEN TOTAL'!AE456</f>
        <v>APAGADO</v>
      </c>
      <c r="Z450" s="86" t="str">
        <f>'RESUMEN TOTAL'!AF456</f>
        <v>APAGADO</v>
      </c>
      <c r="AA450" s="86" t="str">
        <f>'RESUMEN TOTAL'!AG456</f>
        <v>APAGADO</v>
      </c>
      <c r="AB450" s="86" t="str">
        <f>'RESUMEN TOTAL'!AH456</f>
        <v>APAGADO</v>
      </c>
      <c r="AC450" s="86" t="str">
        <f>'RESUMEN TOTAL'!AI456</f>
        <v>APAGADO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 t="str">
        <f>'RESUMEN TOTAL'!AH479</f>
        <v>APAGADO</v>
      </c>
      <c r="AC473" s="86" t="str">
        <f>'RESUMEN TOTAL'!AI479</f>
        <v>APAGADO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 t="str">
        <f>'RESUMEN TOTAL'!AC482</f>
        <v>APAGADO</v>
      </c>
      <c r="X476" s="86" t="str">
        <f>'RESUMEN TOTAL'!AD482</f>
        <v>APAGADO</v>
      </c>
      <c r="Y476" s="86" t="str">
        <f>'RESUMEN TOTAL'!AE482</f>
        <v>APAGADO</v>
      </c>
      <c r="Z476" s="86" t="str">
        <f>'RESUMEN TOTAL'!AF482</f>
        <v>APAGADO</v>
      </c>
      <c r="AA476" s="86" t="str">
        <f>'RESUMEN TOTAL'!AG482</f>
        <v>APAGADO</v>
      </c>
      <c r="AB476" s="86" t="str">
        <f>'RESUMEN TOTAL'!AH482</f>
        <v>APAGADO</v>
      </c>
      <c r="AC476" s="86" t="str">
        <f>'RESUMEN TOTAL'!AI482</f>
        <v>APAGADO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 t="str">
        <f>'RESUMEN TOTAL'!AD483</f>
        <v>APAGADO</v>
      </c>
      <c r="Y477" s="86" t="str">
        <f>'RESUMEN TOTAL'!AE483</f>
        <v>APAGADO</v>
      </c>
      <c r="Z477" s="86" t="str">
        <f>'RESUMEN TOTAL'!AF483</f>
        <v>APAGADO</v>
      </c>
      <c r="AA477" s="86" t="str">
        <f>'RESUMEN TOTAL'!AG483</f>
        <v>APAGADO</v>
      </c>
      <c r="AB477" s="86" t="str">
        <f>'RESUMEN TOTAL'!AH483</f>
        <v>APAGADO</v>
      </c>
      <c r="AC477" s="86" t="str">
        <f>'RESUMEN TOTAL'!AI483</f>
        <v>APAGADO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 t="str">
        <f>'RESUMEN TOTAL'!AG500</f>
        <v>APAGADO</v>
      </c>
      <c r="AB494" s="86" t="str">
        <f>'RESUMEN TOTAL'!AH500</f>
        <v>APAGADO</v>
      </c>
      <c r="AC494" s="86" t="str">
        <f>'RESUMEN TOTAL'!AI500</f>
        <v>APAGADO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 t="str">
        <f>'RESUMEN TOTAL'!AG501</f>
        <v>APAGADO</v>
      </c>
      <c r="AB495" s="86" t="str">
        <f>'RESUMEN TOTAL'!AH501</f>
        <v>APAGADO</v>
      </c>
      <c r="AC495" s="86" t="str">
        <f>'RESUMEN TOTAL'!AI501</f>
        <v>APAGADO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 t="str">
        <f>'RESUMEN TOTAL'!AC523</f>
        <v>APAGADO</v>
      </c>
      <c r="X515" s="86" t="str">
        <f>'RESUMEN TOTAL'!AD523</f>
        <v>APAGADO</v>
      </c>
      <c r="Y515" s="86" t="str">
        <f>'RESUMEN TOTAL'!AE523</f>
        <v>APAGADO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 t="str">
        <f>'RESUMEN TOTAL'!AC526</f>
        <v>APAGADO</v>
      </c>
      <c r="X518" s="86" t="str">
        <f>'RESUMEN TOTAL'!AD526</f>
        <v>APAGADO</v>
      </c>
      <c r="Y518" s="86" t="str">
        <f>'RESUMEN TOTAL'!AE526</f>
        <v>APAGADO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 t="str">
        <f>'RESUMEN TOTAL'!AD527</f>
        <v>APAGADO</v>
      </c>
      <c r="Y519" s="86" t="str">
        <f>'RESUMEN TOTAL'!AE527</f>
        <v>APAGADO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2024-08-26T10:24:34Z</dcterms:modified>
</cp:coreProperties>
</file>