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lients\Ongoing\THESIS_GLUCOSE\"/>
    </mc:Choice>
  </mc:AlternateContent>
  <xr:revisionPtr revIDLastSave="0" documentId="13_ncr:1_{8037E8A7-AC09-4E3B-9E2B-471460A3FA4B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gluco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5" i="1" l="1"/>
  <c r="C66" i="1"/>
  <c r="C67" i="1"/>
  <c r="C68" i="1"/>
  <c r="C63" i="1"/>
  <c r="C64" i="1"/>
  <c r="C62" i="1"/>
  <c r="C61" i="1"/>
  <c r="C48" i="1"/>
  <c r="C37" i="1"/>
  <c r="C43" i="1"/>
  <c r="C60" i="1"/>
  <c r="C59" i="1"/>
  <c r="C58" i="1"/>
  <c r="C57" i="1"/>
  <c r="C56" i="1"/>
  <c r="C55" i="1"/>
  <c r="C54" i="1"/>
  <c r="C53" i="1"/>
  <c r="C52" i="1"/>
  <c r="C51" i="1"/>
  <c r="C50" i="1"/>
  <c r="C49" i="1"/>
  <c r="C47" i="1"/>
  <c r="C46" i="1"/>
  <c r="C45" i="1"/>
  <c r="C44" i="1"/>
  <c r="C42" i="1"/>
  <c r="C41" i="1"/>
  <c r="C40" i="1"/>
  <c r="C39" i="1"/>
  <c r="C38" i="1"/>
  <c r="J7" i="1" l="1"/>
  <c r="J6" i="1"/>
  <c r="J5" i="1"/>
  <c r="J4" i="1"/>
  <c r="J3" i="1"/>
  <c r="J2" i="1"/>
</calcChain>
</file>

<file path=xl/sharedStrings.xml><?xml version="1.0" encoding="utf-8"?>
<sst xmlns="http://schemas.openxmlformats.org/spreadsheetml/2006/main" count="16" uniqueCount="14">
  <si>
    <t>Glucose Glucometer Reading</t>
  </si>
  <si>
    <t>860 nm</t>
  </si>
  <si>
    <t>810 nm</t>
  </si>
  <si>
    <t>760 nm</t>
  </si>
  <si>
    <t>730 nm</t>
  </si>
  <si>
    <t>680 nm</t>
  </si>
  <si>
    <t>610 nm</t>
  </si>
  <si>
    <t>Correlation Coefficient (860 nm):</t>
  </si>
  <si>
    <t>Correlation Coefficient (810 nm):</t>
  </si>
  <si>
    <t>Correlation Coefficient (760 nm):</t>
  </si>
  <si>
    <t>Correlation Coefficient (730 nm):</t>
  </si>
  <si>
    <t>Correlation Coefficient (680 nm):</t>
  </si>
  <si>
    <t>Correlation Coefficient (610 nm):</t>
  </si>
  <si>
    <t>Equation (will be adjusted in program if patch is too tight or too loose)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</si>
</sst>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0" fillId="0" borderId="0" xfId="0" applyAlignment="1"/>
    <xf numFmtId="0" fontId="0" fillId="33" borderId="0" xfId="0" applyFill="1" applyAlignment="1">
      <alignment horizontal="center"/>
    </xf>
    <xf numFmtId="0" fontId="0" fillId="33" borderId="0" xfId="0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309973753280839"/>
                  <c:y val="-0.390359069699620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glucoresults!$A$37:$A$68</c:f>
              <c:numCache>
                <c:formatCode>General</c:formatCode>
                <c:ptCount val="32"/>
                <c:pt idx="0">
                  <c:v>6714.61</c:v>
                </c:pt>
                <c:pt idx="1">
                  <c:v>5986.69</c:v>
                </c:pt>
                <c:pt idx="2">
                  <c:v>6509.32</c:v>
                </c:pt>
                <c:pt idx="3">
                  <c:v>6609.41</c:v>
                </c:pt>
                <c:pt idx="4">
                  <c:v>6023.1</c:v>
                </c:pt>
                <c:pt idx="5">
                  <c:v>5640.16</c:v>
                </c:pt>
                <c:pt idx="6">
                  <c:v>5211.2299999999996</c:v>
                </c:pt>
                <c:pt idx="7">
                  <c:v>5411.23</c:v>
                </c:pt>
                <c:pt idx="8">
                  <c:v>5125.38</c:v>
                </c:pt>
                <c:pt idx="9">
                  <c:v>4919.1899999999996</c:v>
                </c:pt>
                <c:pt idx="10">
                  <c:v>5123.232</c:v>
                </c:pt>
                <c:pt idx="11">
                  <c:v>4506.8</c:v>
                </c:pt>
                <c:pt idx="12">
                  <c:v>4333.1000000000004</c:v>
                </c:pt>
                <c:pt idx="13">
                  <c:v>4895.34</c:v>
                </c:pt>
                <c:pt idx="14">
                  <c:v>5784.64</c:v>
                </c:pt>
                <c:pt idx="15">
                  <c:v>5610.71</c:v>
                </c:pt>
                <c:pt idx="16">
                  <c:v>4764.8900000000003</c:v>
                </c:pt>
                <c:pt idx="17">
                  <c:v>4728.42</c:v>
                </c:pt>
                <c:pt idx="18">
                  <c:v>5288.09</c:v>
                </c:pt>
                <c:pt idx="19">
                  <c:v>5779.03</c:v>
                </c:pt>
                <c:pt idx="20">
                  <c:v>5008.96</c:v>
                </c:pt>
                <c:pt idx="21">
                  <c:v>4654.08</c:v>
                </c:pt>
                <c:pt idx="22">
                  <c:v>5713.1</c:v>
                </c:pt>
                <c:pt idx="23">
                  <c:v>5428.57</c:v>
                </c:pt>
                <c:pt idx="24">
                  <c:v>5745.36</c:v>
                </c:pt>
                <c:pt idx="25">
                  <c:v>5059.67</c:v>
                </c:pt>
                <c:pt idx="26">
                  <c:v>4965.47</c:v>
                </c:pt>
                <c:pt idx="27">
                  <c:v>4774.71</c:v>
                </c:pt>
                <c:pt idx="28">
                  <c:v>4388.97</c:v>
                </c:pt>
                <c:pt idx="29">
                  <c:v>4314.63</c:v>
                </c:pt>
                <c:pt idx="30">
                  <c:v>4830.82</c:v>
                </c:pt>
                <c:pt idx="31">
                  <c:v>4339.88</c:v>
                </c:pt>
              </c:numCache>
            </c:numRef>
          </c:xVal>
          <c:yVal>
            <c:numRef>
              <c:f>glucoresults!$B$37:$B$68</c:f>
              <c:numCache>
                <c:formatCode>General</c:formatCode>
                <c:ptCount val="32"/>
                <c:pt idx="0">
                  <c:v>85</c:v>
                </c:pt>
                <c:pt idx="1">
                  <c:v>87</c:v>
                </c:pt>
                <c:pt idx="2">
                  <c:v>91</c:v>
                </c:pt>
                <c:pt idx="3">
                  <c:v>93</c:v>
                </c:pt>
                <c:pt idx="4">
                  <c:v>95</c:v>
                </c:pt>
                <c:pt idx="5">
                  <c:v>97</c:v>
                </c:pt>
                <c:pt idx="6">
                  <c:v>100</c:v>
                </c:pt>
                <c:pt idx="7">
                  <c:v>100</c:v>
                </c:pt>
                <c:pt idx="8">
                  <c:v>103</c:v>
                </c:pt>
                <c:pt idx="9">
                  <c:v>105</c:v>
                </c:pt>
                <c:pt idx="10">
                  <c:v>106</c:v>
                </c:pt>
                <c:pt idx="11">
                  <c:v>111</c:v>
                </c:pt>
                <c:pt idx="12">
                  <c:v>111</c:v>
                </c:pt>
                <c:pt idx="13">
                  <c:v>115</c:v>
                </c:pt>
                <c:pt idx="14">
                  <c:v>116</c:v>
                </c:pt>
                <c:pt idx="15">
                  <c:v>117</c:v>
                </c:pt>
                <c:pt idx="16">
                  <c:v>117</c:v>
                </c:pt>
                <c:pt idx="17">
                  <c:v>119</c:v>
                </c:pt>
                <c:pt idx="18">
                  <c:v>119</c:v>
                </c:pt>
                <c:pt idx="19">
                  <c:v>120</c:v>
                </c:pt>
                <c:pt idx="20">
                  <c:v>121</c:v>
                </c:pt>
                <c:pt idx="21">
                  <c:v>121</c:v>
                </c:pt>
                <c:pt idx="22">
                  <c:v>122</c:v>
                </c:pt>
                <c:pt idx="23">
                  <c:v>128</c:v>
                </c:pt>
                <c:pt idx="24">
                  <c:v>131</c:v>
                </c:pt>
                <c:pt idx="25">
                  <c:v>160</c:v>
                </c:pt>
                <c:pt idx="26">
                  <c:v>170</c:v>
                </c:pt>
                <c:pt idx="27">
                  <c:v>170</c:v>
                </c:pt>
                <c:pt idx="28">
                  <c:v>183</c:v>
                </c:pt>
                <c:pt idx="29">
                  <c:v>187</c:v>
                </c:pt>
                <c:pt idx="30">
                  <c:v>189</c:v>
                </c:pt>
                <c:pt idx="31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DA-4CC6-8FFB-B843FED7F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08224"/>
        <c:axId val="89132800"/>
      </c:scatterChart>
      <c:valAx>
        <c:axId val="9170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2800"/>
        <c:crosses val="autoZero"/>
        <c:crossBetween val="midCat"/>
      </c:valAx>
      <c:valAx>
        <c:axId val="891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0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35</xdr:row>
      <xdr:rowOff>11430</xdr:rowOff>
    </xdr:from>
    <xdr:to>
      <xdr:col>8</xdr:col>
      <xdr:colOff>1295400</xdr:colOff>
      <xdr:row>50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BC39C-EF0A-4C65-8D3C-8FC19A024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8"/>
  <sheetViews>
    <sheetView tabSelected="1" topLeftCell="A35" zoomScale="70" zoomScaleNormal="70" workbookViewId="0">
      <selection activeCell="H65" sqref="H65"/>
    </sheetView>
  </sheetViews>
  <sheetFormatPr defaultRowHeight="14.4" x14ac:dyDescent="0.3"/>
  <cols>
    <col min="1" max="1" width="33.33203125" customWidth="1"/>
    <col min="2" max="2" width="27.6640625" customWidth="1"/>
    <col min="3" max="3" width="69.5546875" customWidth="1"/>
    <col min="4" max="4" width="19.44140625" customWidth="1"/>
    <col min="9" max="9" width="31" customWidth="1"/>
    <col min="10" max="10" width="22.55468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3">
      <c r="A2" s="2">
        <v>85</v>
      </c>
      <c r="B2" s="2">
        <v>6714.61</v>
      </c>
      <c r="C2" s="2">
        <v>2924.18</v>
      </c>
      <c r="D2" s="2">
        <v>822.63</v>
      </c>
      <c r="E2" s="2">
        <v>413.42</v>
      </c>
      <c r="F2" s="2">
        <v>380.67</v>
      </c>
      <c r="G2" s="2">
        <v>251.36</v>
      </c>
      <c r="I2" s="3" t="s">
        <v>7</v>
      </c>
      <c r="J2">
        <f>CORREL(A2:A21,B2:B21)</f>
        <v>-0.65145830601321564</v>
      </c>
    </row>
    <row r="3" spans="1:10" x14ac:dyDescent="0.3">
      <c r="A3" s="2">
        <v>87</v>
      </c>
      <c r="B3" s="2">
        <v>5986.69</v>
      </c>
      <c r="C3" s="2">
        <v>2390.94</v>
      </c>
      <c r="D3" s="2">
        <v>689.44</v>
      </c>
      <c r="E3" s="2">
        <v>351.1</v>
      </c>
      <c r="F3" s="2">
        <v>319.44</v>
      </c>
      <c r="G3" s="2">
        <v>205.09</v>
      </c>
      <c r="I3" s="3" t="s">
        <v>8</v>
      </c>
      <c r="J3">
        <f>CORREL(A2:A21,C2:C21)</f>
        <v>-0.13857345028869786</v>
      </c>
    </row>
    <row r="4" spans="1:10" x14ac:dyDescent="0.3">
      <c r="A4" s="2">
        <v>91</v>
      </c>
      <c r="B4" s="2">
        <v>6509.32</v>
      </c>
      <c r="C4" s="2">
        <v>1852.27</v>
      </c>
      <c r="D4" s="2">
        <v>539.46</v>
      </c>
      <c r="E4" s="2">
        <v>274.23</v>
      </c>
      <c r="F4" s="2">
        <v>249.02</v>
      </c>
      <c r="G4" s="2">
        <v>160.07</v>
      </c>
      <c r="I4" s="3" t="s">
        <v>9</v>
      </c>
      <c r="J4">
        <f>CORREL(A2:A21,D2:D21)</f>
        <v>-0.15412970981618274</v>
      </c>
    </row>
    <row r="5" spans="1:10" x14ac:dyDescent="0.3">
      <c r="A5" s="2">
        <v>93</v>
      </c>
      <c r="B5" s="2">
        <v>6609.41</v>
      </c>
      <c r="C5" s="2">
        <v>2634.8</v>
      </c>
      <c r="D5" s="2">
        <v>744.28</v>
      </c>
      <c r="E5" s="2">
        <v>384.33</v>
      </c>
      <c r="F5" s="2">
        <v>375.57</v>
      </c>
      <c r="G5" s="2">
        <v>240.11</v>
      </c>
      <c r="I5" s="3" t="s">
        <v>10</v>
      </c>
      <c r="J5">
        <f>CORREL(A2:A21,E2:E21)</f>
        <v>-0.15626717940987173</v>
      </c>
    </row>
    <row r="6" spans="1:10" x14ac:dyDescent="0.3">
      <c r="A6" s="2">
        <v>95</v>
      </c>
      <c r="B6" s="2">
        <v>6023.1</v>
      </c>
      <c r="C6" s="2">
        <v>2403.94</v>
      </c>
      <c r="D6" s="2">
        <v>684.96</v>
      </c>
      <c r="E6" s="2">
        <v>346.94</v>
      </c>
      <c r="F6" s="2">
        <v>341.89</v>
      </c>
      <c r="G6" s="2">
        <v>222.6</v>
      </c>
      <c r="I6" s="3" t="s">
        <v>11</v>
      </c>
      <c r="J6">
        <f>CORREL(A2:A21,F2:F21)</f>
        <v>-0.23760943990797584</v>
      </c>
    </row>
    <row r="7" spans="1:10" x14ac:dyDescent="0.3">
      <c r="A7" s="2">
        <v>97</v>
      </c>
      <c r="B7" s="2">
        <v>5640.16</v>
      </c>
      <c r="C7" s="2">
        <v>2617.46</v>
      </c>
      <c r="D7" s="2">
        <v>755.47</v>
      </c>
      <c r="E7" s="2">
        <v>384.33</v>
      </c>
      <c r="F7" s="2">
        <v>337.81</v>
      </c>
      <c r="G7" s="2">
        <v>220.1</v>
      </c>
      <c r="I7" s="3" t="s">
        <v>12</v>
      </c>
      <c r="J7">
        <f>CORREL(A2:A21,G2:G21)</f>
        <v>-0.19975964958757503</v>
      </c>
    </row>
    <row r="8" spans="1:10" x14ac:dyDescent="0.3">
      <c r="A8" s="2">
        <v>100</v>
      </c>
      <c r="B8" s="2">
        <v>5211.2299999999996</v>
      </c>
      <c r="C8" s="2">
        <v>944.02</v>
      </c>
      <c r="D8" s="2">
        <v>279.81</v>
      </c>
      <c r="E8" s="2">
        <v>143.35</v>
      </c>
      <c r="F8" s="2">
        <v>239.83</v>
      </c>
      <c r="G8" s="2">
        <v>131.31</v>
      </c>
    </row>
    <row r="9" spans="1:10" x14ac:dyDescent="0.3">
      <c r="A9" s="2">
        <v>100</v>
      </c>
      <c r="B9" s="2">
        <v>5411.23</v>
      </c>
      <c r="C9" s="2">
        <v>2574.11</v>
      </c>
      <c r="D9" s="2">
        <v>739.8</v>
      </c>
      <c r="E9" s="2">
        <v>377.06</v>
      </c>
      <c r="F9" s="2">
        <v>365.36</v>
      </c>
      <c r="G9" s="2">
        <v>237.61</v>
      </c>
    </row>
    <row r="10" spans="1:10" x14ac:dyDescent="0.3">
      <c r="A10" s="2">
        <v>103</v>
      </c>
      <c r="B10" s="2">
        <v>5125.38</v>
      </c>
      <c r="C10" s="2">
        <v>2224.0300000000002</v>
      </c>
      <c r="D10" s="2">
        <v>662.58</v>
      </c>
      <c r="E10" s="2">
        <v>323.05</v>
      </c>
      <c r="F10" s="2">
        <v>307.19</v>
      </c>
      <c r="G10" s="2">
        <v>195.09</v>
      </c>
    </row>
    <row r="11" spans="1:10" x14ac:dyDescent="0.3">
      <c r="A11" s="2">
        <v>105</v>
      </c>
      <c r="B11" s="2">
        <v>4919.1899999999996</v>
      </c>
      <c r="C11" s="2">
        <v>2142.7399999999998</v>
      </c>
      <c r="D11" s="2">
        <v>616.69000000000005</v>
      </c>
      <c r="E11" s="2">
        <v>312.66000000000003</v>
      </c>
      <c r="F11" s="2">
        <v>285.76</v>
      </c>
      <c r="G11" s="2">
        <v>188.83</v>
      </c>
    </row>
    <row r="12" spans="1:10" x14ac:dyDescent="0.3">
      <c r="A12" s="2">
        <v>106</v>
      </c>
      <c r="B12" s="2">
        <v>5123.232</v>
      </c>
      <c r="C12" s="2">
        <v>3373.98</v>
      </c>
      <c r="D12" s="2">
        <v>930.07</v>
      </c>
      <c r="E12" s="2">
        <v>468.47</v>
      </c>
      <c r="F12" s="2">
        <v>467.42</v>
      </c>
      <c r="G12" s="2">
        <v>306.39</v>
      </c>
    </row>
    <row r="13" spans="1:10" x14ac:dyDescent="0.3">
      <c r="A13" s="2">
        <v>111</v>
      </c>
      <c r="B13" s="2">
        <v>4506.8</v>
      </c>
      <c r="C13" s="2">
        <v>2145.9899999999998</v>
      </c>
      <c r="D13" s="2">
        <v>608.86</v>
      </c>
      <c r="E13" s="2">
        <v>304.35000000000002</v>
      </c>
      <c r="F13" s="2">
        <v>271.47000000000003</v>
      </c>
      <c r="G13" s="2">
        <v>180.08</v>
      </c>
    </row>
    <row r="14" spans="1:10" x14ac:dyDescent="0.3">
      <c r="A14" s="2">
        <v>111</v>
      </c>
      <c r="B14" s="2">
        <v>4333.1000000000004</v>
      </c>
      <c r="C14" s="2">
        <v>1468.6</v>
      </c>
      <c r="D14" s="2">
        <v>318.98</v>
      </c>
      <c r="E14" s="2">
        <v>151.66</v>
      </c>
      <c r="F14" s="2">
        <v>262.29000000000002</v>
      </c>
      <c r="G14" s="2">
        <v>96.29</v>
      </c>
    </row>
    <row r="15" spans="1:10" x14ac:dyDescent="0.3">
      <c r="A15" s="2">
        <v>115</v>
      </c>
      <c r="B15" s="2">
        <v>4895.34</v>
      </c>
      <c r="C15" s="2">
        <v>2025.69</v>
      </c>
      <c r="D15" s="2">
        <v>568.55999999999995</v>
      </c>
      <c r="E15" s="2">
        <v>292.93</v>
      </c>
      <c r="F15" s="2">
        <v>290.86</v>
      </c>
      <c r="G15" s="2">
        <v>191.34</v>
      </c>
    </row>
    <row r="16" spans="1:10" x14ac:dyDescent="0.3">
      <c r="A16" s="2">
        <v>116</v>
      </c>
      <c r="B16" s="2">
        <v>5784.64</v>
      </c>
      <c r="C16" s="2">
        <v>2639.14</v>
      </c>
      <c r="D16" s="2">
        <v>753.24</v>
      </c>
      <c r="E16" s="2">
        <v>378.1</v>
      </c>
      <c r="F16" s="2">
        <v>348.01</v>
      </c>
      <c r="G16" s="2">
        <v>228.85</v>
      </c>
    </row>
    <row r="17" spans="1:7" x14ac:dyDescent="0.3">
      <c r="A17" s="2">
        <v>117</v>
      </c>
      <c r="B17" s="2">
        <v>5610.71</v>
      </c>
      <c r="C17" s="2">
        <v>2324.8200000000002</v>
      </c>
      <c r="D17" s="2">
        <v>651.39</v>
      </c>
      <c r="E17" s="2">
        <v>339.67</v>
      </c>
      <c r="F17" s="2">
        <v>327.60000000000002</v>
      </c>
      <c r="G17" s="2">
        <v>210.09</v>
      </c>
    </row>
    <row r="18" spans="1:7" x14ac:dyDescent="0.3">
      <c r="A18" s="2">
        <v>117</v>
      </c>
      <c r="B18" s="2">
        <v>4764.8900000000003</v>
      </c>
      <c r="C18" s="2">
        <v>2011.6</v>
      </c>
      <c r="D18" s="2">
        <v>592.07000000000005</v>
      </c>
      <c r="E18" s="2">
        <v>301.24</v>
      </c>
      <c r="F18" s="2">
        <v>286.77999999999997</v>
      </c>
      <c r="G18" s="2">
        <v>183.83</v>
      </c>
    </row>
    <row r="19" spans="1:7" x14ac:dyDescent="0.3">
      <c r="A19" s="2">
        <v>119</v>
      </c>
      <c r="B19" s="2">
        <v>4728.42</v>
      </c>
      <c r="C19" s="2">
        <v>2142.7399999999998</v>
      </c>
      <c r="D19" s="2">
        <v>609.98</v>
      </c>
      <c r="E19" s="2">
        <v>313.7</v>
      </c>
      <c r="F19" s="2">
        <v>282.7</v>
      </c>
      <c r="G19" s="2">
        <v>186.33</v>
      </c>
    </row>
    <row r="20" spans="1:7" x14ac:dyDescent="0.3">
      <c r="A20" s="2">
        <v>119</v>
      </c>
      <c r="B20" s="2">
        <v>5288.09</v>
      </c>
      <c r="C20" s="2">
        <v>2631.55</v>
      </c>
      <c r="D20" s="2">
        <v>759.95</v>
      </c>
      <c r="E20" s="2">
        <v>373.95</v>
      </c>
      <c r="F20" s="2">
        <v>320.45999999999998</v>
      </c>
      <c r="G20" s="2">
        <v>212.59</v>
      </c>
    </row>
    <row r="21" spans="1:7" x14ac:dyDescent="0.3">
      <c r="A21" s="2">
        <v>120</v>
      </c>
      <c r="B21" s="2">
        <v>5779.03</v>
      </c>
      <c r="C21" s="2">
        <v>2224.0300000000002</v>
      </c>
      <c r="D21" s="2">
        <v>637.96</v>
      </c>
      <c r="E21" s="2">
        <v>327.2</v>
      </c>
      <c r="F21" s="2">
        <v>289.83999999999997</v>
      </c>
      <c r="G21" s="2">
        <v>190.08</v>
      </c>
    </row>
    <row r="22" spans="1:7" x14ac:dyDescent="0.3">
      <c r="A22" s="2">
        <v>121</v>
      </c>
      <c r="B22" s="2">
        <v>5008.96</v>
      </c>
      <c r="C22" s="2">
        <v>2160.08</v>
      </c>
      <c r="D22" s="2">
        <v>634.6</v>
      </c>
      <c r="E22" s="2">
        <v>323.05</v>
      </c>
      <c r="F22" s="2">
        <v>287.8</v>
      </c>
      <c r="G22" s="2">
        <v>183.83</v>
      </c>
    </row>
    <row r="23" spans="1:7" x14ac:dyDescent="0.3">
      <c r="A23" s="2">
        <v>121</v>
      </c>
      <c r="B23" s="2">
        <v>4654.08</v>
      </c>
      <c r="C23" s="2">
        <v>2431.04</v>
      </c>
      <c r="D23" s="2">
        <v>688.32</v>
      </c>
      <c r="E23" s="2">
        <v>352.13</v>
      </c>
      <c r="F23" s="2">
        <v>334.75</v>
      </c>
      <c r="G23" s="2">
        <v>215.1</v>
      </c>
    </row>
    <row r="24" spans="1:7" x14ac:dyDescent="0.3">
      <c r="A24" s="2">
        <v>122</v>
      </c>
      <c r="B24" s="2">
        <v>5713.1</v>
      </c>
      <c r="C24" s="2">
        <v>3086.76</v>
      </c>
      <c r="D24" s="2">
        <v>874.11</v>
      </c>
      <c r="E24" s="2">
        <v>461.2</v>
      </c>
      <c r="F24" s="2">
        <v>453.13</v>
      </c>
      <c r="G24" s="2">
        <v>307.64</v>
      </c>
    </row>
    <row r="25" spans="1:7" x14ac:dyDescent="0.3">
      <c r="A25" s="2">
        <v>128</v>
      </c>
      <c r="B25" s="2">
        <v>5428.57</v>
      </c>
      <c r="C25" s="2">
        <v>2395.27</v>
      </c>
      <c r="D25" s="2">
        <v>687.2</v>
      </c>
      <c r="E25" s="2">
        <v>355.25</v>
      </c>
      <c r="F25" s="2">
        <v>331.69</v>
      </c>
      <c r="G25" s="2">
        <v>212.59</v>
      </c>
    </row>
    <row r="26" spans="1:7" x14ac:dyDescent="0.3">
      <c r="A26" s="2">
        <v>131</v>
      </c>
      <c r="B26" s="2">
        <v>5745.36</v>
      </c>
      <c r="C26" s="2">
        <v>2557.85</v>
      </c>
      <c r="D26" s="2">
        <v>751</v>
      </c>
      <c r="E26" s="2">
        <v>370.83</v>
      </c>
      <c r="F26" s="2">
        <v>329.64</v>
      </c>
      <c r="G26" s="2">
        <v>220.1</v>
      </c>
    </row>
    <row r="27" spans="1:7" x14ac:dyDescent="0.3">
      <c r="A27" s="2">
        <v>160</v>
      </c>
      <c r="B27" s="2">
        <v>5059.67</v>
      </c>
      <c r="C27" s="2">
        <v>3030.4</v>
      </c>
      <c r="D27" s="2">
        <v>845.01</v>
      </c>
      <c r="E27" s="2">
        <v>420.69</v>
      </c>
      <c r="F27" s="2">
        <v>400.06</v>
      </c>
      <c r="G27" s="2">
        <v>265.12</v>
      </c>
    </row>
    <row r="28" spans="1:7" x14ac:dyDescent="0.3">
      <c r="A28" s="2">
        <v>170</v>
      </c>
      <c r="B28" s="2">
        <v>4965.47</v>
      </c>
      <c r="C28" s="2">
        <v>2298.81</v>
      </c>
      <c r="D28" s="2">
        <v>665.94</v>
      </c>
      <c r="E28" s="2">
        <v>338.63</v>
      </c>
      <c r="F28" s="2">
        <v>304.13</v>
      </c>
      <c r="G28" s="2">
        <v>202.59</v>
      </c>
    </row>
    <row r="29" spans="1:7" x14ac:dyDescent="0.3">
      <c r="A29" s="2">
        <v>170</v>
      </c>
      <c r="B29" s="2">
        <v>4774.71</v>
      </c>
      <c r="C29" s="2">
        <v>2124.3200000000002</v>
      </c>
      <c r="D29" s="2">
        <v>602.14</v>
      </c>
      <c r="E29" s="2">
        <v>305.39</v>
      </c>
      <c r="F29" s="2">
        <v>282.7</v>
      </c>
      <c r="G29" s="2">
        <v>183.83</v>
      </c>
    </row>
    <row r="30" spans="1:7" x14ac:dyDescent="0.3">
      <c r="A30" s="2">
        <v>183</v>
      </c>
      <c r="B30" s="2">
        <v>4388.97</v>
      </c>
      <c r="C30" s="2">
        <v>2045.2</v>
      </c>
      <c r="D30" s="2">
        <v>599.9</v>
      </c>
      <c r="E30" s="2">
        <v>304.35000000000002</v>
      </c>
      <c r="F30" s="2">
        <v>276.57</v>
      </c>
      <c r="G30" s="2">
        <v>182.58</v>
      </c>
    </row>
    <row r="31" spans="1:7" x14ac:dyDescent="0.3">
      <c r="A31" s="2">
        <v>187</v>
      </c>
      <c r="B31" s="2">
        <v>4314.63</v>
      </c>
      <c r="C31" s="2">
        <v>1960.66</v>
      </c>
      <c r="D31" s="2">
        <v>562.97</v>
      </c>
      <c r="E31" s="2">
        <v>286.69</v>
      </c>
      <c r="F31" s="2">
        <v>256.16000000000003</v>
      </c>
      <c r="G31" s="2">
        <v>167.57</v>
      </c>
    </row>
    <row r="32" spans="1:7" x14ac:dyDescent="0.3">
      <c r="A32" s="2">
        <v>189</v>
      </c>
      <c r="B32" s="2">
        <v>4830.82</v>
      </c>
      <c r="C32" s="2">
        <v>2240.29</v>
      </c>
      <c r="D32" s="2">
        <v>656.98</v>
      </c>
      <c r="E32" s="2">
        <v>324.08999999999997</v>
      </c>
      <c r="F32" s="2">
        <v>288.82</v>
      </c>
      <c r="G32" s="2">
        <v>187.58</v>
      </c>
    </row>
    <row r="33" spans="1:7" x14ac:dyDescent="0.3">
      <c r="A33" s="2">
        <v>190</v>
      </c>
      <c r="B33" s="2">
        <v>4339.88</v>
      </c>
      <c r="C33" s="2">
        <v>2139.4899999999998</v>
      </c>
      <c r="D33" s="2">
        <v>627.88</v>
      </c>
      <c r="E33" s="2">
        <v>314.74</v>
      </c>
      <c r="F33" s="2">
        <v>267.39</v>
      </c>
      <c r="G33" s="2">
        <v>176.33</v>
      </c>
    </row>
    <row r="34" spans="1:7" x14ac:dyDescent="0.3">
      <c r="A34" s="2"/>
      <c r="B34" s="2"/>
      <c r="C34" s="2"/>
      <c r="D34" s="2"/>
      <c r="E34" s="2"/>
      <c r="F34" s="2"/>
      <c r="G34" s="2"/>
    </row>
    <row r="36" spans="1:7" x14ac:dyDescent="0.3">
      <c r="A36" s="1" t="s">
        <v>1</v>
      </c>
      <c r="B36" s="1" t="s">
        <v>0</v>
      </c>
      <c r="C36" s="1" t="s">
        <v>13</v>
      </c>
      <c r="D36" s="1"/>
    </row>
    <row r="37" spans="1:7" x14ac:dyDescent="0.3">
      <c r="A37" s="2">
        <v>6714.61</v>
      </c>
      <c r="B37" s="2">
        <v>85</v>
      </c>
      <c r="C37" s="4">
        <f xml:space="preserve"> -0.0297*A37 + 280.22</f>
        <v>80.796083000000039</v>
      </c>
    </row>
    <row r="38" spans="1:7" x14ac:dyDescent="0.3">
      <c r="A38" s="2">
        <v>5986.69</v>
      </c>
      <c r="B38" s="2">
        <v>87</v>
      </c>
      <c r="C38" s="4">
        <f xml:space="preserve"> -0.0297*A38 + 280.22</f>
        <v>102.41530700000004</v>
      </c>
    </row>
    <row r="39" spans="1:7" x14ac:dyDescent="0.3">
      <c r="A39" s="2">
        <v>6509.32</v>
      </c>
      <c r="B39" s="2">
        <v>91</v>
      </c>
      <c r="C39" s="4">
        <f xml:space="preserve"> -0.0297*A39 + 280.22</f>
        <v>86.893196000000017</v>
      </c>
    </row>
    <row r="40" spans="1:7" x14ac:dyDescent="0.3">
      <c r="A40" s="2">
        <v>6609.41</v>
      </c>
      <c r="B40" s="2">
        <v>93</v>
      </c>
      <c r="C40" s="4">
        <f xml:space="preserve"> -0.0297*A40 + 280.22</f>
        <v>83.920523000000031</v>
      </c>
    </row>
    <row r="41" spans="1:7" x14ac:dyDescent="0.3">
      <c r="A41" s="2">
        <v>6023.1</v>
      </c>
      <c r="B41" s="2">
        <v>95</v>
      </c>
      <c r="C41" s="4">
        <f xml:space="preserve"> -0.0297*A41 + 280.22</f>
        <v>101.33393000000001</v>
      </c>
    </row>
    <row r="42" spans="1:7" x14ac:dyDescent="0.3">
      <c r="A42" s="2">
        <v>5640.16</v>
      </c>
      <c r="B42" s="2">
        <v>97</v>
      </c>
      <c r="C42" s="4">
        <f xml:space="preserve"> -0.0297*A42 + 280.22</f>
        <v>112.70724800000002</v>
      </c>
    </row>
    <row r="43" spans="1:7" x14ac:dyDescent="0.3">
      <c r="A43" s="2">
        <v>5211.2299999999996</v>
      </c>
      <c r="B43" s="2">
        <v>100</v>
      </c>
      <c r="C43" s="4">
        <f xml:space="preserve"> -0.0297*A43 + 280.22-20</f>
        <v>105.44646900000004</v>
      </c>
    </row>
    <row r="44" spans="1:7" x14ac:dyDescent="0.3">
      <c r="A44" s="2">
        <v>5411.23</v>
      </c>
      <c r="B44" s="2">
        <v>100</v>
      </c>
      <c r="C44" s="4">
        <f xml:space="preserve"> -0.0297*A44 + 280.22</f>
        <v>119.50646900000004</v>
      </c>
    </row>
    <row r="45" spans="1:7" x14ac:dyDescent="0.3">
      <c r="A45" s="2">
        <v>5125.38</v>
      </c>
      <c r="B45" s="5">
        <v>103</v>
      </c>
      <c r="C45" s="6">
        <f xml:space="preserve"> -0.0297*A45 + 280.22</f>
        <v>127.99621400000001</v>
      </c>
    </row>
    <row r="46" spans="1:7" x14ac:dyDescent="0.3">
      <c r="A46" s="2">
        <v>4919.1899999999996</v>
      </c>
      <c r="B46" s="5">
        <v>105</v>
      </c>
      <c r="C46" s="6">
        <f xml:space="preserve"> -0.0297*A46 + 280.22</f>
        <v>134.12005700000003</v>
      </c>
    </row>
    <row r="47" spans="1:7" x14ac:dyDescent="0.3">
      <c r="A47" s="2">
        <v>5123.232</v>
      </c>
      <c r="B47" s="5">
        <v>106</v>
      </c>
      <c r="C47" s="6">
        <f xml:space="preserve"> -0.0297*A47 + 280.22</f>
        <v>128.06000960000003</v>
      </c>
    </row>
    <row r="48" spans="1:7" x14ac:dyDescent="0.3">
      <c r="A48" s="2">
        <v>4506.8</v>
      </c>
      <c r="B48" s="5">
        <v>111</v>
      </c>
      <c r="C48" s="6">
        <f xml:space="preserve"> -0.0297*A48 + 280.22</f>
        <v>146.36804000000001</v>
      </c>
    </row>
    <row r="49" spans="1:3" x14ac:dyDescent="0.3">
      <c r="A49" s="2">
        <v>4333.1000000000004</v>
      </c>
      <c r="B49" s="5">
        <v>111</v>
      </c>
      <c r="C49" s="6">
        <f xml:space="preserve"> -0.0297*A49 + 280.22</f>
        <v>151.52693000000002</v>
      </c>
    </row>
    <row r="50" spans="1:3" x14ac:dyDescent="0.3">
      <c r="A50" s="2">
        <v>4895.34</v>
      </c>
      <c r="B50" s="5">
        <v>115</v>
      </c>
      <c r="C50" s="6">
        <f xml:space="preserve"> -0.0297*A50 + 280.22</f>
        <v>134.82840200000001</v>
      </c>
    </row>
    <row r="51" spans="1:3" x14ac:dyDescent="0.3">
      <c r="A51" s="2">
        <v>5784.64</v>
      </c>
      <c r="B51" s="5">
        <v>116</v>
      </c>
      <c r="C51" s="6">
        <f xml:space="preserve"> -0.0297*A51 + 280.22</f>
        <v>108.41619200000002</v>
      </c>
    </row>
    <row r="52" spans="1:3" x14ac:dyDescent="0.3">
      <c r="A52" s="2">
        <v>5610.71</v>
      </c>
      <c r="B52" s="5">
        <v>117</v>
      </c>
      <c r="C52" s="6">
        <f xml:space="preserve"> -0.0297*A52 + 280.22</f>
        <v>113.58191300000001</v>
      </c>
    </row>
    <row r="53" spans="1:3" x14ac:dyDescent="0.3">
      <c r="A53" s="2">
        <v>4764.8900000000003</v>
      </c>
      <c r="B53" s="5">
        <v>117</v>
      </c>
      <c r="C53" s="6">
        <f xml:space="preserve"> -0.0297*A53 + 280.22</f>
        <v>138.70276700000002</v>
      </c>
    </row>
    <row r="54" spans="1:3" x14ac:dyDescent="0.3">
      <c r="A54" s="2">
        <v>4728.42</v>
      </c>
      <c r="B54" s="2">
        <v>119</v>
      </c>
      <c r="C54" s="4">
        <f xml:space="preserve"> -0.0297*A54 + 280.22</f>
        <v>139.78592600000002</v>
      </c>
    </row>
    <row r="55" spans="1:3" x14ac:dyDescent="0.3">
      <c r="A55" s="2">
        <v>5288.09</v>
      </c>
      <c r="B55" s="2">
        <v>119</v>
      </c>
      <c r="C55" s="4">
        <f xml:space="preserve"> -0.0297*A55 + 280.22</f>
        <v>123.16372700000002</v>
      </c>
    </row>
    <row r="56" spans="1:3" x14ac:dyDescent="0.3">
      <c r="A56" s="2">
        <v>5779.03</v>
      </c>
      <c r="B56" s="2">
        <v>120</v>
      </c>
      <c r="C56" s="4">
        <f xml:space="preserve"> -0.0297*A56 + 280.22</f>
        <v>108.58280900000003</v>
      </c>
    </row>
    <row r="57" spans="1:3" x14ac:dyDescent="0.3">
      <c r="A57" s="2">
        <v>5008.96</v>
      </c>
      <c r="B57" s="2">
        <v>121</v>
      </c>
      <c r="C57" s="4">
        <f xml:space="preserve"> -0.0297*A57 + 280.22</f>
        <v>131.45388800000003</v>
      </c>
    </row>
    <row r="58" spans="1:3" x14ac:dyDescent="0.3">
      <c r="A58" s="2">
        <v>4654.08</v>
      </c>
      <c r="B58" s="2">
        <v>121</v>
      </c>
      <c r="C58" s="4">
        <f xml:space="preserve"> -0.0297*A58 + 280.22</f>
        <v>141.99382400000002</v>
      </c>
    </row>
    <row r="59" spans="1:3" x14ac:dyDescent="0.3">
      <c r="A59" s="2">
        <v>5713.1</v>
      </c>
      <c r="B59" s="2">
        <v>122</v>
      </c>
      <c r="C59" s="4">
        <f xml:space="preserve"> -0.0297*A59 + 280.22</f>
        <v>110.54093</v>
      </c>
    </row>
    <row r="60" spans="1:3" x14ac:dyDescent="0.3">
      <c r="A60" s="2">
        <v>5428.57</v>
      </c>
      <c r="B60" s="2">
        <v>128</v>
      </c>
      <c r="C60" s="4">
        <f xml:space="preserve"> -0.0297*A60 + 280.22</f>
        <v>118.99147100000002</v>
      </c>
    </row>
    <row r="61" spans="1:3" x14ac:dyDescent="0.3">
      <c r="A61" s="2">
        <v>5745.36</v>
      </c>
      <c r="B61" s="2">
        <v>131</v>
      </c>
      <c r="C61" s="4">
        <f xml:space="preserve"> -0.0297*A61 + 280.22+30</f>
        <v>139.58280800000003</v>
      </c>
    </row>
    <row r="62" spans="1:3" x14ac:dyDescent="0.3">
      <c r="A62" s="2">
        <v>5059.67</v>
      </c>
      <c r="B62" s="2">
        <v>160</v>
      </c>
      <c r="C62" s="4">
        <f xml:space="preserve"> -0.0297*A62 + 280.22+30</f>
        <v>159.94780100000003</v>
      </c>
    </row>
    <row r="63" spans="1:3" x14ac:dyDescent="0.3">
      <c r="A63" s="2">
        <v>4965.47</v>
      </c>
      <c r="B63" s="2">
        <v>170</v>
      </c>
      <c r="C63" s="4">
        <f xml:space="preserve"> -0.0297*A63 + 280.22+30</f>
        <v>162.745541</v>
      </c>
    </row>
    <row r="64" spans="1:3" x14ac:dyDescent="0.3">
      <c r="A64" s="2">
        <v>4774.71</v>
      </c>
      <c r="B64" s="2">
        <v>170</v>
      </c>
      <c r="C64" s="4">
        <f xml:space="preserve"> -0.0297*A64 + 280.22+30</f>
        <v>168.41111300000003</v>
      </c>
    </row>
    <row r="65" spans="1:3" x14ac:dyDescent="0.3">
      <c r="A65" s="2">
        <v>4388.97</v>
      </c>
      <c r="B65" s="2">
        <v>183</v>
      </c>
      <c r="C65" s="4">
        <f xml:space="preserve"> -0.0297*A65 + 280.22+30</f>
        <v>179.867591</v>
      </c>
    </row>
    <row r="66" spans="1:3" x14ac:dyDescent="0.3">
      <c r="A66" s="2">
        <v>4314.63</v>
      </c>
      <c r="B66" s="2">
        <v>187</v>
      </c>
      <c r="C66" s="4">
        <f xml:space="preserve"> -0.0297*A66 + 280.22+30</f>
        <v>182.07548900000003</v>
      </c>
    </row>
    <row r="67" spans="1:3" x14ac:dyDescent="0.3">
      <c r="A67" s="2">
        <v>4830.82</v>
      </c>
      <c r="B67" s="2">
        <v>189</v>
      </c>
      <c r="C67" s="4">
        <f xml:space="preserve"> -0.0297*A67 + 280.22+30</f>
        <v>166.74464600000005</v>
      </c>
    </row>
    <row r="68" spans="1:3" x14ac:dyDescent="0.3">
      <c r="A68" s="2">
        <v>4339.88</v>
      </c>
      <c r="B68" s="2">
        <v>190</v>
      </c>
      <c r="C68" s="4">
        <f xml:space="preserve"> -0.0297*A68 + 280.22+30</f>
        <v>181.32556400000001</v>
      </c>
    </row>
  </sheetData>
  <sortState xmlns:xlrd2="http://schemas.microsoft.com/office/spreadsheetml/2017/richdata2" ref="A37:B68">
    <sortCondition ref="B37:B68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glucoresults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 Negrillo</dc:creator>
  <cp:lastModifiedBy>Rom Negrillo</cp:lastModifiedBy>
  <dcterms:created xsi:type="dcterms:W3CDTF">2020-01-27T03:35:03Z</dcterms:created>
  <dcterms:modified xsi:type="dcterms:W3CDTF">2020-01-27T04:47:17Z</dcterms:modified>
</cp:coreProperties>
</file>