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romero/Docs/W&amp;R/Paper Modelo de Negocio/"/>
    </mc:Choice>
  </mc:AlternateContent>
  <xr:revisionPtr revIDLastSave="0" documentId="13_ncr:1_{0818BD57-D515-7B49-8A54-5D4EF569F961}" xr6:coauthVersionLast="45" xr6:coauthVersionMax="45" xr10:uidLastSave="{00000000-0000-0000-0000-000000000000}"/>
  <bookViews>
    <workbookView xWindow="4540" yWindow="4700" windowWidth="22080" windowHeight="16040" activeTab="1" xr2:uid="{E100A084-EBA8-3A44-8000-EBF0D0ADAC1D}"/>
  </bookViews>
  <sheets>
    <sheet name="Modeling Scores" sheetId="1" r:id="rId1"/>
    <sheet name="InterpretationScores" sheetId="2" r:id="rId2"/>
  </sheets>
  <definedNames>
    <definedName name="_xlchart.v1.0" hidden="1">'Modeling Scores'!$B$1</definedName>
    <definedName name="_xlchart.v1.1" hidden="1">'Modeling Scores'!$B$2:$B$19</definedName>
    <definedName name="_xlchart.v1.10" hidden="1">InterpretationScores!$B$2:$B$19</definedName>
    <definedName name="_xlchart.v1.11" hidden="1">InterpretationScores!$E$110:$E$127</definedName>
    <definedName name="_xlchart.v1.12" hidden="1">InterpretationScores!$C$67:$C$84</definedName>
    <definedName name="_xlchart.v1.13" hidden="1">InterpretationScores!$C$46:$C$63</definedName>
    <definedName name="_xlchart.v1.14" hidden="1">InterpretationScores!$C$110:$C$127</definedName>
    <definedName name="_xlchart.v1.15" hidden="1">InterpretationScores!$B$67:$B$84</definedName>
    <definedName name="_xlchart.v1.16" hidden="1">InterpretationScores!$B$2:$B$19</definedName>
    <definedName name="_xlchart.v1.17" hidden="1">InterpretationScores!$B$46:$B$63</definedName>
    <definedName name="_xlchart.v1.2" hidden="1">'Modeling Scores'!$B$31:$B$48</definedName>
    <definedName name="_xlchart.v1.3" hidden="1">'Modeling Scores'!$B$1</definedName>
    <definedName name="_xlchart.v1.4" hidden="1">'Modeling Scores'!$B$2:$B$19</definedName>
    <definedName name="_xlchart.v1.5" hidden="1">'Modeling Scores'!$B$1</definedName>
    <definedName name="_xlchart.v1.6" hidden="1">'Modeling Scores'!$B$2:$B$19</definedName>
    <definedName name="_xlchart.v1.7" hidden="1">'Modeling Scores'!$B$61:$B$78</definedName>
    <definedName name="_xlchart.v1.8" hidden="1">InterpretationScores!$B$110:$B$127</definedName>
    <definedName name="_xlchart.v1.9" hidden="1">InterpretationScores!$D$110:$D$127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/>
  <c r="C85" i="1"/>
  <c r="C82" i="1"/>
  <c r="C86" i="1" s="1"/>
  <c r="C23" i="1"/>
  <c r="S90" i="2" l="1"/>
  <c r="S89" i="2"/>
  <c r="S88" i="2"/>
  <c r="S91" i="2" l="1"/>
  <c r="J118" i="2"/>
  <c r="J119" i="2"/>
  <c r="J117" i="2"/>
  <c r="J111" i="2"/>
  <c r="J112" i="2"/>
  <c r="J110" i="2"/>
  <c r="J133" i="2"/>
  <c r="J132" i="2"/>
  <c r="J131" i="2"/>
  <c r="J126" i="2"/>
  <c r="J125" i="2"/>
  <c r="J124" i="2"/>
  <c r="G105" i="2"/>
  <c r="G104" i="2"/>
  <c r="G103" i="2"/>
  <c r="G102" i="2"/>
  <c r="G101" i="2"/>
  <c r="N64" i="2"/>
  <c r="N65" i="2"/>
  <c r="N63" i="2"/>
  <c r="N66" i="2" s="1"/>
  <c r="G65" i="2"/>
  <c r="G64" i="2"/>
  <c r="G68" i="2" s="1"/>
  <c r="J128" i="2" l="1"/>
  <c r="J135" i="2"/>
  <c r="J121" i="2"/>
  <c r="C61" i="1" l="1"/>
  <c r="C56" i="1"/>
  <c r="C55" i="1"/>
  <c r="C54" i="1"/>
  <c r="C53" i="1"/>
  <c r="C52" i="1"/>
  <c r="C31" i="1"/>
  <c r="C26" i="2" l="1"/>
  <c r="C25" i="2"/>
  <c r="C24" i="2"/>
  <c r="C23" i="2"/>
  <c r="C24" i="1"/>
  <c r="C25" i="1"/>
  <c r="C26" i="1"/>
  <c r="C27" i="1" l="1"/>
  <c r="C27" i="2"/>
  <c r="E20" i="2"/>
  <c r="E16" i="1" l="1"/>
  <c r="N16" i="1"/>
  <c r="C2" i="2"/>
  <c r="C2" i="1"/>
  <c r="B20" i="2"/>
  <c r="B20" i="1"/>
  <c r="J113" i="2" l="1"/>
</calcChain>
</file>

<file path=xl/sharedStrings.xml><?xml version="1.0" encoding="utf-8"?>
<sst xmlns="http://schemas.openxmlformats.org/spreadsheetml/2006/main" count="164" uniqueCount="78">
  <si>
    <t>PRUEBA</t>
  </si>
  <si>
    <t>NOTA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</si>
  <si>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</si>
  <si>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</si>
  <si>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</si>
  <si>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</si>
  <si>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</si>
  <si>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</si>
  <si>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</si>
  <si>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</si>
  <si>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</si>
  <si>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</si>
  <si>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</si>
  <si>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</si>
  <si>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</si>
  <si>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</si>
  <si>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</si>
  <si>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</si>
  <si>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</si>
  <si>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</si>
  <si>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I1</t>
  </si>
  <si>
    <t>I2</t>
  </si>
  <si>
    <t>VALUE</t>
  </si>
  <si>
    <t>3P</t>
  </si>
  <si>
    <t>CATEGORIES</t>
  </si>
  <si>
    <t>OCCURRENCES</t>
  </si>
  <si>
    <t>SUBJECT %</t>
  </si>
  <si>
    <t>STRUCTURE</t>
  </si>
  <si>
    <t>Insufficient (Below or equal to 21 points)</t>
  </si>
  <si>
    <t>Sufficient  (21 to 36]</t>
  </si>
  <si>
    <t>Good  (36,39]</t>
  </si>
  <si>
    <t>Insufficient (Below or equal to 19.5 points)</t>
  </si>
  <si>
    <t>Sufficient  (19.5 to 28]</t>
  </si>
  <si>
    <t>Good  (28,32]</t>
  </si>
  <si>
    <t>CHANNEL MODEL</t>
  </si>
  <si>
    <t xml:space="preserve"> %</t>
  </si>
  <si>
    <t>Insufficient (Below or equal to 8.5 points)</t>
  </si>
  <si>
    <t>Sufficient  (8.5,11.3]</t>
  </si>
  <si>
    <t>Good  (11.3,14.16]</t>
  </si>
  <si>
    <t>Could Identify the Type</t>
  </si>
  <si>
    <t>Could not Identify the Type</t>
  </si>
  <si>
    <t>Identified 1 of the products</t>
  </si>
  <si>
    <t>Identified 2 products</t>
  </si>
  <si>
    <t>Identified 3 products</t>
  </si>
  <si>
    <t>BEER DESCRIPTION</t>
  </si>
  <si>
    <t>Insufficient (Below or equal to 4.5 points)</t>
  </si>
  <si>
    <t>Sufficient  (4.5 to 6]</t>
  </si>
  <si>
    <t>Good  (6,7.5]</t>
  </si>
  <si>
    <t>SUPPLIERS</t>
  </si>
  <si>
    <t>BEER SALE SCENARIO</t>
  </si>
  <si>
    <t>RECICLING SCENARIO</t>
  </si>
  <si>
    <t>UNSOLD BEER SCENARIO</t>
  </si>
  <si>
    <t>RESIDUE MANAGEMENT SCENARIO</t>
  </si>
  <si>
    <t>Did not provide a description of the scenario (Below or equal to 1.67 points)</t>
  </si>
  <si>
    <t>Provided a partial description (1.67, 3.33]</t>
  </si>
  <si>
    <t>Did not provide a description of the scenario (Below or equal to 2.66 points)</t>
  </si>
  <si>
    <t>Provided a partial description (2.66,5.32]</t>
  </si>
  <si>
    <t>Did not provide a description of the scenario (Below or equal to 2.33 points)</t>
  </si>
  <si>
    <t>Provided a partial description (2.33,4.67]</t>
  </si>
  <si>
    <t>Provided a satisfactory description (More than 3.33)</t>
  </si>
  <si>
    <t>Provided a  satisfactory description (More than 5.32)</t>
  </si>
  <si>
    <t>Provided a  satisfactory description (More than 4.67)</t>
  </si>
  <si>
    <t>Provided a  satisfactory description (More than 3.33)</t>
  </si>
  <si>
    <t>Identified some of the suppliers and supplies</t>
  </si>
  <si>
    <t>Did not identify the suppliers and supplies</t>
  </si>
  <si>
    <t>RECYCLING SCENARIO</t>
  </si>
  <si>
    <t xml:space="preserve">Did not provide a description of the scenario </t>
  </si>
  <si>
    <t xml:space="preserve">Provided a partial description </t>
  </si>
  <si>
    <t xml:space="preserve">Provided a  satisfactory description </t>
  </si>
  <si>
    <t>Insufficient (Below or equal to 17.3 points)</t>
  </si>
  <si>
    <t>Sufficient  (17.3, 25.53]</t>
  </si>
  <si>
    <t>Good  (25.53,27.16]</t>
  </si>
  <si>
    <t>Excellent (More than 27.16 points)</t>
  </si>
  <si>
    <t>Excellent (More than 32)</t>
  </si>
  <si>
    <t>Excellent (More than 14.16)</t>
  </si>
  <si>
    <t>Excellent (More than 39 points)</t>
  </si>
  <si>
    <t>Excellent (More than 7.5)</t>
  </si>
  <si>
    <t>Identified all the suppliers and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</si>
</sst>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11893"/>
      <color rgb="FF942093"/>
      <color rgb="FF521B93"/>
      <color rgb="FF0096FF"/>
      <color rgb="FF009193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MODELING</a:t>
            </a:r>
            <a:r>
              <a:rPr lang="en-US" baseline="0"/>
              <a:t> SCORES (WEIGHTED)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'Modeling Scores'!$C$22</c:f>
              <c:strCache>
                <c:ptCount val="1"/>
                <c:pt idx="0">
                  <c:v>SUBJECT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8-904D-A071-20265C2164E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8-904D-A071-20265C2164E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8-904D-A071-20265C2164E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58-904D-A071-20265C2164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'Modeling Scores'!$A$23:$A$26</c:f>
              <c:strCache>
                <c:ptCount val="4"/>
                <c:pt idx="0">
                  <c:v>Insufficient (Below or equal to 17.3 points)</c:v>
                </c:pt>
                <c:pt idx="1">
                  <c:v>Sufficient  (17.3, 25.53]</c:v>
                </c:pt>
                <c:pt idx="2">
                  <c:v>Good  (25.53,27.16]</c:v>
                </c:pt>
                <c:pt idx="3">
                  <c:v>Excellent (More than 27.16 points)</c:v>
                </c:pt>
              </c:strCache>
            </c:strRef>
          </c:cat>
          <c:val>
            <c:numRef>
              <c:f>'Modeling Scores'!$C$23:$C$26</c:f>
              <c:numCache>
                <c:formatCode>0.0%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0.3888888888888889</c:v>
                </c:pt>
                <c:pt idx="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441-BBBD-E6A170F3DA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UNSOLD BEER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3-EE46-90F3-3784C7C60E7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3-EE46-90F3-3784C7C60E7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3-EE46-90F3-3784C7C60E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InterpretationScores!$H$124:$H$126</c:f>
              <c:strCache>
                <c:ptCount val="3"/>
                <c:pt idx="0">
                  <c:v>Did not provide a description of the scenario (Below or equal to 2.33 points)</c:v>
                </c:pt>
                <c:pt idx="1">
                  <c:v>Provided a partial description (2.33,4.67]</c:v>
                </c:pt>
                <c:pt idx="2">
                  <c:v>Provided a  satisfactory description (More than 4.67)</c:v>
                </c:pt>
              </c:strCache>
            </c:strRef>
          </c:cat>
          <c:val>
            <c:numRef>
              <c:f>InterpretationScores!$J$124:$J$126</c:f>
              <c:numCache>
                <c:formatCode>0.0%</c:formatCode>
                <c:ptCount val="3"/>
                <c:pt idx="0">
                  <c:v>0.3888888888888889</c:v>
                </c:pt>
                <c:pt idx="1">
                  <c:v>0.5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2141-AC2D-B8E636AC34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RESIDUE MANAGEMENT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1D46-870D-D107447163D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1D46-870D-D107447163D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1D46-870D-D107447163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InterpretationScores!$H$131:$H$133</c:f>
              <c:strCache>
                <c:ptCount val="3"/>
                <c:pt idx="0">
                  <c:v>Did not provide a description of the scenario (Below or equal to 1.67 points)</c:v>
                </c:pt>
                <c:pt idx="1">
                  <c:v>Provided a partial description (1.67, 3.33]</c:v>
                </c:pt>
                <c:pt idx="2">
                  <c:v>Provided a  satisfactory description (More than 3.33)</c:v>
                </c:pt>
              </c:strCache>
            </c:strRef>
          </c:cat>
          <c:val>
            <c:numRef>
              <c:f>InterpretationScores!$J$131:$J$133</c:f>
              <c:numCache>
                <c:formatCode>0.0%</c:formatCode>
                <c:ptCount val="3"/>
                <c:pt idx="0">
                  <c:v>0.3888888888888889</c:v>
                </c:pt>
                <c:pt idx="1">
                  <c:v>0.1111111111111111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DC47-A394-0ABE02107E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SUPPLIER</a:t>
            </a:r>
            <a:r>
              <a:rPr lang="en-US" baseline="0"/>
              <a:t> IDENTIFICATION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4-E645-AEDB-66088F572B0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92-424D-97A4-EB384F2C741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2-424D-97A4-EB384F2C7411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n-C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392-424D-97A4-EB384F2C74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n-C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392-424D-97A4-EB384F2C74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InterpretationScores!$Q$88:$Q$90</c:f>
              <c:strCache>
                <c:ptCount val="3"/>
                <c:pt idx="0">
                  <c:v>Did not identify the suppliers and supplies</c:v>
                </c:pt>
                <c:pt idx="1">
                  <c:v>Identified some of the suppliers and supplies</c:v>
                </c:pt>
                <c:pt idx="2">
                  <c:v>Identified all the suppliers and supplies</c:v>
                </c:pt>
              </c:strCache>
            </c:strRef>
          </c:cat>
          <c:val>
            <c:numRef>
              <c:f>InterpretationScores!$S$88:$S$90</c:f>
              <c:numCache>
                <c:formatCode>0.0%</c:formatCode>
                <c:ptCount val="3"/>
                <c:pt idx="0">
                  <c:v>0</c:v>
                </c:pt>
                <c:pt idx="1">
                  <c:v>0.27777777777777779</c:v>
                </c:pt>
                <c:pt idx="2">
                  <c:v>0.72222222222222221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2-424D-97A4-EB384F2C741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SCENARIO DESCRIPTION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InterpretationScores!$G$139</c:f>
              <c:strCache>
                <c:ptCount val="1"/>
                <c:pt idx="0">
                  <c:v>Did not provide a description of the scenario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InterpretationScores!$F$140:$F$143</c:f>
              <c:strCache>
                <c:ptCount val="4"/>
                <c:pt idx="0">
                  <c:v>BEER SALE SCENARIO</c:v>
                </c:pt>
                <c:pt idx="1">
                  <c:v>RECYCLING SCENARIO</c:v>
                </c:pt>
                <c:pt idx="2">
                  <c:v>UNSOLD BEER SCENARIO</c:v>
                </c:pt>
                <c:pt idx="3">
                  <c:v>RESIDUE MANAGEMENT SCENARIO</c:v>
                </c:pt>
              </c:strCache>
            </c:strRef>
          </c:cat>
          <c:val>
            <c:numRef>
              <c:f>InterpretationScores!$G$140:$G$143</c:f>
              <c:numCache>
                <c:formatCode>0%</c:formatCode>
                <c:ptCount val="4"/>
                <c:pt idx="0">
                  <c:v>0.16666666666666666</c:v>
                </c:pt>
                <c:pt idx="1">
                  <c:v>0.27777777777777779</c:v>
                </c:pt>
                <c:pt idx="2">
                  <c:v>0.3888888888888889</c:v>
                </c:pt>
                <c:pt idx="3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EB43-9516-E185C004D5F7}"/>
            </c:ext>
          </c:extLst>
        </c:ser>
        <c:ser>
          <c:idx val="1"/>
          <c:order val="1"/>
          <c:tx>
            <c:strRef>
              <c:f>InterpretationScores!$H$139</c:f>
              <c:strCache>
                <c:ptCount val="1"/>
                <c:pt idx="0">
                  <c:v>Provided a partial description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InterpretationScores!$F$140:$F$143</c:f>
              <c:strCache>
                <c:ptCount val="4"/>
                <c:pt idx="0">
                  <c:v>BEER SALE SCENARIO</c:v>
                </c:pt>
                <c:pt idx="1">
                  <c:v>RECYCLING SCENARIO</c:v>
                </c:pt>
                <c:pt idx="2">
                  <c:v>UNSOLD BEER SCENARIO</c:v>
                </c:pt>
                <c:pt idx="3">
                  <c:v>RESIDUE MANAGEMENT SCENARIO</c:v>
                </c:pt>
              </c:strCache>
            </c:strRef>
          </c:cat>
          <c:val>
            <c:numRef>
              <c:f>InterpretationScores!$H$140:$H$143</c:f>
              <c:numCache>
                <c:formatCode>0%</c:formatCode>
                <c:ptCount val="4"/>
                <c:pt idx="0">
                  <c:v>0.44444444444444442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9-EB43-9516-E185C004D5F7}"/>
            </c:ext>
          </c:extLst>
        </c:ser>
        <c:ser>
          <c:idx val="2"/>
          <c:order val="2"/>
          <c:tx>
            <c:strRef>
              <c:f>InterpretationScores!$I$139</c:f>
              <c:strCache>
                <c:ptCount val="1"/>
                <c:pt idx="0">
                  <c:v>Provided a  satisfactory description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InterpretationScores!$F$140:$F$143</c:f>
              <c:strCache>
                <c:ptCount val="4"/>
                <c:pt idx="0">
                  <c:v>BEER SALE SCENARIO</c:v>
                </c:pt>
                <c:pt idx="1">
                  <c:v>RECYCLING SCENARIO</c:v>
                </c:pt>
                <c:pt idx="2">
                  <c:v>UNSOLD BEER SCENARIO</c:v>
                </c:pt>
                <c:pt idx="3">
                  <c:v>RESIDUE MANAGEMENT SCENARIO</c:v>
                </c:pt>
              </c:strCache>
            </c:strRef>
          </c:cat>
          <c:val>
            <c:numRef>
              <c:f>InterpretationScores!$I$140:$I$143</c:f>
              <c:numCache>
                <c:formatCode>0%</c:formatCode>
                <c:ptCount val="4"/>
                <c:pt idx="0">
                  <c:v>0.3888888888888889</c:v>
                </c:pt>
                <c:pt idx="1">
                  <c:v>0.3888888888888889</c:v>
                </c:pt>
                <c:pt idx="2">
                  <c:v>0.1111111111111111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9-EB43-9516-E185C004D5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82498624"/>
        <c:axId val="254521344"/>
      </c:barChart>
      <c:catAx>
        <c:axId val="2824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CO"/>
          </a:p>
        </c:txPr>
        <c:crossAx val="254521344"/>
        <c:crosses val="autoZero"/>
        <c:auto val="1"/>
        <c:lblAlgn val="ctr"/>
        <c:lblOffset val="100"/>
        <c:noMultiLvlLbl val="0"/>
      </c:catAx>
      <c:valAx>
        <c:axId val="25452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CO"/>
          </a:p>
        </c:txPr>
        <c:crossAx val="282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STRUCTURE SCORES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'Modeling Scores'!$C$22</c:f>
              <c:strCache>
                <c:ptCount val="1"/>
                <c:pt idx="0">
                  <c:v>SUBJECT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3-C141-A3EF-D2E717134FE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3-C141-A3EF-D2E717134FE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3-C141-A3EF-D2E717134FE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3-C141-A3EF-D2E717134F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'Modeling Scores'!$A$52:$A$55</c:f>
              <c:strCache>
                <c:ptCount val="4"/>
                <c:pt idx="0">
                  <c:v>Insufficient (Below or equal to 19.5 points)</c:v>
                </c:pt>
                <c:pt idx="1">
                  <c:v>Sufficient  (19.5 to 28]</c:v>
                </c:pt>
                <c:pt idx="2">
                  <c:v>Good  (28,32]</c:v>
                </c:pt>
                <c:pt idx="3">
                  <c:v>Excellent (More than 32)</c:v>
                </c:pt>
              </c:strCache>
            </c:strRef>
          </c:cat>
          <c:val>
            <c:numRef>
              <c:f>'Modeling Scores'!$C$52:$C$55</c:f>
              <c:numCache>
                <c:formatCode>0.0%</c:formatCode>
                <c:ptCount val="4"/>
                <c:pt idx="0">
                  <c:v>0</c:v>
                </c:pt>
                <c:pt idx="1">
                  <c:v>0.44444444444444442</c:v>
                </c:pt>
                <c:pt idx="2">
                  <c:v>0.33333333333333331</c:v>
                </c:pt>
                <c:pt idx="3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3-C141-A3EF-D2E717134F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CHANNEL MODEL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2-C544-A4CB-176770D2CF0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2-C544-A4CB-176770D2CF0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2-C544-A4CB-176770D2CF0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2-C544-A4CB-176770D2CF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'Modeling Scores'!$A$82:$A$85</c:f>
              <c:strCache>
                <c:ptCount val="4"/>
                <c:pt idx="0">
                  <c:v>Insufficient (Below or equal to 8.5 points)</c:v>
                </c:pt>
                <c:pt idx="1">
                  <c:v>Sufficient  (8.5,11.3]</c:v>
                </c:pt>
                <c:pt idx="2">
                  <c:v>Good  (11.3,14.16]</c:v>
                </c:pt>
                <c:pt idx="3">
                  <c:v>Excellent (More than 14.16)</c:v>
                </c:pt>
              </c:strCache>
            </c:strRef>
          </c:cat>
          <c:val>
            <c:numRef>
              <c:f>'Modeling Scores'!$C$82:$C$85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0.44444444444444442</c:v>
                </c:pt>
                <c:pt idx="2">
                  <c:v>5.5555555555555552E-2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D-7143-AD59-D49966ED75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INTERPRETATION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InterpretationScores!$C$22</c:f>
              <c:strCache>
                <c:ptCount val="1"/>
                <c:pt idx="0">
                  <c:v>SUBJECT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E-ED44-93BE-960363C4C90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E-ED44-93BE-960363C4C90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E-ED44-93BE-960363C4C90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E-ED44-93BE-960363C4C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InterpretationScores!$A$23:$A$26</c:f>
              <c:strCache>
                <c:ptCount val="4"/>
                <c:pt idx="0">
                  <c:v>Insufficient (Below or equal to 21 points)</c:v>
                </c:pt>
                <c:pt idx="1">
                  <c:v>Sufficient  (21 to 36]</c:v>
                </c:pt>
                <c:pt idx="2">
                  <c:v>Good  (36,39]</c:v>
                </c:pt>
                <c:pt idx="3">
                  <c:v>Excellent (More than 39 points)</c:v>
                </c:pt>
              </c:strCache>
            </c:strRef>
          </c:cat>
          <c:val>
            <c:numRef>
              <c:f>InterpretationScores!$C$23:$C$26</c:f>
              <c:numCache>
                <c:formatCode>0.0%</c:formatCode>
                <c:ptCount val="4"/>
                <c:pt idx="0">
                  <c:v>0.3888888888888889</c:v>
                </c:pt>
                <c:pt idx="1">
                  <c:v>0.5</c:v>
                </c:pt>
                <c:pt idx="2">
                  <c:v>5.5555555555555552E-2</c:v>
                </c:pt>
                <c:pt idx="3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9-CD40-B82A-C081D347C5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VALUE CLASSIFICATION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InterpretationScores!$E$64:$E$65</c:f>
              <c:strCache>
                <c:ptCount val="2"/>
                <c:pt idx="0">
                  <c:v>Could Identify the Type</c:v>
                </c:pt>
                <c:pt idx="1">
                  <c:v>Could not Identify the Type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EF-FA42-9ED8-E6E402A2E36F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EF-FA42-9ED8-E6E402A2E36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2EF-FA42-9ED8-E6E402A2E36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InterpretationScores!$E$64:$E$65</c:f>
              <c:strCache>
                <c:ptCount val="2"/>
                <c:pt idx="0">
                  <c:v>Could Identify the Type</c:v>
                </c:pt>
                <c:pt idx="1">
                  <c:v>Could not Identify the Type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EF-FA42-9ED8-E6E402A2E36F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02EF-FA42-9ED8-E6E402A2E36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2EF-FA42-9ED8-E6E402A2E36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InterpretationScores!$E$64:$E$65</c:f>
              <c:strCache>
                <c:ptCount val="2"/>
                <c:pt idx="0">
                  <c:v>Could Identify the Type</c:v>
                </c:pt>
                <c:pt idx="1">
                  <c:v>Could not Identify the Type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2EF-FA42-9ED8-E6E402A2E36F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EF-FA42-9ED8-E6E402A2E36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EF-FA42-9ED8-E6E402A2E3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InterpretationScores!$E$64:$E$65</c:f>
              <c:strCache>
                <c:ptCount val="2"/>
                <c:pt idx="0">
                  <c:v>Could Identify the Type</c:v>
                </c:pt>
                <c:pt idx="1">
                  <c:v>Could not Identify the Type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EF-FA42-9ED8-E6E402A2E3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showDLblsOverMax val="0"/>
    <c:extLst/>
  </c:chart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PRODUCT</a:t>
            </a:r>
            <a:r>
              <a:rPr lang="en-US" baseline="0"/>
              <a:t> IDENTIFICATION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InterpretationScores!$L$63:$L$65</c:f>
              <c:strCache>
                <c:ptCount val="3"/>
                <c:pt idx="0">
                  <c:v>Identified 1 of the products</c:v>
                </c:pt>
                <c:pt idx="1">
                  <c:v>Identified 2 products</c:v>
                </c:pt>
                <c:pt idx="2">
                  <c:v>Identified 3 products</c:v>
                </c:pt>
              </c:strCache>
            </c:strRef>
          </c:cat>
          <c:val>
            <c:numRef>
              <c:f>InterpretationScores!$N$63:$N$65</c:f>
              <c:numCache>
                <c:formatCode>0.0%</c:formatCode>
                <c:ptCount val="3"/>
                <c:pt idx="0">
                  <c:v>0.22222222222222221</c:v>
                </c:pt>
                <c:pt idx="1">
                  <c:v>0.3888888888888889</c:v>
                </c:pt>
                <c:pt idx="2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D-274C-82E0-94447026199E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CD-274C-82E0-94447026199E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CD-274C-82E0-94447026199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InterpretationScores!$L$63:$L$65</c:f>
              <c:strCache>
                <c:ptCount val="3"/>
                <c:pt idx="0">
                  <c:v>Identified 1 of the products</c:v>
                </c:pt>
                <c:pt idx="1">
                  <c:v>Identified 2 products</c:v>
                </c:pt>
                <c:pt idx="2">
                  <c:v>Identified 3 products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CD-274C-82E0-94447026199E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D-274C-82E0-94447026199E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D-274C-82E0-94447026199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InterpretationScores!$L$63:$L$65</c:f>
              <c:strCache>
                <c:ptCount val="3"/>
                <c:pt idx="0">
                  <c:v>Identified 1 of the products</c:v>
                </c:pt>
                <c:pt idx="1">
                  <c:v>Identified 2 products</c:v>
                </c:pt>
                <c:pt idx="2">
                  <c:v>Identified 3 products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CD-274C-82E0-94447026199E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DCD-274C-82E0-94447026199E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DCD-274C-82E0-9444702619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InterpretationScores!$L$63:$L$65</c:f>
              <c:strCache>
                <c:ptCount val="3"/>
                <c:pt idx="0">
                  <c:v>Identified 1 of the products</c:v>
                </c:pt>
                <c:pt idx="1">
                  <c:v>Identified 2 products</c:v>
                </c:pt>
                <c:pt idx="2">
                  <c:v>Identified 3 products</c:v>
                </c:pt>
              </c:strCache>
            </c:strRef>
          </c:cat>
          <c:val>
            <c:numRef>
              <c:f>InterpretationScores!$G$64:$G$65</c:f>
              <c:numCache>
                <c:formatCode>0.0%</c:formatCode>
                <c:ptCount val="2"/>
                <c:pt idx="0">
                  <c:v>0.83333333333333337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CD-274C-82E0-9444702619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showDLblsOverMax val="0"/>
    <c:extLst/>
  </c:chart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BEER PRODUCTION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1-5840-B795-DD8DB39BCA3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1-5840-B795-DD8DB39BCA3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F1-5840-B795-DD8DB39BCA3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F1-5840-B795-DD8DB39BCA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InterpretationScores!$E$101:$E$104</c:f>
              <c:strCache>
                <c:ptCount val="4"/>
                <c:pt idx="0">
                  <c:v>Insufficient (Below or equal to 4.5 points)</c:v>
                </c:pt>
                <c:pt idx="1">
                  <c:v>Sufficient  (4.5 to 6]</c:v>
                </c:pt>
                <c:pt idx="2">
                  <c:v>Good  (6,7.5]</c:v>
                </c:pt>
                <c:pt idx="3">
                  <c:v>Excellent (More than 7.5)</c:v>
                </c:pt>
              </c:strCache>
            </c:strRef>
          </c:cat>
          <c:val>
            <c:numRef>
              <c:f>InterpretationScores!$G$101:$G$104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0.22222222222222221</c:v>
                </c:pt>
                <c:pt idx="2">
                  <c:v>0.27777777777777779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9E40-8C11-9EBF655504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BEER SALE SCENARIO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D-4D49-88DA-B3754796440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D-4D49-88DA-B3754796440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D-4D49-88DA-B375479644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InterpretationScores!$H$110:$H$112</c:f>
              <c:strCache>
                <c:ptCount val="3"/>
                <c:pt idx="0">
                  <c:v>Did not provide a description of the scenario (Below or equal to 1.67 points)</c:v>
                </c:pt>
                <c:pt idx="1">
                  <c:v>Provided a partial description (1.67, 3.33]</c:v>
                </c:pt>
                <c:pt idx="2">
                  <c:v>Provided a satisfactory description (More than 3.33)</c:v>
                </c:pt>
              </c:strCache>
            </c:strRef>
          </c:cat>
          <c:val>
            <c:numRef>
              <c:f>InterpretationScores!$J$110:$J$112</c:f>
              <c:numCache>
                <c:formatCode>0.0%</c:formatCode>
                <c:ptCount val="3"/>
                <c:pt idx="0">
                  <c:v>0.16666666666666666</c:v>
                </c:pt>
                <c:pt idx="1">
                  <c:v>0.44444444444444442</c:v>
                </c:pt>
                <c:pt idx="2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1-0748-97BA-E81DF1FA4A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BOTTLE RECYCLING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6-7641-B816-409452FE3E1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6-7641-B816-409452FE3E1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6-7641-B816-409452FE3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InterpretationScores!$H$117:$H$119</c:f>
              <c:strCache>
                <c:ptCount val="3"/>
                <c:pt idx="0">
                  <c:v>Did not provide a description of the scenario (Below or equal to 2.66 points)</c:v>
                </c:pt>
                <c:pt idx="1">
                  <c:v>Provided a partial description (2.66,5.32]</c:v>
                </c:pt>
                <c:pt idx="2">
                  <c:v>Provided a  satisfactory description (More than 5.32)</c:v>
                </c:pt>
              </c:strCache>
            </c:strRef>
          </c:cat>
          <c:val>
            <c:numRef>
              <c:f>InterpretationScores!$J$117:$J$119</c:f>
              <c:numCache>
                <c:formatCode>0.0%</c:formatCode>
                <c:ptCount val="3"/>
                <c:pt idx="0">
                  <c:v>0.27777777777777779</c:v>
                </c:pt>
                <c:pt idx="1">
                  <c:v>0.33333333333333331</c:v>
                </c:pt>
                <c:pt idx="2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7B4D-98A1-4C9EA4E874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Segoe UI Light" panose="020B0502040204020203" pitchFamily="34" charset="0"/>
          <a:cs typeface="Segoe UI Light" panose="020B0502040204020203" pitchFamily="34" charset="0"/>
        </a:defRPr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Modeling Scores Histogram</cx:v>
        </cx:txData>
      </cx:tx>
      <cx:txPr>
        <a:bodyPr vertOverflow="overflow" horzOverflow="overflow" wrap="square" lIns="0" tIns="0" rIns="0" bIns="0"/>
        <a:lstStyle/>
        <a:p>
          <a:pPr algn="ctr" rtl="0">
            <a:defRPr b="0" i="0"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r>
            <a:rPr lang="en-US" sz="1400" b="0" i="0">
              <a:solidFill>
                <a:srgbClr val="595959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Modeling Scores Histogram</a:t>
          </a:r>
        </a:p>
      </cx:txPr>
    </cx:title>
    <cx:plotArea>
      <cx:plotAreaRegion>
        <cx:series layoutId="clusteredColumn" uniqueId="{39A571F0-8DFA-7B4B-9BC2-2436E3919BA4}" formatIdx="1">
          <cx:tx>
            <cx:txData>
              <cx:f>_xlchart.v1.3</cx:f>
              <cx:v>NOTA</cx:v>
            </cx:txData>
          </cx:tx>
          <cx:dataPt idx="0">
            <cx:spPr>
              <a:solidFill>
                <a:srgbClr val="009193"/>
              </a:solidFill>
            </cx:spPr>
          </cx:dataPt>
          <cx:dataPt idx="1">
            <cx:spPr>
              <a:solidFill>
                <a:srgbClr val="011893"/>
              </a:solidFill>
            </cx:spPr>
          </cx:dataPt>
          <cx:dataPt idx="2">
            <cx:spPr>
              <a:solidFill>
                <a:srgbClr val="521B93"/>
              </a:solidFill>
            </cx:spPr>
          </cx:dataPt>
          <cx:dataPt idx="3">
            <cx:spPr>
              <a:solidFill>
                <a:srgbClr val="942093"/>
              </a:solidFill>
            </cx:spPr>
          </cx:dataPt>
          <cx:dataId val="0"/>
          <cx:layoutPr>
            <cx:binning intervalClosed="r" underflow="17.300000000000001" overflow="34.600000000000001">
              <cx:binCount val="3"/>
            </cx:binning>
          </cx:layoutPr>
        </cx:series>
      </cx:plotAreaRegion>
      <cx:axis id="0">
        <cx:catScaling gapWidth="1"/>
        <cx:title>
          <cx:tx>
            <cx:txData>
              <cx:v>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Scores</a:t>
              </a:r>
            </a:p>
          </cx:txPr>
        </cx:title>
        <cx:majorGridlines/>
        <cx:majorTickMarks type="in"/>
        <cx:min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  <cx:axis id="1">
        <cx:valScaling/>
        <cx:title>
          <cx:tx>
            <cx:txData>
              <cx:v>Ocurrences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Ocurrences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Beer Sale Scenario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Beer Sale Scenario Scores</a:t>
          </a:r>
        </a:p>
      </cx:txPr>
    </cx:title>
    <cx:plotArea>
      <cx:plotAreaRegion>
        <cx:series layoutId="clusteredColumn" uniqueId="{B645E64B-8B4A-0846-8B55-486E7E886D57}">
          <cx:dataPt idx="0"/>
          <cx:dataPt idx="1"/>
          <cx:dataPt idx="2"/>
          <cx:dataPt idx="3"/>
          <cx:dataId val="0"/>
          <cx:layoutPr>
            <cx:binning intervalClosed="r" overflow="5">
              <cx:binSize val="1.666666666666666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Reciclying Scenario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Reciclying Scenario</a:t>
          </a:r>
        </a:p>
      </cx:txPr>
    </cx:title>
    <cx:plotArea>
      <cx:plotAreaRegion>
        <cx:series layoutId="clusteredColumn" uniqueId="{7C5882BA-692A-F44D-9C4F-3B583EF97D33}">
          <cx:dataPt idx="0"/>
          <cx:dataPt idx="2"/>
          <cx:dataId val="0"/>
          <cx:layoutPr>
            <cx:binning intervalClosed="r" overflow="8">
              <cx:binSize val="2.66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Unsold Beer Scenario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Unsold Beer Scenario</a:t>
          </a:r>
        </a:p>
      </cx:txPr>
    </cx:title>
    <cx:plotArea>
      <cx:plotAreaRegion>
        <cx:series layoutId="clusteredColumn" uniqueId="{3EFE01AB-309A-4645-B8D4-4DA329C22810}">
          <cx:dataId val="0"/>
          <cx:layoutPr>
            <cx:binning intervalClosed="r" overflow="7">
              <cx:binSize val="2.333333333333333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Residue Management Scenario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Residue Management Scenario</a:t>
          </a:r>
        </a:p>
      </cx:txPr>
    </cx:title>
    <cx:plotArea>
      <cx:plotAreaRegion>
        <cx:series layoutId="clusteredColumn" uniqueId="{6E10E6B0-9956-2741-9287-D2B331E2A499}">
          <cx:dataPt idx="0"/>
          <cx:dataPt idx="1"/>
          <cx:dataPt idx="3"/>
          <cx:dataId val="0"/>
          <cx:layoutPr>
            <cx:binning intervalClosed="r" overflow="5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SUPPLIER ID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SUPPLIER ID</a:t>
          </a:r>
        </a:p>
      </cx:txPr>
    </cx:title>
    <cx:plotArea>
      <cx:plotAreaRegion>
        <cx:series layoutId="clusteredColumn" uniqueId="{DB56EAE6-F737-794A-A7D4-5B0404CE2CA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Modeling Scores Histogram</cx:v>
        </cx:txData>
      </cx:tx>
      <cx:txPr>
        <a:bodyPr vertOverflow="overflow" horzOverflow="overflow" wrap="square" lIns="0" tIns="0" rIns="0" bIns="0"/>
        <a:lstStyle/>
        <a:p>
          <a:pPr algn="ctr" rtl="0">
            <a:defRPr b="0" i="0"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r>
            <a:rPr lang="en-US" sz="1400" b="0" i="0">
              <a:solidFill>
                <a:srgbClr val="595959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Modeling Scores Histogram</a:t>
          </a:r>
        </a:p>
      </cx:txPr>
    </cx:title>
    <cx:plotArea>
      <cx:plotAreaRegion>
        <cx:series layoutId="clusteredColumn" uniqueId="{39A571F0-8DFA-7B4B-9BC2-2436E3919BA4}" formatIdx="1">
          <cx:tx>
            <cx:txData>
              <cx:f>_xlchart.v1.0</cx:f>
              <cx:v>NOTA</cx:v>
            </cx:txData>
          </cx:tx>
          <cx:dataPt idx="0">
            <cx:spPr>
              <a:solidFill>
                <a:srgbClr val="009193"/>
              </a:solidFill>
            </cx:spPr>
          </cx:dataPt>
          <cx:dataPt idx="1">
            <cx:spPr>
              <a:solidFill>
                <a:srgbClr val="011893"/>
              </a:solidFill>
            </cx:spPr>
          </cx:dataPt>
          <cx:dataPt idx="2">
            <cx:spPr>
              <a:solidFill>
                <a:srgbClr val="521B93"/>
              </a:solidFill>
            </cx:spPr>
          </cx:dataPt>
          <cx:dataPt idx="3">
            <cx:spPr>
              <a:solidFill>
                <a:srgbClr val="942093"/>
              </a:solidFill>
            </cx:spPr>
          </cx:dataPt>
          <cx:dataId val="0"/>
          <cx:layoutPr>
            <cx:binning intervalClosed="r" underflow="24.739999999999998">
              <cx:binSize val="5"/>
            </cx:binning>
          </cx:layoutPr>
        </cx:series>
      </cx:plotAreaRegion>
      <cx:axis id="0">
        <cx:catScaling gapWidth="1"/>
        <cx:title>
          <cx:tx>
            <cx:txData>
              <cx:v>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Scores</a:t>
              </a:r>
            </a:p>
          </cx:txPr>
        </cx:title>
        <cx:majorGridlines/>
        <cx:majorTickMarks type="in"/>
        <cx:min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  <cx:axis id="1">
        <cx:valScaling/>
        <cx:title>
          <cx:tx>
            <cx:txData>
              <cx:v>Ocurrences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Ocurrences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STRUCTURE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STRUCTURE SCORES</a:t>
          </a:r>
        </a:p>
      </cx:txPr>
    </cx:title>
    <cx:plotArea>
      <cx:plotAreaRegion>
        <cx:series layoutId="clusteredColumn" uniqueId="{99F213AC-1020-0B4E-BEA3-B7089550C840}">
          <cx:dataId val="0"/>
          <cx:layoutPr>
            <cx:binning intervalClosed="r" underflow="19.5" overflow="39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2993D9BC-9612-1C4D-BBCA-8643F5DA1792}">
          <cx:dataPt idx="0"/>
          <cx:dataPt idx="1"/>
          <cx:dataId val="0"/>
          <cx:layoutPr>
            <cx:binning intervalClosed="r" underflow="8.5" overflow="21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Interpretation Scores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 i="0"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Interpretation Scores Histogram</a:t>
          </a:r>
        </a:p>
      </cx:txPr>
    </cx:title>
    <cx:plotArea>
      <cx:plotAreaRegion>
        <cx:series layoutId="clusteredColumn" uniqueId="{E1559596-9E88-0444-9ECE-18E6859A7F73}">
          <cx:dataPt idx="0">
            <cx:spPr>
              <a:solidFill>
                <a:srgbClr val="009193"/>
              </a:solidFill>
            </cx:spPr>
          </cx:dataPt>
          <cx:dataPt idx="1">
            <cx:spPr>
              <a:solidFill>
                <a:srgbClr val="011893"/>
              </a:solidFill>
            </cx:spPr>
          </cx:dataPt>
          <cx:dataPt idx="2">
            <cx:spPr>
              <a:solidFill>
                <a:srgbClr val="521B93"/>
              </a:solidFill>
            </cx:spPr>
          </cx:dataPt>
          <cx:dataPt idx="3">
            <cx:spPr>
              <a:solidFill>
                <a:srgbClr val="942093"/>
              </a:solidFill>
            </cx:spPr>
          </cx:dataPt>
          <cx:dataId val="0"/>
          <cx:layoutPr>
            <cx:binning intervalClosed="r" underflow="21" overflow="39">
              <cx:binSize val="15"/>
            </cx:binning>
          </cx:layoutPr>
        </cx:series>
      </cx:plotAreaRegion>
      <cx:axis id="0">
        <cx:catScaling gapWidth="1"/>
        <cx:title>
          <cx:tx>
            <cx:txData>
              <cx:v>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Scores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  <cx:axis id="1">
        <cx:valScaling/>
        <cx:title>
          <cx:tx>
            <cx:txData>
              <cx:v>Occurrences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Occurrences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Interpretation Scores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 i="0"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Interpretation Scores Histogram</a:t>
          </a:r>
        </a:p>
      </cx:txPr>
    </cx:title>
    <cx:plotArea>
      <cx:plotAreaRegion>
        <cx:series layoutId="clusteredColumn" uniqueId="{E1559596-9E88-0444-9ECE-18E6859A7F73}">
          <cx:dataPt idx="0">
            <cx:spPr>
              <a:solidFill>
                <a:srgbClr val="009193"/>
              </a:solidFill>
            </cx:spPr>
          </cx:dataPt>
          <cx:dataPt idx="1">
            <cx:spPr>
              <a:solidFill>
                <a:srgbClr val="011893"/>
              </a:solidFill>
            </cx:spPr>
          </cx:dataPt>
          <cx:dataPt idx="2">
            <cx:spPr>
              <a:solidFill>
                <a:srgbClr val="521B93"/>
              </a:solidFill>
            </cx:spPr>
          </cx:dataPt>
          <cx:dataPt idx="3">
            <cx:spPr>
              <a:solidFill>
                <a:srgbClr val="942093"/>
              </a:solidFill>
            </cx:spPr>
          </cx:dataPt>
          <cx:dataId val="0"/>
          <cx:layoutPr>
            <cx:binning intervalClosed="r" underflow="25.130000000000003">
              <cx:binSize val="15"/>
            </cx:binning>
          </cx:layoutPr>
        </cx:series>
      </cx:plotAreaRegion>
      <cx:axis id="0">
        <cx:catScaling gapWidth="1"/>
        <cx:title>
          <cx:tx>
            <cx:txData>
              <cx:v>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Scores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  <cx:axis id="1">
        <cx:valScaling/>
        <cx:title>
          <cx:tx>
            <cx:txData>
              <cx:v>Occurrences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Occurrences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VALUE CLASSIFICATION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 i="0"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VALUE CLASSIFICATION SCORE</a:t>
          </a:r>
        </a:p>
      </cx:txPr>
    </cx:title>
    <cx:plotArea>
      <cx:plotAreaRegion>
        <cx:series layoutId="clusteredColumn" uniqueId="{519E6990-7D76-7649-9121-82AD86B90F57}">
          <cx:spPr>
            <a:solidFill>
              <a:srgbClr val="0096FF"/>
            </a:solidFill>
          </cx:spPr>
          <cx:dataPt idx="0">
            <cx:spPr>
              <a:solidFill>
                <a:srgbClr val="521B93"/>
              </a:solidFill>
            </cx:spPr>
          </cx:dataPt>
          <cx:dataPt idx="1">
            <cx:spPr>
              <a:solidFill>
                <a:srgbClr val="942093"/>
              </a:solidFill>
            </cx:spPr>
          </cx:dataPt>
          <cx:dataId val="0"/>
          <cx:layoutPr>
            <cx:binning intervalClosed="r" underflow="auto" overflow="1">
              <cx:binSize val="0.5"/>
            </cx:binning>
          </cx:layoutPr>
        </cx:series>
      </cx:plotAreaRegion>
      <cx:axis id="0">
        <cx:catScaling gapWidth="1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Score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  <cx:axis id="1">
        <cx:valScaling/>
        <cx:title>
          <cx:tx>
            <cx:txData>
              <cx:v>Ocurrences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0" i="0"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Ocurrences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VALUE IDENTIFICATION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 i="0"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VALUE IDENTIFICATION SCORE</a:t>
          </a:r>
        </a:p>
      </cx:txPr>
    </cx:title>
    <cx:plotArea>
      <cx:plotAreaRegion>
        <cx:series layoutId="clusteredColumn" uniqueId="{D0ADCC27-3CE8-9E44-9A75-75A4CD72A753}">
          <cx:spPr>
            <a:solidFill>
              <a:srgbClr val="942093"/>
            </a:solidFill>
          </cx:spPr>
          <cx:dataPt idx="0">
            <cx:spPr>
              <a:solidFill>
                <a:srgbClr val="011893"/>
              </a:solidFill>
            </cx:spPr>
          </cx:dataPt>
          <cx:dataPt idx="1">
            <cx:spPr>
              <a:solidFill>
                <a:srgbClr val="521B93"/>
              </a:solidFill>
            </cx:spPr>
          </cx:dataPt>
          <cx:dataPt idx="2">
            <cx:spPr>
              <a:solidFill>
                <a:srgbClr val="942093"/>
              </a:solidFill>
            </cx:spPr>
          </cx:dataPt>
          <cx:dataId val="0"/>
          <cx:layoutPr>
            <cx:binning intervalClosed="r" underflow="0" overflow="3">
              <cx:binSize val="1"/>
            </cx:binning>
          </cx:layoutPr>
        </cx:series>
      </cx:plotAreaRegion>
      <cx:axis id="0">
        <cx:catScaling gapWidth="1"/>
        <cx:title>
          <cx:tx>
            <cx:txData>
              <cx:v>Score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b="0" i="0">
                  <a:latin typeface="Segoe UI Light" panose="020B0502040204020203" pitchFamily="34" charset="0"/>
                  <a:cs typeface="Segoe UI Light" panose="020B0502040204020203" pitchFamily="34" charset="0"/>
                </a:rPr>
                <a:t>Score</a:t>
              </a:r>
            </a:p>
          </cx:txPr>
        </cx:title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  <cx:axis id="1">
        <cx:valScaling/>
        <cx:title>
          <cx:tx>
            <cx:txData>
              <cx:v>Occurences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Segoe UI Light" panose="020B0502040204020203" pitchFamily="34" charset="0"/>
                  <a:ea typeface="Segoe UI Light" panose="020B0502040204020203" pitchFamily="34" charset="0"/>
                  <a:cs typeface="Segoe UI Light" panose="020B0502040204020203" pitchFamily="34" charset="0"/>
                </a:defRPr>
              </a:pPr>
              <a:r>
                <a:rPr lang="en-US" b="0" i="0">
                  <a:latin typeface="Segoe UI Light" panose="020B0502040204020203" pitchFamily="34" charset="0"/>
                  <a:cs typeface="Segoe UI Light" panose="020B0502040204020203" pitchFamily="34" charset="0"/>
                </a:rPr>
                <a:t>Occurences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Segoe UI Light" panose="020B0502040204020203" pitchFamily="34" charset="0"/>
                <a:ea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 b="0" i="0">
              <a:latin typeface="Segoe UI Light" panose="020B0502040204020203" pitchFamily="34" charset="0"/>
              <a:cs typeface="Segoe UI Light" panose="020B0502040204020203" pitchFamily="34" charset="0"/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BEER DESCRIPTION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BEER DESCRIPTION</a:t>
          </a:r>
        </a:p>
      </cx:txPr>
    </cx:title>
    <cx:plotArea>
      <cx:plotAreaRegion>
        <cx:series layoutId="clusteredColumn" uniqueId="{12BA2DA6-F90D-A54A-A9EA-C21439D21705}">
          <cx:dataId val="0"/>
          <cx:layoutPr>
            <cx:binning intervalClosed="r" underflow="4.5" overflow="9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13" Type="http://schemas.microsoft.com/office/2014/relationships/chartEx" Target="../charts/chartEx12.xml"/><Relationship Id="rId18" Type="http://schemas.openxmlformats.org/officeDocument/2006/relationships/chart" Target="../charts/chart11.xml"/><Relationship Id="rId3" Type="http://schemas.microsoft.com/office/2014/relationships/chartEx" Target="../charts/chartEx7.xml"/><Relationship Id="rId7" Type="http://schemas.openxmlformats.org/officeDocument/2006/relationships/chart" Target="../charts/chart6.xml"/><Relationship Id="rId12" Type="http://schemas.microsoft.com/office/2014/relationships/chartEx" Target="../charts/chartEx11.xml"/><Relationship Id="rId17" Type="http://schemas.openxmlformats.org/officeDocument/2006/relationships/chart" Target="../charts/chart10.xml"/><Relationship Id="rId2" Type="http://schemas.microsoft.com/office/2014/relationships/chartEx" Target="../charts/chartEx6.xml"/><Relationship Id="rId16" Type="http://schemas.openxmlformats.org/officeDocument/2006/relationships/chart" Target="../charts/chart9.xml"/><Relationship Id="rId20" Type="http://schemas.openxmlformats.org/officeDocument/2006/relationships/chart" Target="../charts/chart13.xml"/><Relationship Id="rId1" Type="http://schemas.microsoft.com/office/2014/relationships/chartEx" Target="../charts/chartEx5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5" Type="http://schemas.microsoft.com/office/2014/relationships/chartEx" Target="../charts/chartEx14.xml"/><Relationship Id="rId10" Type="http://schemas.microsoft.com/office/2014/relationships/chartEx" Target="../charts/chartEx10.xml"/><Relationship Id="rId19" Type="http://schemas.openxmlformats.org/officeDocument/2006/relationships/chart" Target="../charts/chart12.xml"/><Relationship Id="rId4" Type="http://schemas.microsoft.com/office/2014/relationships/chartEx" Target="../charts/chartEx8.xml"/><Relationship Id="rId9" Type="http://schemas.openxmlformats.org/officeDocument/2006/relationships/chart" Target="../charts/chart7.xml"/><Relationship Id="rId14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0</xdr:row>
      <xdr:rowOff>107950</xdr:rowOff>
    </xdr:from>
    <xdr:to>
      <xdr:col>12</xdr:col>
      <xdr:colOff>698500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394FAF-7516-C449-AB68-97AB547784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1350" y="107950"/>
              <a:ext cx="6953250" cy="285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25400</xdr:colOff>
      <xdr:row>0</xdr:row>
      <xdr:rowOff>139700</xdr:rowOff>
    </xdr:from>
    <xdr:to>
      <xdr:col>21</xdr:col>
      <xdr:colOff>374650</xdr:colOff>
      <xdr:row>14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C298A6F-613C-974D-9195-0EAA851CB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7000" y="139700"/>
              <a:ext cx="6953250" cy="285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529166</xdr:colOff>
      <xdr:row>0</xdr:row>
      <xdr:rowOff>52916</xdr:rowOff>
    </xdr:from>
    <xdr:to>
      <xdr:col>27</xdr:col>
      <xdr:colOff>457199</xdr:colOff>
      <xdr:row>15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FB780-BD78-4E41-855A-5AFB8701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736600</xdr:colOff>
      <xdr:row>28</xdr:row>
      <xdr:rowOff>184150</xdr:rowOff>
    </xdr:from>
    <xdr:to>
      <xdr:col>10</xdr:col>
      <xdr:colOff>800100</xdr:colOff>
      <xdr:row>48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ECB0F1E-CD53-3549-8A18-44E40AEE5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3200" y="5873750"/>
              <a:ext cx="5842000" cy="391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28</xdr:row>
      <xdr:rowOff>177800</xdr:rowOff>
    </xdr:from>
    <xdr:to>
      <xdr:col>17</xdr:col>
      <xdr:colOff>42333</xdr:colOff>
      <xdr:row>43</xdr:row>
      <xdr:rowOff>141817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A5BC57-4F44-534B-B085-CD05482BC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787400</xdr:colOff>
      <xdr:row>59</xdr:row>
      <xdr:rowOff>146050</xdr:rowOff>
    </xdr:from>
    <xdr:to>
      <xdr:col>10</xdr:col>
      <xdr:colOff>698500</xdr:colOff>
      <xdr:row>78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99859D4-03D9-C446-8D45-593CB2515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12134850"/>
              <a:ext cx="5689600" cy="384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25400</xdr:colOff>
      <xdr:row>79</xdr:row>
      <xdr:rowOff>120650</xdr:rowOff>
    </xdr:from>
    <xdr:to>
      <xdr:col>10</xdr:col>
      <xdr:colOff>520700</xdr:colOff>
      <xdr:row>95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FFC458-8AFA-AC49-BBC1-A44F23A9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69850</xdr:rowOff>
    </xdr:from>
    <xdr:to>
      <xdr:col>12</xdr:col>
      <xdr:colOff>76200</xdr:colOff>
      <xdr:row>18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7E040A-F4AB-DA4F-94D6-77CAF64DB5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1800" y="273050"/>
              <a:ext cx="633730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276077</xdr:colOff>
      <xdr:row>1</xdr:row>
      <xdr:rowOff>132222</xdr:rowOff>
    </xdr:from>
    <xdr:to>
      <xdr:col>20</xdr:col>
      <xdr:colOff>4036</xdr:colOff>
      <xdr:row>18</xdr:row>
      <xdr:rowOff>151272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5F662EE-E781-7147-B65F-215B670A4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8977" y="335422"/>
              <a:ext cx="6331959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799981</xdr:colOff>
      <xdr:row>44</xdr:row>
      <xdr:rowOff>46762</xdr:rowOff>
    </xdr:from>
    <xdr:to>
      <xdr:col>10</xdr:col>
      <xdr:colOff>451028</xdr:colOff>
      <xdr:row>60</xdr:row>
      <xdr:rowOff>83083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8F3070-D696-E749-B928-6B818596C2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381" y="8987562"/>
              <a:ext cx="5429547" cy="3287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568533</xdr:colOff>
      <xdr:row>43</xdr:row>
      <xdr:rowOff>165456</xdr:rowOff>
    </xdr:from>
    <xdr:to>
      <xdr:col>17</xdr:col>
      <xdr:colOff>189907</xdr:colOff>
      <xdr:row>60</xdr:row>
      <xdr:rowOff>11870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4EC22A-1535-3D4A-B557-CBDD59858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0433" y="8903056"/>
              <a:ext cx="5399874" cy="3300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532926</xdr:colOff>
      <xdr:row>21</xdr:row>
      <xdr:rowOff>34894</xdr:rowOff>
    </xdr:from>
    <xdr:to>
      <xdr:col>10</xdr:col>
      <xdr:colOff>462897</xdr:colOff>
      <xdr:row>36</xdr:row>
      <xdr:rowOff>11868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4FD4A9-A5FD-084B-B019-EF412E18F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335220</xdr:colOff>
      <xdr:row>68</xdr:row>
      <xdr:rowOff>193749</xdr:rowOff>
    </xdr:from>
    <xdr:to>
      <xdr:col>13</xdr:col>
      <xdr:colOff>772337</xdr:colOff>
      <xdr:row>82</xdr:row>
      <xdr:rowOff>42531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B06E5B-D418-EE46-8014-6D7448BFA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295350</xdr:colOff>
      <xdr:row>68</xdr:row>
      <xdr:rowOff>191976</xdr:rowOff>
    </xdr:from>
    <xdr:to>
      <xdr:col>19</xdr:col>
      <xdr:colOff>732466</xdr:colOff>
      <xdr:row>82</xdr:row>
      <xdr:rowOff>40758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A15537-5AF3-BB47-BE91-01700C14B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143244</xdr:colOff>
      <xdr:row>85</xdr:row>
      <xdr:rowOff>1772</xdr:rowOff>
    </xdr:from>
    <xdr:to>
      <xdr:col>3</xdr:col>
      <xdr:colOff>373616</xdr:colOff>
      <xdr:row>98</xdr:row>
      <xdr:rowOff>57298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3580FB7-828E-5B49-A77E-D8AE51AA0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44" y="17273772"/>
              <a:ext cx="4573772" cy="2697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807779</xdr:colOff>
      <xdr:row>84</xdr:row>
      <xdr:rowOff>31307</xdr:rowOff>
    </xdr:from>
    <xdr:to>
      <xdr:col>9</xdr:col>
      <xdr:colOff>417919</xdr:colOff>
      <xdr:row>97</xdr:row>
      <xdr:rowOff>86833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9C1C7A-8E25-594A-8012-ADA18F6E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335222</xdr:colOff>
      <xdr:row>99</xdr:row>
      <xdr:rowOff>31307</xdr:rowOff>
    </xdr:from>
    <xdr:to>
      <xdr:col>15</xdr:col>
      <xdr:colOff>772338</xdr:colOff>
      <xdr:row>112</xdr:row>
      <xdr:rowOff>86832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D1BF7A6-6408-8548-8081-1349222B0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7122" y="20148107"/>
              <a:ext cx="4564616" cy="269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793010</xdr:colOff>
      <xdr:row>99</xdr:row>
      <xdr:rowOff>75610</xdr:rowOff>
    </xdr:from>
    <xdr:to>
      <xdr:col>22</xdr:col>
      <xdr:colOff>403150</xdr:colOff>
      <xdr:row>112</xdr:row>
      <xdr:rowOff>131135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F0B75F-7D92-924A-9964-A9BD7AF1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335221</xdr:colOff>
      <xdr:row>114</xdr:row>
      <xdr:rowOff>16539</xdr:rowOff>
    </xdr:from>
    <xdr:to>
      <xdr:col>16</xdr:col>
      <xdr:colOff>310116</xdr:colOff>
      <xdr:row>127</xdr:row>
      <xdr:rowOff>88603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9AE6CFC1-AE0E-B547-8C8A-124F88927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7121" y="23181339"/>
              <a:ext cx="4927895" cy="2713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128</xdr:row>
      <xdr:rowOff>184150</xdr:rowOff>
    </xdr:from>
    <xdr:to>
      <xdr:col>16</xdr:col>
      <xdr:colOff>444500</xdr:colOff>
      <xdr:row>142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BD4B910-7CA9-5541-BB1A-151291A32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7400" y="26193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143</xdr:row>
      <xdr:rowOff>44450</xdr:rowOff>
    </xdr:from>
    <xdr:to>
      <xdr:col>16</xdr:col>
      <xdr:colOff>444500</xdr:colOff>
      <xdr:row>156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2BAB3DF0-FBFA-A74D-AD35-44B3147531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7400" y="29102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83</xdr:row>
      <xdr:rowOff>184150</xdr:rowOff>
    </xdr:from>
    <xdr:to>
      <xdr:col>15</xdr:col>
      <xdr:colOff>444500</xdr:colOff>
      <xdr:row>97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7975FF6-0415-7E44-B8E1-3AAFA539C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1900" y="1704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778243</xdr:colOff>
      <xdr:row>114</xdr:row>
      <xdr:rowOff>16539</xdr:rowOff>
    </xdr:from>
    <xdr:to>
      <xdr:col>22</xdr:col>
      <xdr:colOff>388383</xdr:colOff>
      <xdr:row>127</xdr:row>
      <xdr:rowOff>72064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FE6330-E3E9-DC4C-BE3C-99326290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10338</xdr:colOff>
      <xdr:row>129</xdr:row>
      <xdr:rowOff>1772</xdr:rowOff>
    </xdr:from>
    <xdr:to>
      <xdr:col>22</xdr:col>
      <xdr:colOff>447454</xdr:colOff>
      <xdr:row>142</xdr:row>
      <xdr:rowOff>57298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922D1E-6C71-874F-8B74-D0F069801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25105</xdr:colOff>
      <xdr:row>143</xdr:row>
      <xdr:rowOff>75608</xdr:rowOff>
    </xdr:from>
    <xdr:to>
      <xdr:col>22</xdr:col>
      <xdr:colOff>462221</xdr:colOff>
      <xdr:row>156</xdr:row>
      <xdr:rowOff>131134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6008EA-7A32-5C45-B21A-EA161D07F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364755</xdr:colOff>
      <xdr:row>83</xdr:row>
      <xdr:rowOff>178983</xdr:rowOff>
    </xdr:from>
    <xdr:to>
      <xdr:col>24</xdr:col>
      <xdr:colOff>801871</xdr:colOff>
      <xdr:row>97</xdr:row>
      <xdr:rowOff>27764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995B4A-E8A2-6A40-8AF6-2E7A4558D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423333</xdr:colOff>
      <xdr:row>146</xdr:row>
      <xdr:rowOff>146559</xdr:rowOff>
    </xdr:from>
    <xdr:to>
      <xdr:col>10</xdr:col>
      <xdr:colOff>291954</xdr:colOff>
      <xdr:row>163</xdr:row>
      <xdr:rowOff>160866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27D3901-2560-544D-A530-355DA846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5020-A50A-E643-BB48-D4F898AC536F}">
  <dimension ref="A1:N86"/>
  <sheetViews>
    <sheetView topLeftCell="A73" zoomScaleNormal="68" workbookViewId="0">
      <selection activeCell="H105" sqref="H105"/>
    </sheetView>
  </sheetViews>
  <sheetFormatPr baseColWidth="10" defaultRowHeight="16" x14ac:dyDescent="0.2"/>
  <cols>
    <col min="1" max="1" width="35.33203125" bestFit="1" customWidth="1"/>
    <col min="2" max="2" width="13.5" bestFit="1" customWidth="1"/>
  </cols>
  <sheetData>
    <row r="1" spans="1:14" x14ac:dyDescent="0.2">
      <c r="A1" s="1" t="s">
        <v>0</v>
      </c>
      <c r="B1" s="1" t="s">
        <v>1</v>
      </c>
      <c r="C1">
        <v>34.6</v>
      </c>
    </row>
    <row r="2" spans="1:14" x14ac:dyDescent="0.2">
      <c r="A2" s="2" t="s">
        <v>2</v>
      </c>
      <c r="B2" s="2">
        <v>25.3</v>
      </c>
      <c r="C2">
        <f>C1/2</f>
        <v>17.3</v>
      </c>
    </row>
    <row r="3" spans="1:14" x14ac:dyDescent="0.2">
      <c r="A3" s="2" t="s">
        <v>3</v>
      </c>
      <c r="B3" s="2">
        <v>29.7</v>
      </c>
    </row>
    <row r="4" spans="1:14" x14ac:dyDescent="0.2">
      <c r="A4" s="2" t="s">
        <v>4</v>
      </c>
      <c r="B4" s="2">
        <v>21.7</v>
      </c>
    </row>
    <row r="5" spans="1:14" x14ac:dyDescent="0.2">
      <c r="A5" s="2" t="s">
        <v>5</v>
      </c>
      <c r="B5" s="2">
        <v>25.9</v>
      </c>
    </row>
    <row r="6" spans="1:14" x14ac:dyDescent="0.2">
      <c r="A6" s="2" t="s">
        <v>6</v>
      </c>
      <c r="B6" s="2">
        <v>21.8</v>
      </c>
    </row>
    <row r="7" spans="1:14" x14ac:dyDescent="0.2">
      <c r="A7" s="2" t="s">
        <v>7</v>
      </c>
      <c r="B7" s="2">
        <v>19.600000000000001</v>
      </c>
    </row>
    <row r="8" spans="1:14" x14ac:dyDescent="0.2">
      <c r="A8" s="2" t="s">
        <v>8</v>
      </c>
      <c r="B8" s="2">
        <v>25.6</v>
      </c>
    </row>
    <row r="9" spans="1:14" x14ac:dyDescent="0.2">
      <c r="A9" s="2" t="s">
        <v>9</v>
      </c>
      <c r="B9" s="2">
        <v>24.8</v>
      </c>
    </row>
    <row r="10" spans="1:14" x14ac:dyDescent="0.2">
      <c r="A10" s="2" t="s">
        <v>10</v>
      </c>
      <c r="B10" s="2">
        <v>30.1</v>
      </c>
    </row>
    <row r="11" spans="1:14" x14ac:dyDescent="0.2">
      <c r="A11" s="2" t="s">
        <v>11</v>
      </c>
      <c r="B11" s="2">
        <v>31.3</v>
      </c>
    </row>
    <row r="12" spans="1:14" x14ac:dyDescent="0.2">
      <c r="A12" s="2" t="s">
        <v>12</v>
      </c>
      <c r="B12" s="2">
        <v>31.8</v>
      </c>
    </row>
    <row r="13" spans="1:14" x14ac:dyDescent="0.2">
      <c r="A13" s="2" t="s">
        <v>13</v>
      </c>
      <c r="B13" s="2">
        <v>19</v>
      </c>
    </row>
    <row r="14" spans="1:14" x14ac:dyDescent="0.2">
      <c r="A14" s="2" t="s">
        <v>14</v>
      </c>
      <c r="B14" s="2">
        <v>17.899999999999999</v>
      </c>
    </row>
    <row r="15" spans="1:14" x14ac:dyDescent="0.2">
      <c r="A15" s="2" t="s">
        <v>15</v>
      </c>
      <c r="B15" s="2">
        <v>22.7</v>
      </c>
    </row>
    <row r="16" spans="1:14" x14ac:dyDescent="0.2">
      <c r="A16" s="2" t="s">
        <v>16</v>
      </c>
      <c r="B16" s="2">
        <v>25.5</v>
      </c>
      <c r="E16" s="6">
        <f>17/18</f>
        <v>0.94444444444444442</v>
      </c>
      <c r="N16" s="6">
        <f>10/18</f>
        <v>0.55555555555555558</v>
      </c>
    </row>
    <row r="17" spans="1:3" x14ac:dyDescent="0.2">
      <c r="A17" s="2" t="s">
        <v>17</v>
      </c>
      <c r="B17" s="2">
        <v>23.4</v>
      </c>
    </row>
    <row r="18" spans="1:3" x14ac:dyDescent="0.2">
      <c r="A18" s="2" t="s">
        <v>18</v>
      </c>
      <c r="B18" s="2">
        <v>20</v>
      </c>
    </row>
    <row r="19" spans="1:3" x14ac:dyDescent="0.2">
      <c r="A19" s="2" t="s">
        <v>19</v>
      </c>
      <c r="B19" s="2">
        <v>27.3</v>
      </c>
    </row>
    <row r="20" spans="1:3" x14ac:dyDescent="0.2">
      <c r="A20" s="2"/>
      <c r="B20" s="2">
        <f>AVERAGE(B2:B19)</f>
        <v>24.633333333333333</v>
      </c>
    </row>
    <row r="21" spans="1:3" x14ac:dyDescent="0.2">
      <c r="A21" s="2"/>
      <c r="B21" s="2"/>
    </row>
    <row r="22" spans="1:3" x14ac:dyDescent="0.2">
      <c r="A22" s="1" t="s">
        <v>24</v>
      </c>
      <c r="B22" s="1" t="s">
        <v>25</v>
      </c>
      <c r="C22" s="5" t="s">
        <v>26</v>
      </c>
    </row>
    <row r="23" spans="1:3" x14ac:dyDescent="0.2">
      <c r="A23" s="2" t="s">
        <v>69</v>
      </c>
      <c r="B23" s="2">
        <v>0</v>
      </c>
      <c r="C23" s="7">
        <f>(B23/18)</f>
        <v>0</v>
      </c>
    </row>
    <row r="24" spans="1:3" x14ac:dyDescent="0.2">
      <c r="A24" s="2" t="s">
        <v>70</v>
      </c>
      <c r="B24" s="2">
        <v>6</v>
      </c>
      <c r="C24" s="7">
        <f t="shared" ref="C24:C26" si="0">(B24/18)</f>
        <v>0.33333333333333331</v>
      </c>
    </row>
    <row r="25" spans="1:3" x14ac:dyDescent="0.2">
      <c r="A25" s="2" t="s">
        <v>71</v>
      </c>
      <c r="B25" s="2">
        <v>7</v>
      </c>
      <c r="C25" s="7">
        <f t="shared" si="0"/>
        <v>0.3888888888888889</v>
      </c>
    </row>
    <row r="26" spans="1:3" x14ac:dyDescent="0.2">
      <c r="A26" s="2" t="s">
        <v>72</v>
      </c>
      <c r="B26" s="2">
        <v>5</v>
      </c>
      <c r="C26" s="7">
        <f t="shared" si="0"/>
        <v>0.27777777777777779</v>
      </c>
    </row>
    <row r="27" spans="1:3" x14ac:dyDescent="0.2">
      <c r="A27" s="2"/>
      <c r="B27" s="2"/>
      <c r="C27" s="8">
        <f>SUM(C23:C26)</f>
        <v>1</v>
      </c>
    </row>
    <row r="28" spans="1:3" x14ac:dyDescent="0.2">
      <c r="A28" s="2"/>
      <c r="B28" s="2"/>
    </row>
    <row r="29" spans="1:3" x14ac:dyDescent="0.2">
      <c r="A29" s="2"/>
      <c r="B29" s="2"/>
    </row>
    <row r="30" spans="1:3" x14ac:dyDescent="0.2">
      <c r="A30" s="1" t="s">
        <v>0</v>
      </c>
      <c r="B30" s="1" t="s">
        <v>27</v>
      </c>
      <c r="C30">
        <v>39</v>
      </c>
    </row>
    <row r="31" spans="1:3" x14ac:dyDescent="0.2">
      <c r="A31" s="2" t="s">
        <v>2</v>
      </c>
      <c r="B31" s="2">
        <v>31.5</v>
      </c>
      <c r="C31">
        <f>C30/2</f>
        <v>19.5</v>
      </c>
    </row>
    <row r="32" spans="1:3" x14ac:dyDescent="0.2">
      <c r="A32" s="2" t="s">
        <v>3</v>
      </c>
      <c r="B32" s="2">
        <v>35</v>
      </c>
    </row>
    <row r="33" spans="1:2" x14ac:dyDescent="0.2">
      <c r="A33" s="2" t="s">
        <v>4</v>
      </c>
      <c r="B33" s="2">
        <v>24</v>
      </c>
    </row>
    <row r="34" spans="1:2" x14ac:dyDescent="0.2">
      <c r="A34" s="2" t="s">
        <v>5</v>
      </c>
      <c r="B34" s="2">
        <v>30</v>
      </c>
    </row>
    <row r="35" spans="1:2" x14ac:dyDescent="0.2">
      <c r="A35" s="2" t="s">
        <v>6</v>
      </c>
      <c r="B35" s="2">
        <v>24.5</v>
      </c>
    </row>
    <row r="36" spans="1:2" x14ac:dyDescent="0.2">
      <c r="A36" s="2" t="s">
        <v>7</v>
      </c>
      <c r="B36" s="2">
        <v>22.5</v>
      </c>
    </row>
    <row r="37" spans="1:2" x14ac:dyDescent="0.2">
      <c r="A37" s="2" t="s">
        <v>8</v>
      </c>
      <c r="B37" s="2">
        <v>29.5</v>
      </c>
    </row>
    <row r="38" spans="1:2" x14ac:dyDescent="0.2">
      <c r="A38" s="2" t="s">
        <v>9</v>
      </c>
      <c r="B38" s="2">
        <v>28.5</v>
      </c>
    </row>
    <row r="39" spans="1:2" x14ac:dyDescent="0.2">
      <c r="A39" s="2" t="s">
        <v>10</v>
      </c>
      <c r="B39" s="2">
        <v>36</v>
      </c>
    </row>
    <row r="40" spans="1:2" x14ac:dyDescent="0.2">
      <c r="A40" s="2" t="s">
        <v>11</v>
      </c>
      <c r="B40" s="2">
        <v>35</v>
      </c>
    </row>
    <row r="41" spans="1:2" x14ac:dyDescent="0.2">
      <c r="A41" s="2" t="s">
        <v>12</v>
      </c>
      <c r="B41" s="2">
        <v>35.5</v>
      </c>
    </row>
    <row r="42" spans="1:2" x14ac:dyDescent="0.2">
      <c r="A42" s="2" t="s">
        <v>13</v>
      </c>
      <c r="B42" s="2">
        <v>22.5</v>
      </c>
    </row>
    <row r="43" spans="1:2" x14ac:dyDescent="0.2">
      <c r="A43" s="2" t="s">
        <v>14</v>
      </c>
      <c r="B43" s="2">
        <v>20</v>
      </c>
    </row>
    <row r="44" spans="1:2" x14ac:dyDescent="0.2">
      <c r="A44" s="2" t="s">
        <v>15</v>
      </c>
      <c r="B44" s="2">
        <v>26</v>
      </c>
    </row>
    <row r="45" spans="1:2" x14ac:dyDescent="0.2">
      <c r="A45" s="2" t="s">
        <v>16</v>
      </c>
      <c r="B45" s="2">
        <v>29.5</v>
      </c>
    </row>
    <row r="46" spans="1:2" x14ac:dyDescent="0.2">
      <c r="A46" s="2" t="s">
        <v>17</v>
      </c>
      <c r="B46" s="2">
        <v>26.5</v>
      </c>
    </row>
    <row r="47" spans="1:2" x14ac:dyDescent="0.2">
      <c r="A47" s="2" t="s">
        <v>18</v>
      </c>
      <c r="B47" s="2">
        <v>23</v>
      </c>
    </row>
    <row r="48" spans="1:2" x14ac:dyDescent="0.2">
      <c r="A48" s="2" t="s">
        <v>19</v>
      </c>
      <c r="B48" s="2">
        <v>30.5</v>
      </c>
    </row>
    <row r="51" spans="1:3" x14ac:dyDescent="0.2">
      <c r="A51" s="1" t="s">
        <v>24</v>
      </c>
      <c r="B51" s="1" t="s">
        <v>25</v>
      </c>
      <c r="C51" s="5" t="s">
        <v>26</v>
      </c>
    </row>
    <row r="52" spans="1:3" x14ac:dyDescent="0.2">
      <c r="A52" s="2" t="s">
        <v>31</v>
      </c>
      <c r="B52" s="2">
        <v>0</v>
      </c>
      <c r="C52" s="7">
        <f>(B52/18)</f>
        <v>0</v>
      </c>
    </row>
    <row r="53" spans="1:3" x14ac:dyDescent="0.2">
      <c r="A53" s="2" t="s">
        <v>32</v>
      </c>
      <c r="B53" s="2">
        <v>8</v>
      </c>
      <c r="C53" s="7">
        <f t="shared" ref="C53:C55" si="1">(B53/18)</f>
        <v>0.44444444444444442</v>
      </c>
    </row>
    <row r="54" spans="1:3" x14ac:dyDescent="0.2">
      <c r="A54" s="2" t="s">
        <v>33</v>
      </c>
      <c r="B54" s="2">
        <v>6</v>
      </c>
      <c r="C54" s="7">
        <f t="shared" si="1"/>
        <v>0.33333333333333331</v>
      </c>
    </row>
    <row r="55" spans="1:3" x14ac:dyDescent="0.2">
      <c r="A55" s="2" t="s">
        <v>73</v>
      </c>
      <c r="B55" s="2">
        <v>4</v>
      </c>
      <c r="C55" s="7">
        <f t="shared" si="1"/>
        <v>0.22222222222222221</v>
      </c>
    </row>
    <row r="56" spans="1:3" x14ac:dyDescent="0.2">
      <c r="C56" s="8">
        <f>SUM(C52:C55)</f>
        <v>0.99999999999999989</v>
      </c>
    </row>
    <row r="60" spans="1:3" x14ac:dyDescent="0.2">
      <c r="A60" s="1" t="s">
        <v>0</v>
      </c>
      <c r="B60" s="1" t="s">
        <v>34</v>
      </c>
      <c r="C60">
        <v>17</v>
      </c>
    </row>
    <row r="61" spans="1:3" x14ac:dyDescent="0.2">
      <c r="A61" s="2" t="s">
        <v>2</v>
      </c>
      <c r="B61" s="2">
        <v>0</v>
      </c>
      <c r="C61">
        <f>C60/2</f>
        <v>8.5</v>
      </c>
    </row>
    <row r="62" spans="1:3" x14ac:dyDescent="0.2">
      <c r="A62" s="2" t="s">
        <v>3</v>
      </c>
      <c r="B62" s="2">
        <v>8.5</v>
      </c>
    </row>
    <row r="63" spans="1:3" x14ac:dyDescent="0.2">
      <c r="A63" s="2" t="s">
        <v>4</v>
      </c>
      <c r="B63" s="2">
        <v>12.5</v>
      </c>
    </row>
    <row r="64" spans="1:3" x14ac:dyDescent="0.2">
      <c r="A64" s="2" t="s">
        <v>5</v>
      </c>
      <c r="B64" s="2">
        <v>9.5</v>
      </c>
    </row>
    <row r="65" spans="1:2" x14ac:dyDescent="0.2">
      <c r="A65" s="2" t="s">
        <v>6</v>
      </c>
      <c r="B65" s="2">
        <v>11</v>
      </c>
    </row>
    <row r="66" spans="1:2" x14ac:dyDescent="0.2">
      <c r="A66" s="2" t="s">
        <v>7</v>
      </c>
      <c r="B66" s="2">
        <v>8</v>
      </c>
    </row>
    <row r="67" spans="1:2" x14ac:dyDescent="0.2">
      <c r="A67" s="2" t="s">
        <v>8</v>
      </c>
      <c r="B67" s="2">
        <v>10</v>
      </c>
    </row>
    <row r="68" spans="1:2" x14ac:dyDescent="0.2">
      <c r="A68" s="2" t="s">
        <v>9</v>
      </c>
      <c r="B68" s="2">
        <v>10</v>
      </c>
    </row>
    <row r="69" spans="1:2" x14ac:dyDescent="0.2">
      <c r="A69" s="2" t="s">
        <v>10</v>
      </c>
      <c r="B69" s="2">
        <v>6.5</v>
      </c>
    </row>
    <row r="70" spans="1:2" x14ac:dyDescent="0.2">
      <c r="A70" s="2" t="s">
        <v>11</v>
      </c>
      <c r="B70" s="2">
        <v>16.5</v>
      </c>
    </row>
    <row r="71" spans="1:2" x14ac:dyDescent="0.2">
      <c r="A71" s="2" t="s">
        <v>12</v>
      </c>
      <c r="B71" s="2">
        <v>17</v>
      </c>
    </row>
    <row r="72" spans="1:2" x14ac:dyDescent="0.2">
      <c r="A72" s="2" t="s">
        <v>13</v>
      </c>
      <c r="B72" s="2">
        <v>5</v>
      </c>
    </row>
    <row r="73" spans="1:2" x14ac:dyDescent="0.2">
      <c r="A73" s="2" t="s">
        <v>14</v>
      </c>
      <c r="B73" s="2">
        <v>9.5</v>
      </c>
    </row>
    <row r="74" spans="1:2" x14ac:dyDescent="0.2">
      <c r="A74" s="2" t="s">
        <v>15</v>
      </c>
      <c r="B74" s="2">
        <v>9.5</v>
      </c>
    </row>
    <row r="75" spans="1:2" x14ac:dyDescent="0.2">
      <c r="A75" s="2" t="s">
        <v>16</v>
      </c>
      <c r="B75" s="2">
        <v>9.5</v>
      </c>
    </row>
    <row r="76" spans="1:2" x14ac:dyDescent="0.2">
      <c r="A76" s="2" t="s">
        <v>17</v>
      </c>
      <c r="B76" s="2">
        <v>11</v>
      </c>
    </row>
    <row r="77" spans="1:2" x14ac:dyDescent="0.2">
      <c r="A77" s="2" t="s">
        <v>18</v>
      </c>
      <c r="B77" s="9">
        <v>8</v>
      </c>
    </row>
    <row r="78" spans="1:2" x14ac:dyDescent="0.2">
      <c r="A78" s="2" t="s">
        <v>19</v>
      </c>
      <c r="B78" s="2">
        <v>14.5</v>
      </c>
    </row>
    <row r="81" spans="1:3" x14ac:dyDescent="0.2">
      <c r="A81" s="1" t="s">
        <v>24</v>
      </c>
      <c r="B81" s="1" t="s">
        <v>25</v>
      </c>
      <c r="C81" s="5" t="s">
        <v>35</v>
      </c>
    </row>
    <row r="82" spans="1:3" x14ac:dyDescent="0.2">
      <c r="A82" s="2" t="s">
        <v>36</v>
      </c>
      <c r="B82" s="2">
        <v>6</v>
      </c>
      <c r="C82" s="7">
        <f>(B82/18)</f>
        <v>0.33333333333333331</v>
      </c>
    </row>
    <row r="83" spans="1:3" x14ac:dyDescent="0.2">
      <c r="A83" s="2" t="s">
        <v>37</v>
      </c>
      <c r="B83" s="2">
        <v>8</v>
      </c>
      <c r="C83" s="7">
        <f t="shared" ref="C83:C85" si="2">(B83/18)</f>
        <v>0.44444444444444442</v>
      </c>
    </row>
    <row r="84" spans="1:3" x14ac:dyDescent="0.2">
      <c r="A84" s="2" t="s">
        <v>38</v>
      </c>
      <c r="B84" s="2">
        <v>1</v>
      </c>
      <c r="C84" s="7">
        <f t="shared" si="2"/>
        <v>5.5555555555555552E-2</v>
      </c>
    </row>
    <row r="85" spans="1:3" x14ac:dyDescent="0.2">
      <c r="A85" s="2" t="s">
        <v>74</v>
      </c>
      <c r="B85" s="2">
        <v>3</v>
      </c>
      <c r="C85" s="7">
        <f t="shared" si="2"/>
        <v>0.16666666666666666</v>
      </c>
    </row>
    <row r="86" spans="1:3" x14ac:dyDescent="0.2">
      <c r="C86" s="8">
        <f>SUM(C82:C85)</f>
        <v>0.99999999999999989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9F49-AE97-8A46-867A-46CB6768FDF4}">
  <dimension ref="A1:S143"/>
  <sheetViews>
    <sheetView tabSelected="1" zoomScale="125" workbookViewId="0">
      <selection activeCell="X104" sqref="X104"/>
    </sheetView>
  </sheetViews>
  <sheetFormatPr baseColWidth="10" defaultRowHeight="16" x14ac:dyDescent="0.2"/>
  <cols>
    <col min="1" max="1" width="35.33203125" bestFit="1" customWidth="1"/>
  </cols>
  <sheetData>
    <row r="1" spans="1:3" x14ac:dyDescent="0.2">
      <c r="A1" s="1" t="s">
        <v>0</v>
      </c>
      <c r="B1" s="1" t="s">
        <v>1</v>
      </c>
      <c r="C1">
        <v>42</v>
      </c>
    </row>
    <row r="2" spans="1:3" x14ac:dyDescent="0.2">
      <c r="A2" s="2" t="s">
        <v>20</v>
      </c>
      <c r="B2" s="2">
        <v>23.5</v>
      </c>
      <c r="C2">
        <f>C1/2</f>
        <v>21</v>
      </c>
    </row>
    <row r="3" spans="1:3" x14ac:dyDescent="0.2">
      <c r="A3" s="2" t="s">
        <v>21</v>
      </c>
      <c r="B3" s="2">
        <v>18.5</v>
      </c>
    </row>
    <row r="4" spans="1:3" x14ac:dyDescent="0.2">
      <c r="A4" s="2">
        <v>3</v>
      </c>
      <c r="B4" s="3">
        <v>13</v>
      </c>
    </row>
    <row r="5" spans="1:3" x14ac:dyDescent="0.2">
      <c r="A5" s="2">
        <v>4</v>
      </c>
      <c r="B5" s="2">
        <v>39</v>
      </c>
    </row>
    <row r="6" spans="1:3" x14ac:dyDescent="0.2">
      <c r="A6" s="2">
        <v>5</v>
      </c>
      <c r="B6" s="2">
        <v>28.5</v>
      </c>
    </row>
    <row r="7" spans="1:3" x14ac:dyDescent="0.2">
      <c r="A7" s="2">
        <v>6</v>
      </c>
      <c r="B7" s="2">
        <v>34</v>
      </c>
    </row>
    <row r="8" spans="1:3" x14ac:dyDescent="0.2">
      <c r="A8" s="2">
        <v>7</v>
      </c>
      <c r="B8" s="2">
        <v>33</v>
      </c>
    </row>
    <row r="9" spans="1:3" x14ac:dyDescent="0.2">
      <c r="A9" s="2">
        <v>8</v>
      </c>
      <c r="B9" s="2">
        <v>31</v>
      </c>
    </row>
    <row r="10" spans="1:3" x14ac:dyDescent="0.2">
      <c r="A10" s="2">
        <v>9</v>
      </c>
      <c r="B10" s="2">
        <v>33</v>
      </c>
    </row>
    <row r="11" spans="1:3" x14ac:dyDescent="0.2">
      <c r="A11" s="2">
        <v>10</v>
      </c>
      <c r="B11" s="3">
        <v>10.5</v>
      </c>
    </row>
    <row r="12" spans="1:3" x14ac:dyDescent="0.2">
      <c r="A12" s="2">
        <v>11</v>
      </c>
      <c r="B12" s="2">
        <v>34</v>
      </c>
    </row>
    <row r="13" spans="1:3" x14ac:dyDescent="0.2">
      <c r="A13" s="2">
        <v>12</v>
      </c>
      <c r="B13" s="2">
        <v>39.5</v>
      </c>
    </row>
    <row r="14" spans="1:3" x14ac:dyDescent="0.2">
      <c r="A14" s="2">
        <v>13</v>
      </c>
      <c r="B14" s="2">
        <v>19.5</v>
      </c>
    </row>
    <row r="15" spans="1:3" x14ac:dyDescent="0.2">
      <c r="A15" s="2">
        <v>14</v>
      </c>
      <c r="B15" s="2">
        <v>14.5</v>
      </c>
    </row>
    <row r="16" spans="1:3" x14ac:dyDescent="0.2">
      <c r="A16" s="2">
        <v>15</v>
      </c>
      <c r="B16" s="2">
        <v>14.5</v>
      </c>
    </row>
    <row r="17" spans="1:5" x14ac:dyDescent="0.2">
      <c r="A17" s="2">
        <v>16</v>
      </c>
      <c r="B17" s="2">
        <v>22.5</v>
      </c>
    </row>
    <row r="18" spans="1:5" x14ac:dyDescent="0.2">
      <c r="A18" s="2">
        <v>17</v>
      </c>
      <c r="B18" s="3">
        <v>16</v>
      </c>
    </row>
    <row r="19" spans="1:5" x14ac:dyDescent="0.2">
      <c r="A19" s="2">
        <v>18</v>
      </c>
      <c r="B19" s="2">
        <v>28</v>
      </c>
    </row>
    <row r="20" spans="1:5" x14ac:dyDescent="0.2">
      <c r="B20">
        <f>AVERAGE(B2:B19)</f>
        <v>25.138888888888889</v>
      </c>
      <c r="E20">
        <f>11/18</f>
        <v>0.61111111111111116</v>
      </c>
    </row>
    <row r="22" spans="1:5" x14ac:dyDescent="0.2">
      <c r="A22" s="1" t="s">
        <v>24</v>
      </c>
      <c r="B22" s="1" t="s">
        <v>25</v>
      </c>
      <c r="C22" s="5" t="s">
        <v>26</v>
      </c>
    </row>
    <row r="23" spans="1:5" x14ac:dyDescent="0.2">
      <c r="A23" s="2" t="s">
        <v>28</v>
      </c>
      <c r="B23" s="2">
        <v>7</v>
      </c>
      <c r="C23" s="7">
        <f>(B23/18)</f>
        <v>0.3888888888888889</v>
      </c>
    </row>
    <row r="24" spans="1:5" x14ac:dyDescent="0.2">
      <c r="A24" s="2" t="s">
        <v>29</v>
      </c>
      <c r="B24" s="2">
        <v>9</v>
      </c>
      <c r="C24" s="7">
        <f t="shared" ref="C24:C26" si="0">(B24/18)</f>
        <v>0.5</v>
      </c>
    </row>
    <row r="25" spans="1:5" x14ac:dyDescent="0.2">
      <c r="A25" s="2" t="s">
        <v>30</v>
      </c>
      <c r="B25" s="2">
        <v>1</v>
      </c>
      <c r="C25" s="7">
        <f t="shared" si="0"/>
        <v>5.5555555555555552E-2</v>
      </c>
    </row>
    <row r="26" spans="1:5" x14ac:dyDescent="0.2">
      <c r="A26" s="2" t="s">
        <v>75</v>
      </c>
      <c r="B26" s="2">
        <v>1</v>
      </c>
      <c r="C26" s="7">
        <f t="shared" si="0"/>
        <v>5.5555555555555552E-2</v>
      </c>
    </row>
    <row r="27" spans="1:5" x14ac:dyDescent="0.2">
      <c r="A27" s="2"/>
      <c r="B27" s="2"/>
      <c r="C27" s="8">
        <f>SUM(C23:C26)</f>
        <v>1</v>
      </c>
    </row>
    <row r="28" spans="1:5" x14ac:dyDescent="0.2">
      <c r="A28" s="2"/>
      <c r="B28" s="2"/>
      <c r="C28" s="8"/>
    </row>
    <row r="29" spans="1:5" x14ac:dyDescent="0.2">
      <c r="A29" s="2"/>
      <c r="B29" s="2"/>
      <c r="C29" s="8"/>
    </row>
    <row r="30" spans="1:5" x14ac:dyDescent="0.2">
      <c r="A30" s="2"/>
      <c r="B30" s="2"/>
      <c r="C30" s="8"/>
    </row>
    <row r="31" spans="1:5" x14ac:dyDescent="0.2">
      <c r="A31" s="2"/>
      <c r="B31" s="2"/>
      <c r="C31" s="8"/>
    </row>
    <row r="32" spans="1:5" x14ac:dyDescent="0.2">
      <c r="A32" s="2"/>
      <c r="B32" s="2"/>
      <c r="C32" s="8"/>
    </row>
    <row r="33" spans="1:3" x14ac:dyDescent="0.2">
      <c r="A33" s="2"/>
      <c r="B33" s="2"/>
      <c r="C33" s="8"/>
    </row>
    <row r="34" spans="1:3" x14ac:dyDescent="0.2">
      <c r="A34" s="2"/>
      <c r="B34" s="2"/>
      <c r="C34" s="8"/>
    </row>
    <row r="35" spans="1:3" x14ac:dyDescent="0.2">
      <c r="A35" s="2"/>
      <c r="B35" s="2"/>
      <c r="C35" s="8"/>
    </row>
    <row r="45" spans="1:3" x14ac:dyDescent="0.2">
      <c r="A45" s="1" t="s">
        <v>0</v>
      </c>
      <c r="B45" s="1" t="s">
        <v>22</v>
      </c>
      <c r="C45" s="1" t="s">
        <v>23</v>
      </c>
    </row>
    <row r="46" spans="1:3" x14ac:dyDescent="0.2">
      <c r="A46" s="2" t="s">
        <v>20</v>
      </c>
      <c r="B46" s="4">
        <v>0</v>
      </c>
      <c r="C46">
        <v>0</v>
      </c>
    </row>
    <row r="47" spans="1:3" x14ac:dyDescent="0.2">
      <c r="A47" s="2" t="s">
        <v>21</v>
      </c>
      <c r="B47" s="4">
        <v>0.5</v>
      </c>
      <c r="C47">
        <v>1.5</v>
      </c>
    </row>
    <row r="48" spans="1:3" x14ac:dyDescent="0.2">
      <c r="A48" s="2">
        <v>3</v>
      </c>
      <c r="B48" s="4">
        <v>1</v>
      </c>
      <c r="C48">
        <v>2</v>
      </c>
    </row>
    <row r="49" spans="1:14" x14ac:dyDescent="0.2">
      <c r="A49" s="2">
        <v>4</v>
      </c>
      <c r="B49" s="4">
        <v>1</v>
      </c>
      <c r="C49">
        <v>3</v>
      </c>
    </row>
    <row r="50" spans="1:14" x14ac:dyDescent="0.2">
      <c r="A50" s="2">
        <v>5</v>
      </c>
      <c r="B50" s="4">
        <v>1</v>
      </c>
      <c r="C50">
        <v>2</v>
      </c>
    </row>
    <row r="51" spans="1:14" x14ac:dyDescent="0.2">
      <c r="A51" s="2">
        <v>6</v>
      </c>
      <c r="B51" s="4">
        <v>1</v>
      </c>
      <c r="C51">
        <v>2</v>
      </c>
    </row>
    <row r="52" spans="1:14" x14ac:dyDescent="0.2">
      <c r="A52" s="2">
        <v>7</v>
      </c>
      <c r="B52" s="4">
        <v>1</v>
      </c>
      <c r="C52">
        <v>3</v>
      </c>
    </row>
    <row r="53" spans="1:14" x14ac:dyDescent="0.2">
      <c r="A53" s="2">
        <v>8</v>
      </c>
      <c r="B53" s="4">
        <v>1</v>
      </c>
      <c r="C53">
        <v>1</v>
      </c>
    </row>
    <row r="54" spans="1:14" x14ac:dyDescent="0.2">
      <c r="A54" s="2">
        <v>9</v>
      </c>
      <c r="B54" s="4">
        <v>1</v>
      </c>
      <c r="C54">
        <v>3</v>
      </c>
    </row>
    <row r="55" spans="1:14" x14ac:dyDescent="0.2">
      <c r="A55" s="2">
        <v>10</v>
      </c>
      <c r="B55" s="4">
        <v>0.5</v>
      </c>
      <c r="C55">
        <v>1.5</v>
      </c>
    </row>
    <row r="56" spans="1:14" x14ac:dyDescent="0.2">
      <c r="A56" s="2">
        <v>11</v>
      </c>
      <c r="B56" s="4">
        <v>1</v>
      </c>
      <c r="C56">
        <v>3</v>
      </c>
    </row>
    <row r="57" spans="1:14" x14ac:dyDescent="0.2">
      <c r="A57" s="2">
        <v>12</v>
      </c>
      <c r="B57" s="4">
        <v>1</v>
      </c>
      <c r="C57">
        <v>3</v>
      </c>
    </row>
    <row r="58" spans="1:14" x14ac:dyDescent="0.2">
      <c r="A58" s="2">
        <v>13</v>
      </c>
      <c r="B58" s="4">
        <v>1</v>
      </c>
      <c r="C58">
        <v>1</v>
      </c>
    </row>
    <row r="59" spans="1:14" x14ac:dyDescent="0.2">
      <c r="A59" s="2">
        <v>14</v>
      </c>
      <c r="B59" s="4">
        <v>1</v>
      </c>
      <c r="C59">
        <v>2</v>
      </c>
    </row>
    <row r="60" spans="1:14" x14ac:dyDescent="0.2">
      <c r="A60" s="2">
        <v>15</v>
      </c>
      <c r="B60" s="4">
        <v>1</v>
      </c>
      <c r="C60">
        <v>3</v>
      </c>
    </row>
    <row r="61" spans="1:14" x14ac:dyDescent="0.2">
      <c r="A61" s="2">
        <v>16</v>
      </c>
      <c r="B61" s="4">
        <v>1</v>
      </c>
      <c r="C61">
        <v>2</v>
      </c>
    </row>
    <row r="62" spans="1:14" x14ac:dyDescent="0.2">
      <c r="A62" s="2">
        <v>17</v>
      </c>
      <c r="B62" s="4">
        <v>1</v>
      </c>
      <c r="C62">
        <v>1</v>
      </c>
      <c r="L62" s="1" t="s">
        <v>24</v>
      </c>
      <c r="M62" s="1" t="s">
        <v>25</v>
      </c>
      <c r="N62" s="5" t="s">
        <v>26</v>
      </c>
    </row>
    <row r="63" spans="1:14" x14ac:dyDescent="0.2">
      <c r="A63" s="2">
        <v>18</v>
      </c>
      <c r="B63" s="4">
        <v>1</v>
      </c>
      <c r="C63">
        <v>3</v>
      </c>
      <c r="E63" s="1" t="s">
        <v>24</v>
      </c>
      <c r="F63" s="1" t="s">
        <v>25</v>
      </c>
      <c r="G63" s="5" t="s">
        <v>26</v>
      </c>
      <c r="L63" s="2" t="s">
        <v>41</v>
      </c>
      <c r="M63" s="2">
        <v>4</v>
      </c>
      <c r="N63" s="7">
        <f>(M63/18)</f>
        <v>0.22222222222222221</v>
      </c>
    </row>
    <row r="64" spans="1:14" x14ac:dyDescent="0.2">
      <c r="E64" s="2" t="s">
        <v>39</v>
      </c>
      <c r="F64" s="2">
        <v>15</v>
      </c>
      <c r="G64" s="7">
        <f>(F64/18)</f>
        <v>0.83333333333333337</v>
      </c>
      <c r="L64" s="2" t="s">
        <v>42</v>
      </c>
      <c r="M64" s="2">
        <v>7</v>
      </c>
      <c r="N64" s="7">
        <f t="shared" ref="N64:N65" si="1">(M64/18)</f>
        <v>0.3888888888888889</v>
      </c>
    </row>
    <row r="65" spans="1:14" x14ac:dyDescent="0.2">
      <c r="E65" s="2" t="s">
        <v>40</v>
      </c>
      <c r="F65" s="2">
        <v>3</v>
      </c>
      <c r="G65" s="7">
        <f t="shared" ref="G65" si="2">(F65/18)</f>
        <v>0.16666666666666666</v>
      </c>
      <c r="L65" t="s">
        <v>43</v>
      </c>
      <c r="M65" s="2">
        <v>7</v>
      </c>
      <c r="N65" s="7">
        <f t="shared" si="1"/>
        <v>0.3888888888888889</v>
      </c>
    </row>
    <row r="66" spans="1:14" x14ac:dyDescent="0.2">
      <c r="A66" s="1" t="s">
        <v>0</v>
      </c>
      <c r="B66" s="1" t="s">
        <v>44</v>
      </c>
      <c r="C66" s="1" t="s">
        <v>48</v>
      </c>
      <c r="E66" s="2"/>
      <c r="F66" s="2"/>
      <c r="G66" s="7"/>
      <c r="N66" s="8">
        <f>SUM(N63:N65)</f>
        <v>1</v>
      </c>
    </row>
    <row r="67" spans="1:14" x14ac:dyDescent="0.2">
      <c r="A67" s="2" t="s">
        <v>20</v>
      </c>
      <c r="B67" s="4">
        <v>7</v>
      </c>
      <c r="C67">
        <v>2</v>
      </c>
      <c r="E67" s="2"/>
      <c r="F67" s="2"/>
      <c r="G67" s="7"/>
    </row>
    <row r="68" spans="1:14" x14ac:dyDescent="0.2">
      <c r="A68" s="2" t="s">
        <v>21</v>
      </c>
      <c r="B68" s="4">
        <v>1</v>
      </c>
      <c r="C68">
        <v>4</v>
      </c>
      <c r="E68" s="2"/>
      <c r="F68" s="2"/>
      <c r="G68" s="8">
        <f>SUM(G64:G67)</f>
        <v>1</v>
      </c>
    </row>
    <row r="69" spans="1:14" x14ac:dyDescent="0.2">
      <c r="A69" s="2">
        <v>3</v>
      </c>
      <c r="B69" s="4">
        <v>4.5</v>
      </c>
      <c r="C69">
        <v>2</v>
      </c>
      <c r="F69" s="2"/>
      <c r="G69" s="2"/>
    </row>
    <row r="70" spans="1:14" x14ac:dyDescent="0.2">
      <c r="A70" s="2">
        <v>4</v>
      </c>
      <c r="B70" s="4">
        <v>5</v>
      </c>
      <c r="C70">
        <v>4</v>
      </c>
    </row>
    <row r="71" spans="1:14" x14ac:dyDescent="0.2">
      <c r="A71" s="2">
        <v>5</v>
      </c>
      <c r="B71" s="4">
        <v>8.5</v>
      </c>
      <c r="C71">
        <v>4</v>
      </c>
    </row>
    <row r="72" spans="1:14" x14ac:dyDescent="0.2">
      <c r="A72" s="2">
        <v>6</v>
      </c>
      <c r="B72" s="4">
        <v>5</v>
      </c>
      <c r="C72">
        <v>4</v>
      </c>
    </row>
    <row r="73" spans="1:14" x14ac:dyDescent="0.2">
      <c r="A73" s="2">
        <v>7</v>
      </c>
      <c r="B73" s="4">
        <v>5</v>
      </c>
      <c r="C73">
        <v>4</v>
      </c>
    </row>
    <row r="74" spans="1:14" x14ac:dyDescent="0.2">
      <c r="A74" s="2">
        <v>8</v>
      </c>
      <c r="B74" s="4">
        <v>7</v>
      </c>
      <c r="C74">
        <v>4</v>
      </c>
    </row>
    <row r="75" spans="1:14" x14ac:dyDescent="0.2">
      <c r="A75" s="2">
        <v>9</v>
      </c>
      <c r="B75" s="4">
        <v>7.5</v>
      </c>
      <c r="C75">
        <v>4</v>
      </c>
    </row>
    <row r="76" spans="1:14" x14ac:dyDescent="0.2">
      <c r="A76" s="2">
        <v>10</v>
      </c>
      <c r="B76" s="4">
        <v>5.5</v>
      </c>
      <c r="C76">
        <v>3</v>
      </c>
    </row>
    <row r="77" spans="1:14" x14ac:dyDescent="0.2">
      <c r="A77" s="2">
        <v>11</v>
      </c>
      <c r="B77" s="4">
        <v>7.5</v>
      </c>
      <c r="C77">
        <v>4</v>
      </c>
    </row>
    <row r="78" spans="1:14" x14ac:dyDescent="0.2">
      <c r="A78" s="2">
        <v>12</v>
      </c>
      <c r="B78" s="4">
        <v>8</v>
      </c>
      <c r="C78">
        <v>4</v>
      </c>
    </row>
    <row r="79" spans="1:14" x14ac:dyDescent="0.2">
      <c r="A79" s="2">
        <v>13</v>
      </c>
      <c r="B79" s="4">
        <v>4.5</v>
      </c>
      <c r="C79">
        <v>2</v>
      </c>
    </row>
    <row r="80" spans="1:14" x14ac:dyDescent="0.2">
      <c r="A80" s="2">
        <v>14</v>
      </c>
      <c r="B80" s="4">
        <v>6.5</v>
      </c>
      <c r="C80">
        <v>4</v>
      </c>
    </row>
    <row r="81" spans="1:19" x14ac:dyDescent="0.2">
      <c r="A81" s="2">
        <v>15</v>
      </c>
      <c r="B81" s="4">
        <v>1.5</v>
      </c>
      <c r="C81">
        <v>2</v>
      </c>
    </row>
    <row r="82" spans="1:19" x14ac:dyDescent="0.2">
      <c r="A82" s="2">
        <v>16</v>
      </c>
      <c r="B82" s="4">
        <v>9</v>
      </c>
      <c r="C82">
        <v>4</v>
      </c>
    </row>
    <row r="83" spans="1:19" x14ac:dyDescent="0.2">
      <c r="A83" s="2">
        <v>17</v>
      </c>
      <c r="B83" s="4">
        <v>0.5</v>
      </c>
      <c r="C83">
        <v>4</v>
      </c>
    </row>
    <row r="84" spans="1:19" x14ac:dyDescent="0.2">
      <c r="A84" s="2">
        <v>18</v>
      </c>
      <c r="B84" s="4">
        <v>4.5</v>
      </c>
      <c r="C84">
        <v>4</v>
      </c>
    </row>
    <row r="87" spans="1:19" x14ac:dyDescent="0.2">
      <c r="Q87" s="1" t="s">
        <v>24</v>
      </c>
      <c r="R87" s="1" t="s">
        <v>25</v>
      </c>
      <c r="S87" s="5" t="s">
        <v>26</v>
      </c>
    </row>
    <row r="88" spans="1:19" x14ac:dyDescent="0.2">
      <c r="Q88" s="2" t="s">
        <v>64</v>
      </c>
      <c r="R88" s="2">
        <v>0</v>
      </c>
      <c r="S88" s="7">
        <f>(R88/18)</f>
        <v>0</v>
      </c>
    </row>
    <row r="89" spans="1:19" x14ac:dyDescent="0.2">
      <c r="Q89" s="2" t="s">
        <v>63</v>
      </c>
      <c r="R89" s="2">
        <v>5</v>
      </c>
      <c r="S89" s="7">
        <f t="shared" ref="S89:S90" si="3">(R89/18)</f>
        <v>0.27777777777777779</v>
      </c>
    </row>
    <row r="90" spans="1:19" x14ac:dyDescent="0.2">
      <c r="Q90" t="s">
        <v>77</v>
      </c>
      <c r="R90" s="2">
        <v>13</v>
      </c>
      <c r="S90" s="7">
        <f t="shared" si="3"/>
        <v>0.72222222222222221</v>
      </c>
    </row>
    <row r="91" spans="1:19" x14ac:dyDescent="0.2">
      <c r="S91" s="8">
        <f>SUM(S88:S90)</f>
        <v>1</v>
      </c>
    </row>
    <row r="100" spans="1:10" x14ac:dyDescent="0.2">
      <c r="E100" s="1" t="s">
        <v>24</v>
      </c>
      <c r="F100" s="1" t="s">
        <v>25</v>
      </c>
      <c r="G100" s="5" t="s">
        <v>26</v>
      </c>
    </row>
    <row r="101" spans="1:10" x14ac:dyDescent="0.2">
      <c r="E101" s="2" t="s">
        <v>45</v>
      </c>
      <c r="F101" s="2">
        <v>6</v>
      </c>
      <c r="G101" s="7">
        <f>(F101/18)</f>
        <v>0.33333333333333331</v>
      </c>
    </row>
    <row r="102" spans="1:10" x14ac:dyDescent="0.2">
      <c r="E102" s="2" t="s">
        <v>46</v>
      </c>
      <c r="F102" s="2">
        <v>4</v>
      </c>
      <c r="G102" s="7">
        <f t="shared" ref="G102:G104" si="4">(F102/18)</f>
        <v>0.22222222222222221</v>
      </c>
    </row>
    <row r="103" spans="1:10" x14ac:dyDescent="0.2">
      <c r="E103" s="2" t="s">
        <v>47</v>
      </c>
      <c r="F103" s="2">
        <v>5</v>
      </c>
      <c r="G103" s="7">
        <f t="shared" si="4"/>
        <v>0.27777777777777779</v>
      </c>
    </row>
    <row r="104" spans="1:10" x14ac:dyDescent="0.2">
      <c r="E104" s="2" t="s">
        <v>76</v>
      </c>
      <c r="F104" s="2">
        <v>3</v>
      </c>
      <c r="G104" s="7">
        <f t="shared" si="4"/>
        <v>0.16666666666666666</v>
      </c>
    </row>
    <row r="105" spans="1:10" x14ac:dyDescent="0.2">
      <c r="G105" s="8">
        <f>SUM(G101:G104)</f>
        <v>1</v>
      </c>
    </row>
    <row r="108" spans="1:10" x14ac:dyDescent="0.2">
      <c r="B108">
        <v>5</v>
      </c>
      <c r="C108">
        <v>8</v>
      </c>
      <c r="D108">
        <v>7</v>
      </c>
      <c r="E108">
        <v>5</v>
      </c>
    </row>
    <row r="109" spans="1:10" x14ac:dyDescent="0.2">
      <c r="A109" s="1" t="s">
        <v>0</v>
      </c>
      <c r="B109" s="1" t="s">
        <v>49</v>
      </c>
      <c r="C109" s="1" t="s">
        <v>50</v>
      </c>
      <c r="D109" s="1" t="s">
        <v>51</v>
      </c>
      <c r="E109" s="1" t="s">
        <v>52</v>
      </c>
      <c r="H109" s="1" t="s">
        <v>24</v>
      </c>
      <c r="I109" s="1" t="s">
        <v>25</v>
      </c>
      <c r="J109" s="5" t="s">
        <v>26</v>
      </c>
    </row>
    <row r="110" spans="1:10" x14ac:dyDescent="0.2">
      <c r="A110" s="2" t="s">
        <v>20</v>
      </c>
      <c r="B110" s="4">
        <v>2.5</v>
      </c>
      <c r="C110">
        <v>3</v>
      </c>
      <c r="D110">
        <v>3.5</v>
      </c>
      <c r="E110">
        <v>2.5</v>
      </c>
      <c r="H110" s="2" t="s">
        <v>53</v>
      </c>
      <c r="I110" s="2">
        <v>3</v>
      </c>
      <c r="J110" s="7">
        <f>(I110/18)</f>
        <v>0.16666666666666666</v>
      </c>
    </row>
    <row r="111" spans="1:10" x14ac:dyDescent="0.2">
      <c r="A111" s="2" t="s">
        <v>21</v>
      </c>
      <c r="B111" s="4">
        <v>3.5</v>
      </c>
      <c r="C111">
        <v>4</v>
      </c>
      <c r="D111">
        <v>4</v>
      </c>
      <c r="E111">
        <v>0</v>
      </c>
      <c r="H111" s="2" t="s">
        <v>54</v>
      </c>
      <c r="I111" s="2">
        <v>8</v>
      </c>
      <c r="J111" s="7">
        <f t="shared" ref="J111:J112" si="5">(I111/18)</f>
        <v>0.44444444444444442</v>
      </c>
    </row>
    <row r="112" spans="1:10" x14ac:dyDescent="0.2">
      <c r="A112" s="2">
        <v>3</v>
      </c>
      <c r="B112" s="4">
        <v>2</v>
      </c>
      <c r="C112">
        <v>0.5</v>
      </c>
      <c r="D112">
        <v>0</v>
      </c>
      <c r="E112">
        <v>1</v>
      </c>
      <c r="H112" s="2" t="s">
        <v>59</v>
      </c>
      <c r="I112" s="2">
        <v>7</v>
      </c>
      <c r="J112" s="7">
        <f t="shared" si="5"/>
        <v>0.3888888888888889</v>
      </c>
    </row>
    <row r="113" spans="1:10" x14ac:dyDescent="0.2">
      <c r="A113" s="2">
        <v>4</v>
      </c>
      <c r="B113" s="4">
        <v>4</v>
      </c>
      <c r="C113">
        <v>6</v>
      </c>
      <c r="D113">
        <v>4</v>
      </c>
      <c r="E113">
        <v>5</v>
      </c>
      <c r="H113" s="2"/>
      <c r="I113" s="2"/>
      <c r="J113" s="8">
        <f ca="1">SUM(J110:J113)</f>
        <v>1</v>
      </c>
    </row>
    <row r="114" spans="1:10" x14ac:dyDescent="0.2">
      <c r="A114" s="2">
        <v>5</v>
      </c>
      <c r="B114" s="4">
        <v>2</v>
      </c>
      <c r="C114">
        <v>4</v>
      </c>
      <c r="D114">
        <v>2</v>
      </c>
      <c r="E114">
        <v>5</v>
      </c>
    </row>
    <row r="115" spans="1:10" x14ac:dyDescent="0.2">
      <c r="A115" s="2">
        <v>6</v>
      </c>
      <c r="B115" s="4">
        <v>3</v>
      </c>
      <c r="C115">
        <v>7</v>
      </c>
      <c r="D115">
        <v>7</v>
      </c>
      <c r="E115">
        <v>5</v>
      </c>
    </row>
    <row r="116" spans="1:10" x14ac:dyDescent="0.2">
      <c r="A116" s="2">
        <v>7</v>
      </c>
      <c r="B116" s="4">
        <v>5</v>
      </c>
      <c r="C116">
        <v>7</v>
      </c>
      <c r="D116">
        <v>4</v>
      </c>
      <c r="E116">
        <v>4</v>
      </c>
      <c r="H116" s="1" t="s">
        <v>24</v>
      </c>
      <c r="I116" s="1" t="s">
        <v>25</v>
      </c>
      <c r="J116" s="5" t="s">
        <v>26</v>
      </c>
    </row>
    <row r="117" spans="1:10" x14ac:dyDescent="0.2">
      <c r="A117" s="2">
        <v>8</v>
      </c>
      <c r="B117" s="4">
        <v>4</v>
      </c>
      <c r="C117">
        <v>5</v>
      </c>
      <c r="D117">
        <v>4.5</v>
      </c>
      <c r="E117">
        <v>4.5</v>
      </c>
      <c r="H117" s="2" t="s">
        <v>55</v>
      </c>
      <c r="I117" s="2">
        <v>5</v>
      </c>
      <c r="J117" s="7">
        <f>(I117/18)</f>
        <v>0.27777777777777779</v>
      </c>
    </row>
    <row r="118" spans="1:10" x14ac:dyDescent="0.2">
      <c r="A118" s="2">
        <v>9</v>
      </c>
      <c r="B118" s="4">
        <v>4.5</v>
      </c>
      <c r="C118">
        <v>6.5</v>
      </c>
      <c r="D118">
        <v>3</v>
      </c>
      <c r="E118">
        <v>3.5</v>
      </c>
      <c r="H118" s="2" t="s">
        <v>56</v>
      </c>
      <c r="I118" s="2">
        <v>6</v>
      </c>
      <c r="J118" s="7">
        <f t="shared" ref="J118:J119" si="6">(I118/18)</f>
        <v>0.33333333333333331</v>
      </c>
    </row>
    <row r="119" spans="1:10" x14ac:dyDescent="0.2">
      <c r="A119" s="2">
        <v>10</v>
      </c>
      <c r="B119" s="10">
        <v>0</v>
      </c>
      <c r="C119" s="11">
        <v>0</v>
      </c>
      <c r="D119" s="11">
        <v>0</v>
      </c>
      <c r="E119" s="11">
        <v>0</v>
      </c>
      <c r="H119" s="2" t="s">
        <v>60</v>
      </c>
      <c r="I119" s="2">
        <v>7</v>
      </c>
      <c r="J119" s="7">
        <f t="shared" si="6"/>
        <v>0.3888888888888889</v>
      </c>
    </row>
    <row r="120" spans="1:10" x14ac:dyDescent="0.2">
      <c r="A120" s="2">
        <v>11</v>
      </c>
      <c r="B120" s="4">
        <v>3</v>
      </c>
      <c r="C120">
        <v>7.5</v>
      </c>
      <c r="D120">
        <v>3</v>
      </c>
      <c r="E120">
        <v>5</v>
      </c>
      <c r="H120" s="2"/>
      <c r="I120" s="2"/>
      <c r="J120" s="7"/>
    </row>
    <row r="121" spans="1:10" x14ac:dyDescent="0.2">
      <c r="A121" s="2">
        <v>12</v>
      </c>
      <c r="B121" s="4">
        <v>0</v>
      </c>
      <c r="C121">
        <v>7</v>
      </c>
      <c r="D121">
        <v>4.5</v>
      </c>
      <c r="E121">
        <v>5</v>
      </c>
      <c r="J121" s="8">
        <f>SUM(J117:J120)</f>
        <v>1</v>
      </c>
    </row>
    <row r="122" spans="1:10" x14ac:dyDescent="0.2">
      <c r="A122" s="2">
        <v>13</v>
      </c>
      <c r="B122" s="4">
        <v>4</v>
      </c>
      <c r="C122">
        <v>7</v>
      </c>
      <c r="D122">
        <v>0</v>
      </c>
      <c r="E122">
        <v>0</v>
      </c>
    </row>
    <row r="123" spans="1:10" x14ac:dyDescent="0.2">
      <c r="A123" s="2">
        <v>14</v>
      </c>
      <c r="B123" s="4">
        <v>1</v>
      </c>
      <c r="C123">
        <v>0</v>
      </c>
      <c r="D123">
        <v>0</v>
      </c>
      <c r="E123">
        <v>0</v>
      </c>
      <c r="H123" s="1" t="s">
        <v>24</v>
      </c>
      <c r="I123" s="1" t="s">
        <v>25</v>
      </c>
      <c r="J123" s="5" t="s">
        <v>26</v>
      </c>
    </row>
    <row r="124" spans="1:10" x14ac:dyDescent="0.2">
      <c r="A124" s="2">
        <v>15</v>
      </c>
      <c r="B124" s="4">
        <v>2</v>
      </c>
      <c r="C124">
        <v>2</v>
      </c>
      <c r="D124">
        <v>0.5</v>
      </c>
      <c r="E124">
        <v>2.5</v>
      </c>
      <c r="H124" s="2" t="s">
        <v>57</v>
      </c>
      <c r="I124" s="2">
        <v>7</v>
      </c>
      <c r="J124" s="7">
        <f>(I124/18)</f>
        <v>0.3888888888888889</v>
      </c>
    </row>
    <row r="125" spans="1:10" x14ac:dyDescent="0.2">
      <c r="A125" s="2">
        <v>16</v>
      </c>
      <c r="B125" s="4">
        <v>2.5</v>
      </c>
      <c r="C125">
        <v>4</v>
      </c>
      <c r="D125">
        <v>0</v>
      </c>
      <c r="E125">
        <v>0</v>
      </c>
      <c r="H125" s="2" t="s">
        <v>58</v>
      </c>
      <c r="I125" s="2">
        <v>9</v>
      </c>
      <c r="J125" s="7">
        <f t="shared" ref="J125:J126" si="7">(I125/18)</f>
        <v>0.5</v>
      </c>
    </row>
    <row r="126" spans="1:10" x14ac:dyDescent="0.2">
      <c r="A126" s="2">
        <v>17</v>
      </c>
      <c r="B126" s="4">
        <v>3.5</v>
      </c>
      <c r="C126">
        <v>2.5</v>
      </c>
      <c r="D126">
        <v>2.5</v>
      </c>
      <c r="E126">
        <v>1</v>
      </c>
      <c r="H126" s="2" t="s">
        <v>61</v>
      </c>
      <c r="I126" s="2">
        <v>2</v>
      </c>
      <c r="J126" s="7">
        <f t="shared" si="7"/>
        <v>0.1111111111111111</v>
      </c>
    </row>
    <row r="127" spans="1:10" x14ac:dyDescent="0.2">
      <c r="A127" s="2">
        <v>18</v>
      </c>
      <c r="B127" s="4">
        <v>3</v>
      </c>
      <c r="C127">
        <v>3</v>
      </c>
      <c r="D127">
        <v>5</v>
      </c>
      <c r="E127">
        <v>4.5</v>
      </c>
      <c r="H127" s="2"/>
      <c r="I127" s="2"/>
      <c r="J127" s="7"/>
    </row>
    <row r="128" spans="1:10" x14ac:dyDescent="0.2">
      <c r="J128" s="8">
        <f>SUM(J124:J127)</f>
        <v>1</v>
      </c>
    </row>
    <row r="130" spans="6:10" x14ac:dyDescent="0.2">
      <c r="H130" s="1" t="s">
        <v>24</v>
      </c>
      <c r="I130" s="1" t="s">
        <v>25</v>
      </c>
      <c r="J130" s="5" t="s">
        <v>26</v>
      </c>
    </row>
    <row r="131" spans="6:10" x14ac:dyDescent="0.2">
      <c r="H131" s="2" t="s">
        <v>53</v>
      </c>
      <c r="I131" s="2">
        <v>7</v>
      </c>
      <c r="J131" s="7">
        <f>(I131/18)</f>
        <v>0.3888888888888889</v>
      </c>
    </row>
    <row r="132" spans="6:10" x14ac:dyDescent="0.2">
      <c r="H132" s="2" t="s">
        <v>54</v>
      </c>
      <c r="I132" s="2">
        <v>2</v>
      </c>
      <c r="J132" s="7">
        <f t="shared" ref="J132:J133" si="8">(I132/18)</f>
        <v>0.1111111111111111</v>
      </c>
    </row>
    <row r="133" spans="6:10" x14ac:dyDescent="0.2">
      <c r="H133" s="2" t="s">
        <v>62</v>
      </c>
      <c r="I133" s="2">
        <v>9</v>
      </c>
      <c r="J133" s="7">
        <f t="shared" si="8"/>
        <v>0.5</v>
      </c>
    </row>
    <row r="134" spans="6:10" x14ac:dyDescent="0.2">
      <c r="H134" s="2"/>
      <c r="I134" s="2"/>
      <c r="J134" s="7"/>
    </row>
    <row r="135" spans="6:10" x14ac:dyDescent="0.2">
      <c r="J135" s="8">
        <f>SUM(J131:J134)</f>
        <v>1</v>
      </c>
    </row>
    <row r="139" spans="6:10" x14ac:dyDescent="0.2">
      <c r="G139" s="2" t="s">
        <v>66</v>
      </c>
      <c r="H139" s="2" t="s">
        <v>67</v>
      </c>
      <c r="I139" s="2" t="s">
        <v>68</v>
      </c>
    </row>
    <row r="140" spans="6:10" x14ac:dyDescent="0.2">
      <c r="F140" s="1" t="s">
        <v>49</v>
      </c>
      <c r="G140" s="6">
        <v>0.16666666666666666</v>
      </c>
      <c r="H140" s="6">
        <v>0.44444444444444442</v>
      </c>
      <c r="I140" s="6">
        <v>0.3888888888888889</v>
      </c>
    </row>
    <row r="141" spans="6:10" x14ac:dyDescent="0.2">
      <c r="F141" s="1" t="s">
        <v>65</v>
      </c>
      <c r="G141" s="6">
        <v>0.27777777777777779</v>
      </c>
      <c r="H141" s="6">
        <v>0.33333333333333331</v>
      </c>
      <c r="I141" s="6">
        <v>0.3888888888888889</v>
      </c>
    </row>
    <row r="142" spans="6:10" x14ac:dyDescent="0.2">
      <c r="F142" s="1" t="s">
        <v>51</v>
      </c>
      <c r="G142" s="6">
        <v>0.3888888888888889</v>
      </c>
      <c r="H142" s="6">
        <v>0.5</v>
      </c>
      <c r="I142" s="6">
        <v>0.1111111111111111</v>
      </c>
    </row>
    <row r="143" spans="6:10" x14ac:dyDescent="0.2">
      <c r="F143" s="1" t="s">
        <v>52</v>
      </c>
      <c r="G143" s="6">
        <v>0.3888888888888889</v>
      </c>
      <c r="H143" s="6">
        <v>0.1111111111111111</v>
      </c>
      <c r="I143" s="6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Modeling Scores</vt:lpstr>
      <vt:lpstr>InterpretationScores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</cp:lastModifiedBy>
  <dcterms:created xsi:type="dcterms:W3CDTF">2020-10-19T16:05:13Z</dcterms:created>
  <dcterms:modified xsi:type="dcterms:W3CDTF">2020-10-28T21:52:49Z</dcterms:modified>
</cp:coreProperties>
</file>