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ômulo\Documents\MEGA\SENAI\Mestrado\Dissertação\Programas\AHP codigo\"/>
    </mc:Choice>
  </mc:AlternateContent>
  <bookViews>
    <workbookView xWindow="0" yWindow="0" windowWidth="16380" windowHeight="8190" tabRatio="979" activeTab="6"/>
  </bookViews>
  <sheets>
    <sheet name="ResumoEntrevistados" sheetId="1" r:id="rId1"/>
    <sheet name="CriteriosEolica" sheetId="9" r:id="rId2"/>
    <sheet name="TecnicoTerritorialEolica" sheetId="16" r:id="rId3"/>
    <sheet name="TecnicoInfraestruturaEolica" sheetId="17" r:id="rId4"/>
    <sheet name="DadosRegioes" sheetId="12" r:id="rId5"/>
    <sheet name="ResultadosNovosVelhos" sheetId="20" state="hidden" r:id="rId6"/>
    <sheet name="ResultadosNovos" sheetId="19" r:id="rId7"/>
    <sheet name="ResultadosAntigos" sheetId="18" state="hidden" r:id="rId8"/>
  </sheets>
  <definedNames>
    <definedName name="_xlnm._FilterDatabase" localSheetId="7" hidden="1">ResultadosAntigos!$B$2:$C$2</definedName>
    <definedName name="_xlnm._FilterDatabase" localSheetId="6" hidden="1">ResultadosNovos!$G$2:$H$2</definedName>
    <definedName name="_xlnm._FilterDatabase" localSheetId="5" hidden="1">ResultadosNovosVelhos!$C$2:$D$2</definedName>
  </definedNames>
  <calcPr calcId="152511"/>
</workbook>
</file>

<file path=xl/calcChain.xml><?xml version="1.0" encoding="utf-8"?>
<calcChain xmlns="http://schemas.openxmlformats.org/spreadsheetml/2006/main">
  <c r="B44" i="17" l="1"/>
  <c r="B40" i="17"/>
  <c r="B36" i="17"/>
  <c r="B32" i="17"/>
  <c r="B28" i="17"/>
  <c r="B24" i="17"/>
  <c r="B20" i="17"/>
  <c r="B16" i="17"/>
  <c r="B12" i="17"/>
  <c r="B8" i="17"/>
  <c r="B4" i="17"/>
  <c r="C43" i="16"/>
  <c r="B44" i="16" s="1"/>
  <c r="B40" i="16"/>
  <c r="B36" i="16"/>
  <c r="C31" i="16"/>
  <c r="B32" i="16" s="1"/>
  <c r="B28" i="16"/>
  <c r="B24" i="16"/>
  <c r="C19" i="16"/>
  <c r="B20" i="16" s="1"/>
  <c r="B16" i="16"/>
  <c r="B12" i="16"/>
  <c r="C11" i="16"/>
  <c r="B8" i="16"/>
  <c r="B4" i="16"/>
  <c r="D14" i="9"/>
  <c r="C14" i="9"/>
  <c r="B14" i="9"/>
  <c r="F13" i="9"/>
  <c r="E14" i="9" s="1"/>
  <c r="D13" i="9"/>
  <c r="C13" i="9"/>
  <c r="B13" i="9"/>
  <c r="C12" i="9"/>
  <c r="B12" i="9"/>
  <c r="B11" i="9"/>
  <c r="D7" i="9"/>
  <c r="C7" i="9"/>
  <c r="B7" i="9"/>
  <c r="F6" i="9"/>
  <c r="E7" i="9" s="1"/>
  <c r="D6" i="9"/>
  <c r="C6" i="9"/>
  <c r="B6" i="9"/>
  <c r="C5" i="9"/>
  <c r="B5" i="9"/>
  <c r="B4" i="9"/>
  <c r="D77" i="9" l="1"/>
  <c r="C77" i="9"/>
  <c r="B77" i="9"/>
  <c r="F76" i="9"/>
  <c r="E77" i="9" s="1"/>
  <c r="D76" i="9"/>
  <c r="C76" i="9"/>
  <c r="B76" i="9"/>
  <c r="C75" i="9"/>
  <c r="B75" i="9"/>
  <c r="B74" i="9"/>
  <c r="B70" i="9"/>
  <c r="F69" i="9"/>
  <c r="E70" i="9" s="1"/>
  <c r="D69" i="9"/>
  <c r="C69" i="9"/>
  <c r="B69" i="9"/>
  <c r="F68" i="9"/>
  <c r="D70" i="9" s="1"/>
  <c r="C68" i="9"/>
  <c r="B68" i="9"/>
  <c r="F67" i="9"/>
  <c r="C70" i="9" s="1"/>
  <c r="B67" i="9"/>
  <c r="F66" i="9"/>
  <c r="D63" i="9"/>
  <c r="C63" i="9"/>
  <c r="B63" i="9"/>
  <c r="F62" i="9"/>
  <c r="E63" i="9" s="1"/>
  <c r="D62" i="9"/>
  <c r="C62" i="9"/>
  <c r="B62" i="9"/>
  <c r="B61" i="9"/>
  <c r="D60" i="9"/>
  <c r="C61" i="9" s="1"/>
  <c r="B60" i="9"/>
  <c r="E56" i="9"/>
  <c r="D56" i="9"/>
  <c r="C56" i="9"/>
  <c r="B56" i="9"/>
  <c r="D55" i="9"/>
  <c r="C55" i="9"/>
  <c r="B55" i="9"/>
  <c r="C54" i="9"/>
  <c r="B54" i="9"/>
  <c r="B53" i="9"/>
  <c r="D49" i="9"/>
  <c r="C49" i="9"/>
  <c r="B49" i="9"/>
  <c r="F48" i="9"/>
  <c r="E49" i="9" s="1"/>
  <c r="D48" i="9"/>
  <c r="C48" i="9"/>
  <c r="B48" i="9"/>
  <c r="B47" i="9"/>
  <c r="D46" i="9"/>
  <c r="C47" i="9" s="1"/>
  <c r="B46" i="9"/>
  <c r="E42" i="9"/>
  <c r="F40" i="9"/>
  <c r="D42" i="9" s="1"/>
  <c r="E40" i="9"/>
  <c r="D41" i="9" s="1"/>
  <c r="F39" i="9"/>
  <c r="C42" i="9" s="1"/>
  <c r="E39" i="9"/>
  <c r="C41" i="9" s="1"/>
  <c r="D39" i="9"/>
  <c r="C40" i="9" s="1"/>
  <c r="B39" i="9"/>
  <c r="F38" i="9"/>
  <c r="B42" i="9" s="1"/>
  <c r="E38" i="9"/>
  <c r="B41" i="9" s="1"/>
  <c r="D38" i="9"/>
  <c r="B40" i="9" s="1"/>
  <c r="D35" i="9"/>
  <c r="C35" i="9"/>
  <c r="B35" i="9"/>
  <c r="F34" i="9"/>
  <c r="E35" i="9" s="1"/>
  <c r="D34" i="9"/>
  <c r="C34" i="9"/>
  <c r="B34" i="9"/>
  <c r="C33" i="9"/>
  <c r="B33" i="9"/>
  <c r="B32" i="9"/>
  <c r="E28" i="9"/>
  <c r="D28" i="9"/>
  <c r="C28" i="9"/>
  <c r="B28" i="9"/>
  <c r="D27" i="9"/>
  <c r="C27" i="9"/>
  <c r="B27" i="9"/>
  <c r="C26" i="9"/>
  <c r="B26" i="9"/>
  <c r="B25" i="9"/>
  <c r="D21" i="9"/>
  <c r="C21" i="9"/>
  <c r="B21" i="9"/>
  <c r="F20" i="9"/>
  <c r="E21" i="9" s="1"/>
  <c r="D20" i="9"/>
  <c r="C20" i="9"/>
  <c r="B20" i="9"/>
  <c r="F19" i="9"/>
  <c r="C19" i="9"/>
  <c r="B19" i="9"/>
  <c r="B18" i="9"/>
  <c r="B6" i="1" l="1"/>
  <c r="B9" i="1" l="1"/>
  <c r="B9" i="12"/>
  <c r="B12" i="12"/>
  <c r="B20" i="12"/>
  <c r="B19" i="12"/>
  <c r="B14" i="12"/>
  <c r="B5" i="12"/>
  <c r="B21" i="12"/>
  <c r="B6" i="12"/>
  <c r="B18" i="12"/>
  <c r="B4" i="12"/>
  <c r="B30" i="12"/>
  <c r="B23" i="12"/>
  <c r="B28" i="12"/>
  <c r="B25" i="12"/>
  <c r="B27" i="12"/>
  <c r="B7" i="12"/>
  <c r="B22" i="12"/>
  <c r="B11" i="12"/>
  <c r="B17" i="12"/>
  <c r="B16" i="12"/>
  <c r="B26" i="12"/>
  <c r="B10" i="12"/>
  <c r="B24" i="12"/>
  <c r="B13" i="12"/>
  <c r="B8" i="12"/>
  <c r="B29" i="12"/>
  <c r="B15" i="12"/>
  <c r="B52" i="12"/>
  <c r="B42" i="12"/>
  <c r="B33" i="12"/>
  <c r="B34" i="12"/>
  <c r="B50" i="12"/>
  <c r="B35" i="12"/>
  <c r="B58" i="12"/>
  <c r="B46" i="12"/>
  <c r="B48" i="12"/>
  <c r="B59" i="12"/>
  <c r="B55" i="12"/>
  <c r="B54" i="12"/>
  <c r="B51" i="12"/>
  <c r="B53" i="12"/>
  <c r="B39" i="12"/>
  <c r="B37" i="12"/>
  <c r="B47" i="12"/>
  <c r="B45" i="12"/>
  <c r="B36" i="12"/>
  <c r="B44" i="12"/>
  <c r="B40" i="12"/>
  <c r="B56" i="12"/>
  <c r="B43" i="12"/>
  <c r="B49" i="12"/>
  <c r="B57" i="12"/>
  <c r="B41" i="12"/>
  <c r="B38" i="12"/>
</calcChain>
</file>

<file path=xl/comments1.xml><?xml version="1.0" encoding="utf-8"?>
<comments xmlns="http://schemas.openxmlformats.org/spreadsheetml/2006/main">
  <authors>
    <author>Rômulo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Inserir número de entrevistados</t>
        </r>
      </text>
    </comment>
  </commentList>
</comments>
</file>

<file path=xl/sharedStrings.xml><?xml version="1.0" encoding="utf-8"?>
<sst xmlns="http://schemas.openxmlformats.org/spreadsheetml/2006/main" count="917" uniqueCount="145">
  <si>
    <t>Quantidade total de entrevistados</t>
  </si>
  <si>
    <t>Social</t>
  </si>
  <si>
    <t>Econômico</t>
  </si>
  <si>
    <t>CRITÉRIOS</t>
  </si>
  <si>
    <t>ENTREVISTADO 1</t>
  </si>
  <si>
    <t>ENTREVISTADO 2</t>
  </si>
  <si>
    <t>ENTREVISTADO 4</t>
  </si>
  <si>
    <t>ENTREVISTADO 5</t>
  </si>
  <si>
    <t>Região 1</t>
  </si>
  <si>
    <t>Região 2</t>
  </si>
  <si>
    <t>Região 3</t>
  </si>
  <si>
    <t>Região 4</t>
  </si>
  <si>
    <t>Região 5</t>
  </si>
  <si>
    <t>Região 6</t>
  </si>
  <si>
    <t>Região 7</t>
  </si>
  <si>
    <t>Região 8</t>
  </si>
  <si>
    <t>Região 9</t>
  </si>
  <si>
    <t>Região 10</t>
  </si>
  <si>
    <t>EÓLICA</t>
  </si>
  <si>
    <t>Quantidade de Subcritérios Sociais</t>
  </si>
  <si>
    <t>Quantidade de Subcritérios Econômicos</t>
  </si>
  <si>
    <t>Densidade das Linhas de Transmissão</t>
  </si>
  <si>
    <t>Região 11</t>
  </si>
  <si>
    <t>Região 12</t>
  </si>
  <si>
    <t>Região 13</t>
  </si>
  <si>
    <t>Região 14</t>
  </si>
  <si>
    <t>Região 15</t>
  </si>
  <si>
    <t>Região 16</t>
  </si>
  <si>
    <t>Região 17</t>
  </si>
  <si>
    <t>Região 18</t>
  </si>
  <si>
    <t>Região 19</t>
  </si>
  <si>
    <t>Região 20</t>
  </si>
  <si>
    <t>Região 21</t>
  </si>
  <si>
    <t>Região 22</t>
  </si>
  <si>
    <t>Região 23</t>
  </si>
  <si>
    <t>Região 24</t>
  </si>
  <si>
    <t>Região 25</t>
  </si>
  <si>
    <t>Região 26</t>
  </si>
  <si>
    <t>Região 27</t>
  </si>
  <si>
    <t>PIB Industrial / PIB Total</t>
  </si>
  <si>
    <t>Quantidade de Regiões</t>
  </si>
  <si>
    <t>Velocidade Média Anual dos Ventos</t>
  </si>
  <si>
    <t>Densidade das Malhas Ferroviária/Rodoviária</t>
  </si>
  <si>
    <t>ENTREVISTADO 6</t>
  </si>
  <si>
    <t>ENTREVISTADO 7</t>
  </si>
  <si>
    <t>ENTREVISTADO 9</t>
  </si>
  <si>
    <t>ENTREVISTADO 10</t>
  </si>
  <si>
    <t>ENTREVISTADO 11</t>
  </si>
  <si>
    <t>ENTREVISTADO 12</t>
  </si>
  <si>
    <t>ENTREVISTADO 13</t>
  </si>
  <si>
    <t>ENTREVISTADO 14</t>
  </si>
  <si>
    <t>ENTREVISTADO 15</t>
  </si>
  <si>
    <t>ENTREVISTADO 16</t>
  </si>
  <si>
    <t>ENTREVISTADO 17</t>
  </si>
  <si>
    <t>ENTREVISTADO 18</t>
  </si>
  <si>
    <t>ENTREVISTADO 19</t>
  </si>
  <si>
    <t>ENTREVISTADO 20</t>
  </si>
  <si>
    <t>Área disponível relativa</t>
  </si>
  <si>
    <t>IFDM médio</t>
  </si>
  <si>
    <t>Nome</t>
  </si>
  <si>
    <t>Instituição</t>
  </si>
  <si>
    <t>Matriz Inconsistente?</t>
  </si>
  <si>
    <t>Área por habitante</t>
  </si>
  <si>
    <t>ENTREVISTADO 3</t>
  </si>
  <si>
    <t>ENTREVISTADO 8</t>
  </si>
  <si>
    <t>Técnico Potencialidade de Geração</t>
  </si>
  <si>
    <t>Técnico Disponibilidade Territorial</t>
  </si>
  <si>
    <t>Técnico Infraestrutura</t>
  </si>
  <si>
    <t>Densidade Populacional</t>
  </si>
  <si>
    <t xml:space="preserve">Ausência Unidade de Conservação </t>
  </si>
  <si>
    <t>Qtd de Subcritérios Técnicos - Potencialidade de Geração - Eólica</t>
  </si>
  <si>
    <t>Qtd de Subcritérios Técnicos de Infraestrutura - Eólica</t>
  </si>
  <si>
    <t>Qtd de Subcritérios Técnicos - Disponibilidade Territorial - Eólica</t>
  </si>
  <si>
    <t>Quantidade de Subcritérios Total - Eólica</t>
  </si>
  <si>
    <t>Prox. Linhas de Transmissão</t>
  </si>
  <si>
    <t>Prox. Rodovias e Ferrovias</t>
  </si>
  <si>
    <t>Qtd. Total Subcritérios Técnicos - Eólica</t>
  </si>
  <si>
    <t>Quantidade de critérios Eólica</t>
  </si>
  <si>
    <t>Rômulo</t>
  </si>
  <si>
    <t>SENAI CIMATEC</t>
  </si>
  <si>
    <t>Tensões Menores NOVO</t>
  </si>
  <si>
    <t>OLD.Todas as tensões</t>
  </si>
  <si>
    <t>Eudemario</t>
  </si>
  <si>
    <t>José Alexandre</t>
  </si>
  <si>
    <t>UFBA</t>
  </si>
  <si>
    <t>Sérgio Pitombo</t>
  </si>
  <si>
    <t>João Victor</t>
  </si>
  <si>
    <t>SEINFRA</t>
  </si>
  <si>
    <t>Margarete Souza</t>
  </si>
  <si>
    <t>GE Energias Renováveis</t>
  </si>
  <si>
    <t>Frederico Cesário</t>
  </si>
  <si>
    <t>Alex Álisson</t>
  </si>
  <si>
    <t>Patrick Fontoura</t>
  </si>
  <si>
    <t>AF Engenharia</t>
  </si>
  <si>
    <t>Danilo Ledo</t>
  </si>
  <si>
    <t>GAMESA</t>
  </si>
  <si>
    <t>Turan Dias Oliveira</t>
  </si>
  <si>
    <t>Sérgio</t>
  </si>
  <si>
    <t>João Victor Arariba</t>
  </si>
  <si>
    <t>Território</t>
  </si>
  <si>
    <t>Nota</t>
  </si>
  <si>
    <t>Posição</t>
  </si>
  <si>
    <t>1 - Irecê</t>
  </si>
  <si>
    <t>2 - Velho Chico</t>
  </si>
  <si>
    <t>3 - Chapada Diamantina</t>
  </si>
  <si>
    <t>4 - Sisal</t>
  </si>
  <si>
    <t>5 - Litoral Sul</t>
  </si>
  <si>
    <t>6 - Baixo Sul</t>
  </si>
  <si>
    <t>7 - Extremo Sul</t>
  </si>
  <si>
    <t>8 - Médio Sudoeste da Bahia</t>
  </si>
  <si>
    <t>9 - Vale do Jiquiriçá</t>
  </si>
  <si>
    <t>10 - Sertão do São Francisco</t>
  </si>
  <si>
    <t>11 - Bacia Rio Grande</t>
  </si>
  <si>
    <t>12 - Bacia do Paramirim</t>
  </si>
  <si>
    <t>13 - Sertão Produtivo</t>
  </si>
  <si>
    <t>14 - Piemonte do Paraguaçu</t>
  </si>
  <si>
    <t>15 - Bacia do Jacuípe</t>
  </si>
  <si>
    <t>16 - Piemonte de Diamantina</t>
  </si>
  <si>
    <t>17 - Semiário Nordeste II</t>
  </si>
  <si>
    <t>18 - Litoral Norte e Agreste Baiano</t>
  </si>
  <si>
    <t>19 - Portal do Sertão</t>
  </si>
  <si>
    <t>20 - Sudoeste Baiano ou Vitória da Conquista</t>
  </si>
  <si>
    <t>21 - Recôncavo</t>
  </si>
  <si>
    <t>22 - Médio Rio de Contas</t>
  </si>
  <si>
    <t>23 - Bacia do Rio Corrente</t>
  </si>
  <si>
    <t>24 - Itaparica</t>
  </si>
  <si>
    <t>25 - Piemonte Norte do Itapicuru</t>
  </si>
  <si>
    <t>26 - Metropolitano de Salvador</t>
  </si>
  <si>
    <t>27 - Costa do Descobrimento</t>
  </si>
  <si>
    <t>Eólica EIXO VERTICAL</t>
  </si>
  <si>
    <t>Velocidade Média Anual dos Ventos Normalizada</t>
  </si>
  <si>
    <t>Velocidade de Ventos acima de 7 m/s</t>
  </si>
  <si>
    <t>Velocidade de Ventos acima de 5 m/s</t>
  </si>
  <si>
    <r>
      <t>(Área*Velocidade) normalizada (</t>
    </r>
    <r>
      <rPr>
        <sz val="10"/>
        <color rgb="FF00B050"/>
        <rFont val="Arial"/>
        <family val="2"/>
      </rPr>
      <t>&gt;= 7 m/s</t>
    </r>
    <r>
      <rPr>
        <sz val="10"/>
        <rFont val="Arial"/>
        <family val="2"/>
      </rPr>
      <t>)</t>
    </r>
  </si>
  <si>
    <t>01 - Irecê</t>
  </si>
  <si>
    <t>03 - Chapada Diamantina</t>
  </si>
  <si>
    <t>06 - Baixo Sul</t>
  </si>
  <si>
    <t>05 - Litoral Sul</t>
  </si>
  <si>
    <t>02 - Velho Chico</t>
  </si>
  <si>
    <t>09 - Vale do Jiquiriçá</t>
  </si>
  <si>
    <t>08 - Médio Sudoeste da Bahia</t>
  </si>
  <si>
    <t>04 - Sisal</t>
  </si>
  <si>
    <t>07 - Extremo Sul</t>
  </si>
  <si>
    <r>
      <t>(Área*Velocidade) normalizada (</t>
    </r>
    <r>
      <rPr>
        <sz val="10"/>
        <color rgb="FFFF0000"/>
        <rFont val="Arial"/>
        <family val="2"/>
      </rPr>
      <t>&gt;= 5,5 m/s e &lt;=6,5 m/s</t>
    </r>
    <r>
      <rPr>
        <sz val="10"/>
        <rFont val="Arial"/>
        <family val="2"/>
      </rPr>
      <t>)</t>
    </r>
  </si>
  <si>
    <t>Todos os 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</si>
</sst>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Border="1"/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66FF33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zoomScale="140" zoomScaleNormal="140" workbookViewId="0"/>
  </sheetViews>
  <sheetFormatPr defaultColWidth="11.5703125" defaultRowHeight="12.75" x14ac:dyDescent="0.2"/>
  <cols>
    <col min="1" max="1" width="96.7109375" customWidth="1"/>
  </cols>
  <sheetData>
    <row r="1" spans="1:2" x14ac:dyDescent="0.2">
      <c r="A1" s="3" t="s">
        <v>0</v>
      </c>
      <c r="B1" s="35">
        <v>11</v>
      </c>
    </row>
    <row r="2" spans="1:2" x14ac:dyDescent="0.2">
      <c r="A2" s="3" t="s">
        <v>77</v>
      </c>
      <c r="B2" s="5">
        <v>5</v>
      </c>
    </row>
    <row r="3" spans="1:2" x14ac:dyDescent="0.2">
      <c r="A3" s="3" t="s">
        <v>70</v>
      </c>
      <c r="B3" s="5">
        <v>1</v>
      </c>
    </row>
    <row r="4" spans="1:2" x14ac:dyDescent="0.2">
      <c r="A4" s="3" t="s">
        <v>72</v>
      </c>
      <c r="B4" s="5">
        <v>2</v>
      </c>
    </row>
    <row r="5" spans="1:2" x14ac:dyDescent="0.2">
      <c r="A5" s="3" t="s">
        <v>71</v>
      </c>
      <c r="B5" s="5">
        <v>2</v>
      </c>
    </row>
    <row r="6" spans="1:2" x14ac:dyDescent="0.2">
      <c r="A6" s="3" t="s">
        <v>76</v>
      </c>
      <c r="B6" s="9">
        <f>SUM(B3:B5)</f>
        <v>5</v>
      </c>
    </row>
    <row r="7" spans="1:2" x14ac:dyDescent="0.2">
      <c r="A7" s="3" t="s">
        <v>19</v>
      </c>
      <c r="B7" s="9">
        <v>1</v>
      </c>
    </row>
    <row r="8" spans="1:2" x14ac:dyDescent="0.2">
      <c r="A8" s="8" t="s">
        <v>20</v>
      </c>
      <c r="B8" s="9">
        <v>1</v>
      </c>
    </row>
    <row r="9" spans="1:2" x14ac:dyDescent="0.2">
      <c r="A9" s="8" t="s">
        <v>73</v>
      </c>
      <c r="B9" s="9">
        <f>SUM(B3:B5,B7,B8)</f>
        <v>7</v>
      </c>
    </row>
    <row r="10" spans="1:2" ht="13.5" thickBot="1" x14ac:dyDescent="0.25">
      <c r="A10" s="4" t="s">
        <v>40</v>
      </c>
      <c r="B10" s="6">
        <v>27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zoomScaleNormal="100" workbookViewId="0">
      <selection activeCell="G5" sqref="G5:H5"/>
    </sheetView>
  </sheetViews>
  <sheetFormatPr defaultRowHeight="12.75" x14ac:dyDescent="0.2"/>
  <cols>
    <col min="1" max="2" width="31" bestFit="1" customWidth="1"/>
    <col min="3" max="3" width="29.140625" bestFit="1" customWidth="1"/>
    <col min="4" max="4" width="19" bestFit="1" customWidth="1"/>
    <col min="5" max="5" width="11.42578125" customWidth="1"/>
    <col min="6" max="6" width="12.42578125" customWidth="1"/>
    <col min="7" max="7" width="10.42578125" customWidth="1"/>
    <col min="8" max="8" width="13.5703125" customWidth="1"/>
    <col min="9" max="9" width="16.28515625" customWidth="1"/>
    <col min="10" max="10" width="16.85546875" customWidth="1"/>
    <col min="11" max="11" width="19" style="1" bestFit="1" customWidth="1"/>
    <col min="12" max="12" width="10.42578125" customWidth="1"/>
    <col min="13" max="13" width="10.28515625" customWidth="1"/>
    <col min="14" max="14" width="11" bestFit="1" customWidth="1"/>
    <col min="15" max="15" width="9.85546875" customWidth="1"/>
    <col min="16" max="16" width="10.5703125" customWidth="1"/>
    <col min="17" max="17" width="10.140625" customWidth="1"/>
  </cols>
  <sheetData>
    <row r="1" spans="1:11" ht="13.5" thickBot="1" x14ac:dyDescent="0.25">
      <c r="A1" s="58" t="s">
        <v>4</v>
      </c>
      <c r="B1" s="59"/>
      <c r="C1" s="59"/>
      <c r="D1" s="59"/>
      <c r="E1" s="59"/>
      <c r="F1" s="60"/>
      <c r="G1" s="67" t="s">
        <v>59</v>
      </c>
      <c r="H1" s="63"/>
      <c r="I1" s="63" t="s">
        <v>60</v>
      </c>
      <c r="J1" s="63"/>
      <c r="K1" s="1" t="s">
        <v>61</v>
      </c>
    </row>
    <row r="2" spans="1:11" x14ac:dyDescent="0.2">
      <c r="A2" s="19" t="s">
        <v>3</v>
      </c>
      <c r="B2" s="18" t="s">
        <v>65</v>
      </c>
      <c r="C2" s="18" t="s">
        <v>66</v>
      </c>
      <c r="D2" s="18" t="s">
        <v>67</v>
      </c>
      <c r="E2" s="18" t="s">
        <v>1</v>
      </c>
      <c r="F2" s="18" t="s">
        <v>2</v>
      </c>
      <c r="G2" s="65" t="s">
        <v>82</v>
      </c>
      <c r="H2" s="66"/>
      <c r="I2" s="57" t="s">
        <v>79</v>
      </c>
      <c r="J2" s="57"/>
    </row>
    <row r="3" spans="1:11" x14ac:dyDescent="0.2">
      <c r="A3" s="18" t="s">
        <v>65</v>
      </c>
      <c r="B3" s="10">
        <v>1</v>
      </c>
      <c r="C3" s="12">
        <v>1</v>
      </c>
      <c r="D3" s="12">
        <v>3</v>
      </c>
      <c r="E3" s="12">
        <v>9</v>
      </c>
      <c r="F3" s="12">
        <v>9</v>
      </c>
      <c r="G3" s="61"/>
      <c r="H3" s="62"/>
      <c r="I3" s="57"/>
      <c r="J3" s="57"/>
      <c r="K3" s="39"/>
    </row>
    <row r="4" spans="1:11" x14ac:dyDescent="0.2">
      <c r="A4" s="18" t="s">
        <v>66</v>
      </c>
      <c r="B4" s="10">
        <f>1/C3</f>
        <v>1</v>
      </c>
      <c r="C4" s="10">
        <v>1</v>
      </c>
      <c r="D4" s="12">
        <v>3</v>
      </c>
      <c r="E4" s="12">
        <v>9</v>
      </c>
      <c r="F4" s="12">
        <v>9</v>
      </c>
      <c r="G4" s="61"/>
      <c r="H4" s="57"/>
      <c r="I4" s="57"/>
      <c r="J4" s="57"/>
      <c r="K4" s="39"/>
    </row>
    <row r="5" spans="1:11" x14ac:dyDescent="0.2">
      <c r="A5" s="18" t="s">
        <v>67</v>
      </c>
      <c r="B5" s="10">
        <f>1/D3</f>
        <v>0.33333333333333331</v>
      </c>
      <c r="C5" s="33">
        <f>1/D4</f>
        <v>0.33333333333333331</v>
      </c>
      <c r="D5" s="10">
        <v>1</v>
      </c>
      <c r="E5" s="12">
        <v>6</v>
      </c>
      <c r="F5" s="31">
        <v>6</v>
      </c>
      <c r="G5" s="61"/>
      <c r="H5" s="57"/>
      <c r="I5" s="57"/>
      <c r="J5" s="57"/>
      <c r="K5" s="39"/>
    </row>
    <row r="6" spans="1:11" x14ac:dyDescent="0.2">
      <c r="A6" s="18" t="s">
        <v>1</v>
      </c>
      <c r="B6" s="10">
        <f>1/E3</f>
        <v>0.1111111111111111</v>
      </c>
      <c r="C6" s="34">
        <f>1/E4</f>
        <v>0.1111111111111111</v>
      </c>
      <c r="D6" s="20">
        <f>1/E5</f>
        <v>0.16666666666666666</v>
      </c>
      <c r="E6" s="20">
        <v>1</v>
      </c>
      <c r="F6" s="32">
        <f>1/3</f>
        <v>0.33333333333333331</v>
      </c>
      <c r="G6" s="61"/>
      <c r="H6" s="62"/>
      <c r="I6" s="57"/>
      <c r="J6" s="57"/>
      <c r="K6" s="39"/>
    </row>
    <row r="7" spans="1:11" ht="13.5" thickBot="1" x14ac:dyDescent="0.25">
      <c r="A7" s="18" t="s">
        <v>2</v>
      </c>
      <c r="B7" s="10">
        <f>1/F3</f>
        <v>0.1111111111111111</v>
      </c>
      <c r="C7" s="20">
        <f>1/F4</f>
        <v>0.1111111111111111</v>
      </c>
      <c r="D7" s="20">
        <f>1/F5</f>
        <v>0.16666666666666666</v>
      </c>
      <c r="E7" s="20">
        <f>1/F6</f>
        <v>3</v>
      </c>
      <c r="F7" s="20">
        <v>1</v>
      </c>
      <c r="G7" s="61"/>
      <c r="H7" s="57"/>
      <c r="I7" s="57"/>
      <c r="J7" s="57"/>
      <c r="K7" s="39"/>
    </row>
    <row r="8" spans="1:11" ht="13.5" thickBot="1" x14ac:dyDescent="0.25">
      <c r="A8" s="58" t="s">
        <v>5</v>
      </c>
      <c r="B8" s="59"/>
      <c r="C8" s="59"/>
      <c r="D8" s="59"/>
      <c r="E8" s="59"/>
      <c r="F8" s="60"/>
      <c r="G8" s="64"/>
      <c r="H8" s="57"/>
      <c r="I8" s="57"/>
      <c r="J8" s="57"/>
      <c r="K8" s="39"/>
    </row>
    <row r="9" spans="1:11" x14ac:dyDescent="0.2">
      <c r="A9" s="19" t="s">
        <v>3</v>
      </c>
      <c r="B9" s="18" t="s">
        <v>65</v>
      </c>
      <c r="C9" s="18" t="s">
        <v>66</v>
      </c>
      <c r="D9" s="18" t="s">
        <v>67</v>
      </c>
      <c r="E9" s="18" t="s">
        <v>1</v>
      </c>
      <c r="F9" s="18" t="s">
        <v>2</v>
      </c>
      <c r="G9" s="65" t="s">
        <v>78</v>
      </c>
      <c r="H9" s="66"/>
      <c r="I9" s="57" t="s">
        <v>79</v>
      </c>
      <c r="J9" s="57"/>
      <c r="K9" s="39"/>
    </row>
    <row r="10" spans="1:11" x14ac:dyDescent="0.2">
      <c r="A10" s="18" t="s">
        <v>65</v>
      </c>
      <c r="B10" s="10">
        <v>1</v>
      </c>
      <c r="C10" s="12">
        <v>3</v>
      </c>
      <c r="D10" s="12">
        <v>3</v>
      </c>
      <c r="E10" s="12">
        <v>7</v>
      </c>
      <c r="F10" s="12">
        <v>5</v>
      </c>
      <c r="G10" s="61"/>
      <c r="H10" s="57"/>
      <c r="I10" s="57"/>
      <c r="J10" s="57"/>
      <c r="K10" s="39"/>
    </row>
    <row r="11" spans="1:11" x14ac:dyDescent="0.2">
      <c r="A11" s="18" t="s">
        <v>66</v>
      </c>
      <c r="B11" s="10">
        <f>1/C10</f>
        <v>0.33333333333333331</v>
      </c>
      <c r="C11" s="10">
        <v>1</v>
      </c>
      <c r="D11" s="12">
        <v>0.5</v>
      </c>
      <c r="E11" s="12">
        <v>3</v>
      </c>
      <c r="F11" s="12">
        <v>3</v>
      </c>
      <c r="G11" s="61"/>
      <c r="H11" s="57"/>
      <c r="I11" s="57"/>
      <c r="J11" s="57"/>
      <c r="K11" s="39"/>
    </row>
    <row r="12" spans="1:11" x14ac:dyDescent="0.2">
      <c r="A12" s="18" t="s">
        <v>67</v>
      </c>
      <c r="B12" s="10">
        <f>1/D10</f>
        <v>0.33333333333333331</v>
      </c>
      <c r="C12" s="33">
        <f>1/D11</f>
        <v>2</v>
      </c>
      <c r="D12" s="10">
        <v>1</v>
      </c>
      <c r="E12" s="12">
        <v>5</v>
      </c>
      <c r="F12" s="31">
        <v>3</v>
      </c>
      <c r="G12" s="61"/>
      <c r="H12" s="57"/>
      <c r="I12" s="57"/>
      <c r="J12" s="57"/>
      <c r="K12" s="39"/>
    </row>
    <row r="13" spans="1:11" x14ac:dyDescent="0.2">
      <c r="A13" s="18" t="s">
        <v>1</v>
      </c>
      <c r="B13" s="10">
        <f>1/E10</f>
        <v>0.14285714285714285</v>
      </c>
      <c r="C13" s="34">
        <f>1/E11</f>
        <v>0.33333333333333331</v>
      </c>
      <c r="D13" s="20">
        <f>1/E12</f>
        <v>0.2</v>
      </c>
      <c r="E13" s="20">
        <v>1</v>
      </c>
      <c r="F13" s="32">
        <f>1/3</f>
        <v>0.33333333333333331</v>
      </c>
      <c r="G13" s="61"/>
      <c r="H13" s="62"/>
      <c r="I13" s="57"/>
      <c r="J13" s="57"/>
      <c r="K13" s="39"/>
    </row>
    <row r="14" spans="1:11" ht="13.5" thickBot="1" x14ac:dyDescent="0.25">
      <c r="A14" s="18" t="s">
        <v>2</v>
      </c>
      <c r="B14" s="10">
        <f>1/F10</f>
        <v>0.2</v>
      </c>
      <c r="C14" s="20">
        <f>1/F11</f>
        <v>0.33333333333333331</v>
      </c>
      <c r="D14" s="20">
        <f>1/F12</f>
        <v>0.33333333333333331</v>
      </c>
      <c r="E14" s="20">
        <f>1/F13</f>
        <v>3</v>
      </c>
      <c r="F14" s="20">
        <v>1</v>
      </c>
      <c r="G14" s="61"/>
      <c r="H14" s="57"/>
      <c r="I14" s="57"/>
      <c r="J14" s="57"/>
      <c r="K14" s="39"/>
    </row>
    <row r="15" spans="1:11" ht="13.5" thickBot="1" x14ac:dyDescent="0.25">
      <c r="A15" s="58" t="s">
        <v>63</v>
      </c>
      <c r="B15" s="59"/>
      <c r="C15" s="59"/>
      <c r="D15" s="59"/>
      <c r="E15" s="59"/>
      <c r="F15" s="60"/>
      <c r="G15" s="61"/>
      <c r="H15" s="57"/>
      <c r="I15" s="57"/>
      <c r="J15" s="57"/>
    </row>
    <row r="16" spans="1:11" x14ac:dyDescent="0.2">
      <c r="A16" s="19" t="s">
        <v>3</v>
      </c>
      <c r="B16" s="18" t="s">
        <v>65</v>
      </c>
      <c r="C16" s="18" t="s">
        <v>66</v>
      </c>
      <c r="D16" s="18" t="s">
        <v>67</v>
      </c>
      <c r="E16" s="18" t="s">
        <v>1</v>
      </c>
      <c r="F16" s="18" t="s">
        <v>2</v>
      </c>
      <c r="G16" s="61"/>
      <c r="H16" s="57"/>
      <c r="I16" s="57"/>
      <c r="J16" s="57"/>
    </row>
    <row r="17" spans="1:11" x14ac:dyDescent="0.2">
      <c r="A17" s="18" t="s">
        <v>65</v>
      </c>
      <c r="B17" s="10">
        <v>1</v>
      </c>
      <c r="C17" s="12">
        <v>1</v>
      </c>
      <c r="D17" s="12">
        <v>4</v>
      </c>
      <c r="E17" s="12">
        <v>7</v>
      </c>
      <c r="F17" s="12">
        <v>3</v>
      </c>
      <c r="G17" s="61" t="s">
        <v>83</v>
      </c>
      <c r="H17" s="57"/>
      <c r="I17" s="57" t="s">
        <v>84</v>
      </c>
      <c r="J17" s="57"/>
    </row>
    <row r="18" spans="1:11" x14ac:dyDescent="0.2">
      <c r="A18" s="18" t="s">
        <v>66</v>
      </c>
      <c r="B18" s="10">
        <f>1/C17</f>
        <v>1</v>
      </c>
      <c r="C18" s="10">
        <v>1</v>
      </c>
      <c r="D18" s="12">
        <v>4</v>
      </c>
      <c r="E18" s="12">
        <v>7</v>
      </c>
      <c r="F18" s="12">
        <v>3</v>
      </c>
      <c r="G18" s="61"/>
      <c r="H18" s="57"/>
      <c r="I18" s="57"/>
      <c r="J18" s="57"/>
    </row>
    <row r="19" spans="1:11" x14ac:dyDescent="0.2">
      <c r="A19" s="18" t="s">
        <v>67</v>
      </c>
      <c r="B19" s="10">
        <f>1/D17</f>
        <v>0.25</v>
      </c>
      <c r="C19" s="33">
        <f>1/D18</f>
        <v>0.25</v>
      </c>
      <c r="D19" s="10">
        <v>1</v>
      </c>
      <c r="E19" s="12">
        <v>4</v>
      </c>
      <c r="F19" s="31">
        <f>1/4</f>
        <v>0.25</v>
      </c>
      <c r="G19" s="61"/>
      <c r="H19" s="57"/>
      <c r="I19" s="57"/>
      <c r="J19" s="57"/>
    </row>
    <row r="20" spans="1:11" x14ac:dyDescent="0.2">
      <c r="A20" s="18" t="s">
        <v>1</v>
      </c>
      <c r="B20" s="10">
        <f>1/E17</f>
        <v>0.14285714285714285</v>
      </c>
      <c r="C20" s="34">
        <f>1/E18</f>
        <v>0.14285714285714285</v>
      </c>
      <c r="D20" s="20">
        <f>1/E19</f>
        <v>0.25</v>
      </c>
      <c r="E20" s="20">
        <v>1</v>
      </c>
      <c r="F20" s="32">
        <f>1/5</f>
        <v>0.2</v>
      </c>
      <c r="G20" s="61"/>
      <c r="H20" s="62"/>
      <c r="I20" s="37"/>
      <c r="J20" s="37"/>
      <c r="K20" s="25"/>
    </row>
    <row r="21" spans="1:11" ht="13.5" thickBot="1" x14ac:dyDescent="0.25">
      <c r="A21" s="18" t="s">
        <v>2</v>
      </c>
      <c r="B21" s="10">
        <f>1/F17</f>
        <v>0.33333333333333331</v>
      </c>
      <c r="C21" s="20">
        <f>1/F18</f>
        <v>0.33333333333333331</v>
      </c>
      <c r="D21" s="20">
        <f>1/F19</f>
        <v>4</v>
      </c>
      <c r="E21" s="20">
        <f>1/F20</f>
        <v>5</v>
      </c>
      <c r="F21" s="20">
        <v>1</v>
      </c>
      <c r="G21" s="61"/>
      <c r="H21" s="57"/>
      <c r="I21" s="57"/>
      <c r="J21" s="57"/>
    </row>
    <row r="22" spans="1:11" ht="13.5" thickBot="1" x14ac:dyDescent="0.25">
      <c r="A22" s="58" t="s">
        <v>6</v>
      </c>
      <c r="B22" s="59"/>
      <c r="C22" s="59"/>
      <c r="D22" s="59"/>
      <c r="E22" s="59"/>
      <c r="F22" s="60"/>
      <c r="G22" s="61"/>
      <c r="H22" s="57"/>
      <c r="I22" s="57"/>
      <c r="J22" s="57"/>
      <c r="K22" s="21"/>
    </row>
    <row r="23" spans="1:11" x14ac:dyDescent="0.2">
      <c r="A23" s="19" t="s">
        <v>3</v>
      </c>
      <c r="B23" s="18" t="s">
        <v>65</v>
      </c>
      <c r="C23" s="18" t="s">
        <v>66</v>
      </c>
      <c r="D23" s="18" t="s">
        <v>67</v>
      </c>
      <c r="E23" s="18" t="s">
        <v>1</v>
      </c>
      <c r="F23" s="18" t="s">
        <v>2</v>
      </c>
      <c r="G23" s="61" t="s">
        <v>85</v>
      </c>
      <c r="H23" s="57"/>
      <c r="I23" s="57" t="s">
        <v>79</v>
      </c>
      <c r="J23" s="57"/>
    </row>
    <row r="24" spans="1:11" x14ac:dyDescent="0.2">
      <c r="A24" s="18" t="s">
        <v>65</v>
      </c>
      <c r="B24" s="10">
        <v>1</v>
      </c>
      <c r="C24" s="12">
        <v>5</v>
      </c>
      <c r="D24" s="12">
        <v>3</v>
      </c>
      <c r="E24" s="12">
        <v>5</v>
      </c>
      <c r="F24" s="12">
        <v>5</v>
      </c>
      <c r="G24" s="61"/>
      <c r="H24" s="57"/>
      <c r="I24" s="57"/>
      <c r="J24" s="57"/>
    </row>
    <row r="25" spans="1:11" x14ac:dyDescent="0.2">
      <c r="A25" s="18" t="s">
        <v>66</v>
      </c>
      <c r="B25" s="10">
        <f>1/C24</f>
        <v>0.2</v>
      </c>
      <c r="C25" s="10">
        <v>1</v>
      </c>
      <c r="D25" s="12">
        <v>1</v>
      </c>
      <c r="E25" s="12">
        <v>3</v>
      </c>
      <c r="F25" s="12">
        <v>3</v>
      </c>
      <c r="G25" s="61"/>
      <c r="H25" s="57"/>
      <c r="I25" s="57"/>
      <c r="J25" s="57"/>
    </row>
    <row r="26" spans="1:11" x14ac:dyDescent="0.2">
      <c r="A26" s="18" t="s">
        <v>67</v>
      </c>
      <c r="B26" s="10">
        <f>1/D24</f>
        <v>0.33333333333333331</v>
      </c>
      <c r="C26" s="33">
        <f>1/D25</f>
        <v>1</v>
      </c>
      <c r="D26" s="10">
        <v>1</v>
      </c>
      <c r="E26" s="12">
        <v>5</v>
      </c>
      <c r="F26" s="31">
        <v>5</v>
      </c>
      <c r="G26" s="61"/>
      <c r="H26" s="57"/>
      <c r="I26" s="57"/>
      <c r="J26" s="57"/>
    </row>
    <row r="27" spans="1:11" x14ac:dyDescent="0.2">
      <c r="A27" s="18" t="s">
        <v>1</v>
      </c>
      <c r="B27" s="10">
        <f>1/E24</f>
        <v>0.2</v>
      </c>
      <c r="C27" s="34">
        <f>1/E25</f>
        <v>0.33333333333333331</v>
      </c>
      <c r="D27" s="20">
        <f>1/E26</f>
        <v>0.2</v>
      </c>
      <c r="E27" s="20">
        <v>1</v>
      </c>
      <c r="F27" s="32">
        <v>1</v>
      </c>
      <c r="G27" s="38"/>
      <c r="H27" s="37"/>
      <c r="I27" s="37"/>
      <c r="J27" s="37"/>
      <c r="K27" s="25"/>
    </row>
    <row r="28" spans="1:11" ht="13.5" thickBot="1" x14ac:dyDescent="0.25">
      <c r="A28" s="18" t="s">
        <v>2</v>
      </c>
      <c r="B28" s="10">
        <f>1/F24</f>
        <v>0.2</v>
      </c>
      <c r="C28" s="20">
        <f>1/F25</f>
        <v>0.33333333333333331</v>
      </c>
      <c r="D28" s="20">
        <f>1/F26</f>
        <v>0.2</v>
      </c>
      <c r="E28" s="20">
        <f>1/F27</f>
        <v>1</v>
      </c>
      <c r="F28" s="20">
        <v>1</v>
      </c>
      <c r="G28" s="61"/>
      <c r="H28" s="57"/>
      <c r="I28" s="57"/>
      <c r="J28" s="57"/>
    </row>
    <row r="29" spans="1:11" ht="13.5" thickBot="1" x14ac:dyDescent="0.25">
      <c r="A29" s="58" t="s">
        <v>7</v>
      </c>
      <c r="B29" s="59"/>
      <c r="C29" s="59"/>
      <c r="D29" s="59"/>
      <c r="E29" s="59"/>
      <c r="F29" s="60"/>
      <c r="G29" s="61"/>
      <c r="H29" s="57"/>
      <c r="I29" s="57"/>
      <c r="J29" s="57"/>
      <c r="K29" s="23"/>
    </row>
    <row r="30" spans="1:11" x14ac:dyDescent="0.2">
      <c r="A30" s="19" t="s">
        <v>3</v>
      </c>
      <c r="B30" s="18" t="s">
        <v>65</v>
      </c>
      <c r="C30" s="18" t="s">
        <v>66</v>
      </c>
      <c r="D30" s="18" t="s">
        <v>67</v>
      </c>
      <c r="E30" s="18" t="s">
        <v>1</v>
      </c>
      <c r="F30" s="18" t="s">
        <v>2</v>
      </c>
      <c r="G30" s="61"/>
      <c r="H30" s="57"/>
      <c r="I30" s="57"/>
      <c r="J30" s="57"/>
    </row>
    <row r="31" spans="1:11" x14ac:dyDescent="0.2">
      <c r="A31" s="18" t="s">
        <v>65</v>
      </c>
      <c r="B31" s="10">
        <v>1</v>
      </c>
      <c r="C31" s="12">
        <v>1</v>
      </c>
      <c r="D31" s="12">
        <v>5</v>
      </c>
      <c r="E31" s="12">
        <v>5</v>
      </c>
      <c r="F31" s="12">
        <v>5</v>
      </c>
      <c r="G31" s="61" t="s">
        <v>86</v>
      </c>
      <c r="H31" s="57"/>
      <c r="I31" s="57" t="s">
        <v>87</v>
      </c>
      <c r="J31" s="57"/>
    </row>
    <row r="32" spans="1:11" x14ac:dyDescent="0.2">
      <c r="A32" s="18" t="s">
        <v>66</v>
      </c>
      <c r="B32" s="10">
        <f>1/C31</f>
        <v>1</v>
      </c>
      <c r="C32" s="10">
        <v>1</v>
      </c>
      <c r="D32" s="12">
        <v>3</v>
      </c>
      <c r="E32" s="12">
        <v>5</v>
      </c>
      <c r="F32" s="12">
        <v>5</v>
      </c>
      <c r="G32" s="61"/>
      <c r="H32" s="57"/>
      <c r="I32" s="57"/>
      <c r="J32" s="57"/>
    </row>
    <row r="33" spans="1:11" x14ac:dyDescent="0.2">
      <c r="A33" s="18" t="s">
        <v>67</v>
      </c>
      <c r="B33" s="10">
        <f>1/D31</f>
        <v>0.2</v>
      </c>
      <c r="C33" s="33">
        <f>1/D32</f>
        <v>0.33333333333333331</v>
      </c>
      <c r="D33" s="10">
        <v>1</v>
      </c>
      <c r="E33" s="12">
        <v>3</v>
      </c>
      <c r="F33" s="31">
        <v>1</v>
      </c>
      <c r="G33" s="61"/>
      <c r="H33" s="57"/>
      <c r="I33" s="57"/>
      <c r="J33" s="57"/>
    </row>
    <row r="34" spans="1:11" x14ac:dyDescent="0.2">
      <c r="A34" s="18" t="s">
        <v>1</v>
      </c>
      <c r="B34" s="10">
        <f>1/E31</f>
        <v>0.2</v>
      </c>
      <c r="C34" s="34">
        <f>1/E32</f>
        <v>0.2</v>
      </c>
      <c r="D34" s="20">
        <f>1/E33</f>
        <v>0.33333333333333331</v>
      </c>
      <c r="E34" s="20">
        <v>1</v>
      </c>
      <c r="F34" s="32">
        <f>1/3</f>
        <v>0.33333333333333331</v>
      </c>
      <c r="G34" s="38"/>
      <c r="H34" s="37"/>
      <c r="I34" s="37"/>
      <c r="J34" s="37"/>
      <c r="K34" s="25"/>
    </row>
    <row r="35" spans="1:11" ht="13.5" thickBot="1" x14ac:dyDescent="0.25">
      <c r="A35" s="18" t="s">
        <v>2</v>
      </c>
      <c r="B35" s="10">
        <f>1/F31</f>
        <v>0.2</v>
      </c>
      <c r="C35" s="20">
        <f>1/F32</f>
        <v>0.2</v>
      </c>
      <c r="D35" s="20">
        <f>1/F33</f>
        <v>1</v>
      </c>
      <c r="E35" s="20">
        <f>1/F34</f>
        <v>3</v>
      </c>
      <c r="F35" s="20">
        <v>1</v>
      </c>
      <c r="G35" s="61"/>
      <c r="H35" s="57"/>
      <c r="I35" s="57"/>
      <c r="J35" s="57"/>
    </row>
    <row r="36" spans="1:11" ht="13.5" thickBot="1" x14ac:dyDescent="0.25">
      <c r="A36" s="58" t="s">
        <v>43</v>
      </c>
      <c r="B36" s="59"/>
      <c r="C36" s="59"/>
      <c r="D36" s="59"/>
      <c r="E36" s="59"/>
      <c r="F36" s="60"/>
      <c r="G36" s="61"/>
      <c r="H36" s="57"/>
      <c r="I36" s="57"/>
      <c r="J36" s="57"/>
      <c r="K36" s="22"/>
    </row>
    <row r="37" spans="1:11" x14ac:dyDescent="0.2">
      <c r="A37" s="19" t="s">
        <v>3</v>
      </c>
      <c r="B37" s="18" t="s">
        <v>65</v>
      </c>
      <c r="C37" s="18" t="s">
        <v>66</v>
      </c>
      <c r="D37" s="18" t="s">
        <v>67</v>
      </c>
      <c r="E37" s="18" t="s">
        <v>1</v>
      </c>
      <c r="F37" s="18" t="s">
        <v>2</v>
      </c>
      <c r="G37" s="61"/>
      <c r="H37" s="57"/>
      <c r="I37" s="57"/>
      <c r="J37" s="57"/>
    </row>
    <row r="38" spans="1:11" x14ac:dyDescent="0.2">
      <c r="A38" s="18" t="s">
        <v>65</v>
      </c>
      <c r="B38" s="10">
        <v>1</v>
      </c>
      <c r="C38" s="12">
        <v>1</v>
      </c>
      <c r="D38" s="12">
        <f>1/3</f>
        <v>0.33333333333333331</v>
      </c>
      <c r="E38" s="12">
        <f>1/5</f>
        <v>0.2</v>
      </c>
      <c r="F38" s="12">
        <f>1/5</f>
        <v>0.2</v>
      </c>
      <c r="G38" s="61" t="s">
        <v>88</v>
      </c>
      <c r="H38" s="57"/>
      <c r="I38" s="57" t="s">
        <v>89</v>
      </c>
      <c r="J38" s="57"/>
    </row>
    <row r="39" spans="1:11" x14ac:dyDescent="0.2">
      <c r="A39" s="18" t="s">
        <v>66</v>
      </c>
      <c r="B39" s="10">
        <f>1/C38</f>
        <v>1</v>
      </c>
      <c r="C39" s="10">
        <v>1</v>
      </c>
      <c r="D39" s="12">
        <f>1/3</f>
        <v>0.33333333333333331</v>
      </c>
      <c r="E39" s="12">
        <f>1/9</f>
        <v>0.1111111111111111</v>
      </c>
      <c r="F39" s="12">
        <f>1/9</f>
        <v>0.1111111111111111</v>
      </c>
      <c r="G39" s="61"/>
      <c r="H39" s="57"/>
      <c r="I39" s="57"/>
      <c r="J39" s="57"/>
    </row>
    <row r="40" spans="1:11" x14ac:dyDescent="0.2">
      <c r="A40" s="18" t="s">
        <v>67</v>
      </c>
      <c r="B40" s="10">
        <f>1/D38</f>
        <v>3</v>
      </c>
      <c r="C40" s="33">
        <f>1/D39</f>
        <v>3</v>
      </c>
      <c r="D40" s="10">
        <v>1</v>
      </c>
      <c r="E40" s="12">
        <f>1/5</f>
        <v>0.2</v>
      </c>
      <c r="F40" s="31">
        <f>1/9</f>
        <v>0.1111111111111111</v>
      </c>
      <c r="G40" s="61"/>
      <c r="H40" s="57"/>
      <c r="I40" s="57"/>
      <c r="J40" s="57"/>
    </row>
    <row r="41" spans="1:11" x14ac:dyDescent="0.2">
      <c r="A41" s="18" t="s">
        <v>1</v>
      </c>
      <c r="B41" s="10">
        <f>1/E38</f>
        <v>5</v>
      </c>
      <c r="C41" s="34">
        <f>1/E39</f>
        <v>9</v>
      </c>
      <c r="D41" s="20">
        <f>1/E40</f>
        <v>5</v>
      </c>
      <c r="E41" s="20">
        <v>1</v>
      </c>
      <c r="F41" s="32">
        <v>1</v>
      </c>
      <c r="G41" s="38"/>
      <c r="H41" s="37"/>
      <c r="I41" s="37"/>
      <c r="J41" s="37"/>
      <c r="K41" s="25"/>
    </row>
    <row r="42" spans="1:11" ht="13.5" thickBot="1" x14ac:dyDescent="0.25">
      <c r="A42" s="18" t="s">
        <v>2</v>
      </c>
      <c r="B42" s="10">
        <f>1/F38</f>
        <v>5</v>
      </c>
      <c r="C42" s="20">
        <f>1/F39</f>
        <v>9</v>
      </c>
      <c r="D42" s="20">
        <f>1/F40</f>
        <v>9</v>
      </c>
      <c r="E42" s="20">
        <f>1/F41</f>
        <v>1</v>
      </c>
      <c r="F42" s="20">
        <v>1</v>
      </c>
      <c r="G42" s="61"/>
      <c r="H42" s="57"/>
      <c r="I42" s="57"/>
      <c r="J42" s="57"/>
    </row>
    <row r="43" spans="1:11" ht="13.5" thickBot="1" x14ac:dyDescent="0.25">
      <c r="A43" s="58" t="s">
        <v>44</v>
      </c>
      <c r="B43" s="59"/>
      <c r="C43" s="59"/>
      <c r="D43" s="59"/>
      <c r="E43" s="59"/>
      <c r="F43" s="60"/>
      <c r="G43" s="61"/>
      <c r="H43" s="57"/>
      <c r="I43" s="57"/>
      <c r="J43" s="57"/>
    </row>
    <row r="44" spans="1:11" x14ac:dyDescent="0.2">
      <c r="A44" s="19" t="s">
        <v>3</v>
      </c>
      <c r="B44" s="18" t="s">
        <v>65</v>
      </c>
      <c r="C44" s="18" t="s">
        <v>66</v>
      </c>
      <c r="D44" s="18" t="s">
        <v>67</v>
      </c>
      <c r="E44" s="18" t="s">
        <v>1</v>
      </c>
      <c r="F44" s="18" t="s">
        <v>2</v>
      </c>
      <c r="G44" s="61"/>
      <c r="H44" s="57"/>
      <c r="I44" s="57"/>
      <c r="J44" s="57"/>
    </row>
    <row r="45" spans="1:11" x14ac:dyDescent="0.2">
      <c r="A45" s="18" t="s">
        <v>65</v>
      </c>
      <c r="B45" s="10">
        <v>1</v>
      </c>
      <c r="C45" s="12">
        <v>3</v>
      </c>
      <c r="D45" s="12">
        <v>3</v>
      </c>
      <c r="E45" s="12">
        <v>9</v>
      </c>
      <c r="F45" s="12">
        <v>5</v>
      </c>
      <c r="G45" s="61" t="s">
        <v>90</v>
      </c>
      <c r="H45" s="57"/>
      <c r="I45" s="57" t="s">
        <v>79</v>
      </c>
      <c r="J45" s="57"/>
    </row>
    <row r="46" spans="1:11" x14ac:dyDescent="0.2">
      <c r="A46" s="18" t="s">
        <v>66</v>
      </c>
      <c r="B46" s="10">
        <f>1/C45</f>
        <v>0.33333333333333331</v>
      </c>
      <c r="C46" s="10">
        <v>1</v>
      </c>
      <c r="D46" s="12">
        <f>1/3</f>
        <v>0.33333333333333331</v>
      </c>
      <c r="E46" s="12">
        <v>5</v>
      </c>
      <c r="F46" s="12">
        <v>3</v>
      </c>
      <c r="G46" s="61"/>
      <c r="H46" s="57"/>
      <c r="I46" s="57"/>
      <c r="J46" s="57"/>
    </row>
    <row r="47" spans="1:11" x14ac:dyDescent="0.2">
      <c r="A47" s="18" t="s">
        <v>67</v>
      </c>
      <c r="B47" s="10">
        <f>1/D45</f>
        <v>0.33333333333333331</v>
      </c>
      <c r="C47" s="33">
        <f>1/D46</f>
        <v>3</v>
      </c>
      <c r="D47" s="10">
        <v>1</v>
      </c>
      <c r="E47" s="12">
        <v>5</v>
      </c>
      <c r="F47" s="31">
        <v>5</v>
      </c>
      <c r="G47" s="61"/>
      <c r="H47" s="57"/>
      <c r="I47" s="57"/>
      <c r="J47" s="57"/>
    </row>
    <row r="48" spans="1:11" x14ac:dyDescent="0.2">
      <c r="A48" s="18" t="s">
        <v>1</v>
      </c>
      <c r="B48" s="10">
        <f>1/E45</f>
        <v>0.1111111111111111</v>
      </c>
      <c r="C48" s="34">
        <f>1/E46</f>
        <v>0.2</v>
      </c>
      <c r="D48" s="20">
        <f>1/E47</f>
        <v>0.2</v>
      </c>
      <c r="E48" s="20">
        <v>1</v>
      </c>
      <c r="F48" s="32">
        <f>1/3</f>
        <v>0.33333333333333331</v>
      </c>
      <c r="G48" s="38"/>
      <c r="H48" s="37"/>
      <c r="I48" s="37"/>
      <c r="J48" s="37"/>
      <c r="K48" s="25"/>
    </row>
    <row r="49" spans="1:11" ht="13.5" thickBot="1" x14ac:dyDescent="0.25">
      <c r="A49" s="18" t="s">
        <v>2</v>
      </c>
      <c r="B49" s="10">
        <f>1/F45</f>
        <v>0.2</v>
      </c>
      <c r="C49" s="20">
        <f>1/F46</f>
        <v>0.33333333333333331</v>
      </c>
      <c r="D49" s="20">
        <f>1/F47</f>
        <v>0.2</v>
      </c>
      <c r="E49" s="20">
        <f>1/F48</f>
        <v>3</v>
      </c>
      <c r="F49" s="20">
        <v>1</v>
      </c>
      <c r="G49" s="61"/>
      <c r="H49" s="57"/>
      <c r="I49" s="57"/>
      <c r="J49" s="57"/>
    </row>
    <row r="50" spans="1:11" ht="13.5" thickBot="1" x14ac:dyDescent="0.25">
      <c r="A50" s="58" t="s">
        <v>64</v>
      </c>
      <c r="B50" s="59"/>
      <c r="C50" s="59"/>
      <c r="D50" s="59"/>
      <c r="E50" s="59"/>
      <c r="F50" s="60"/>
      <c r="G50" s="61"/>
      <c r="H50" s="57"/>
      <c r="I50" s="62"/>
      <c r="J50" s="62"/>
      <c r="K50" s="22"/>
    </row>
    <row r="51" spans="1:11" x14ac:dyDescent="0.2">
      <c r="A51" s="19" t="s">
        <v>3</v>
      </c>
      <c r="B51" s="18" t="s">
        <v>65</v>
      </c>
      <c r="C51" s="18" t="s">
        <v>66</v>
      </c>
      <c r="D51" s="18" t="s">
        <v>67</v>
      </c>
      <c r="E51" s="18" t="s">
        <v>1</v>
      </c>
      <c r="F51" s="18" t="s">
        <v>2</v>
      </c>
      <c r="G51" s="61" t="s">
        <v>91</v>
      </c>
      <c r="H51" s="57"/>
      <c r="I51" s="57" t="s">
        <v>79</v>
      </c>
      <c r="J51" s="57"/>
    </row>
    <row r="52" spans="1:11" x14ac:dyDescent="0.2">
      <c r="A52" s="18" t="s">
        <v>65</v>
      </c>
      <c r="B52" s="10">
        <v>1</v>
      </c>
      <c r="C52" s="12">
        <v>5</v>
      </c>
      <c r="D52" s="12">
        <v>5</v>
      </c>
      <c r="E52" s="12">
        <v>5</v>
      </c>
      <c r="F52" s="12">
        <v>7</v>
      </c>
      <c r="G52" s="61"/>
      <c r="H52" s="57"/>
      <c r="I52" s="57"/>
      <c r="J52" s="57"/>
    </row>
    <row r="53" spans="1:11" x14ac:dyDescent="0.2">
      <c r="A53" s="18" t="s">
        <v>66</v>
      </c>
      <c r="B53" s="10">
        <f>1/C52</f>
        <v>0.2</v>
      </c>
      <c r="C53" s="10">
        <v>1</v>
      </c>
      <c r="D53" s="12">
        <v>1</v>
      </c>
      <c r="E53" s="12">
        <v>3</v>
      </c>
      <c r="F53" s="12">
        <v>3</v>
      </c>
      <c r="G53" s="61"/>
      <c r="H53" s="57"/>
      <c r="I53" s="57"/>
      <c r="J53" s="57"/>
    </row>
    <row r="54" spans="1:11" x14ac:dyDescent="0.2">
      <c r="A54" s="18" t="s">
        <v>67</v>
      </c>
      <c r="B54" s="10">
        <f>1/D52</f>
        <v>0.2</v>
      </c>
      <c r="C54" s="33">
        <f>1/D53</f>
        <v>1</v>
      </c>
      <c r="D54" s="10">
        <v>1</v>
      </c>
      <c r="E54" s="12">
        <v>3</v>
      </c>
      <c r="F54" s="31">
        <v>5</v>
      </c>
      <c r="G54" s="61"/>
      <c r="H54" s="57"/>
      <c r="I54" s="57"/>
      <c r="J54" s="57"/>
    </row>
    <row r="55" spans="1:11" x14ac:dyDescent="0.2">
      <c r="A55" s="18" t="s">
        <v>1</v>
      </c>
      <c r="B55" s="10">
        <f>1/E52</f>
        <v>0.2</v>
      </c>
      <c r="C55" s="34">
        <f>1/E53</f>
        <v>0.33333333333333331</v>
      </c>
      <c r="D55" s="20">
        <f>1/E54</f>
        <v>0.33333333333333331</v>
      </c>
      <c r="E55" s="20">
        <v>1</v>
      </c>
      <c r="F55" s="32">
        <v>3</v>
      </c>
      <c r="G55" s="38"/>
      <c r="H55" s="37"/>
      <c r="I55" s="37"/>
      <c r="J55" s="37"/>
      <c r="K55" s="25"/>
    </row>
    <row r="56" spans="1:11" ht="13.5" thickBot="1" x14ac:dyDescent="0.25">
      <c r="A56" s="18" t="s">
        <v>2</v>
      </c>
      <c r="B56" s="10">
        <f>1/F52</f>
        <v>0.14285714285714285</v>
      </c>
      <c r="C56" s="20">
        <f>1/F53</f>
        <v>0.33333333333333331</v>
      </c>
      <c r="D56" s="20">
        <f>1/F54</f>
        <v>0.2</v>
      </c>
      <c r="E56" s="20">
        <f>1/F55</f>
        <v>0.33333333333333331</v>
      </c>
      <c r="F56" s="20">
        <v>1</v>
      </c>
      <c r="G56" s="61"/>
      <c r="H56" s="57"/>
      <c r="I56" s="57"/>
      <c r="J56" s="57"/>
    </row>
    <row r="57" spans="1:11" ht="13.5" thickBot="1" x14ac:dyDescent="0.25">
      <c r="A57" s="58" t="s">
        <v>45</v>
      </c>
      <c r="B57" s="59"/>
      <c r="C57" s="59"/>
      <c r="D57" s="59"/>
      <c r="E57" s="59"/>
      <c r="F57" s="60"/>
      <c r="G57" s="61"/>
      <c r="H57" s="57"/>
      <c r="I57" s="62"/>
      <c r="J57" s="62"/>
      <c r="K57" s="21"/>
    </row>
    <row r="58" spans="1:11" x14ac:dyDescent="0.2">
      <c r="A58" s="19" t="s">
        <v>3</v>
      </c>
      <c r="B58" s="18" t="s">
        <v>65</v>
      </c>
      <c r="C58" s="18" t="s">
        <v>66</v>
      </c>
      <c r="D58" s="18" t="s">
        <v>67</v>
      </c>
      <c r="E58" s="18" t="s">
        <v>1</v>
      </c>
      <c r="F58" s="18" t="s">
        <v>2</v>
      </c>
      <c r="G58" s="61"/>
      <c r="H58" s="57"/>
      <c r="I58" s="57"/>
      <c r="J58" s="57"/>
    </row>
    <row r="59" spans="1:11" x14ac:dyDescent="0.2">
      <c r="A59" s="18" t="s">
        <v>65</v>
      </c>
      <c r="B59" s="10">
        <v>1</v>
      </c>
      <c r="C59" s="12">
        <v>4</v>
      </c>
      <c r="D59" s="12">
        <v>1</v>
      </c>
      <c r="E59" s="12">
        <v>5</v>
      </c>
      <c r="F59" s="12">
        <v>4</v>
      </c>
      <c r="G59" s="61" t="s">
        <v>92</v>
      </c>
      <c r="H59" s="57"/>
      <c r="I59" s="57" t="s">
        <v>93</v>
      </c>
      <c r="J59" s="57"/>
    </row>
    <row r="60" spans="1:11" x14ac:dyDescent="0.2">
      <c r="A60" s="18" t="s">
        <v>66</v>
      </c>
      <c r="B60" s="10">
        <f>1/C59</f>
        <v>0.25</v>
      </c>
      <c r="C60" s="10">
        <v>1</v>
      </c>
      <c r="D60" s="12">
        <f>1/4</f>
        <v>0.25</v>
      </c>
      <c r="E60" s="12">
        <v>3</v>
      </c>
      <c r="F60" s="12">
        <v>2</v>
      </c>
      <c r="G60" s="61"/>
      <c r="H60" s="57"/>
      <c r="I60" s="57"/>
      <c r="J60" s="57"/>
    </row>
    <row r="61" spans="1:11" x14ac:dyDescent="0.2">
      <c r="A61" s="18" t="s">
        <v>67</v>
      </c>
      <c r="B61" s="10">
        <f>1/D59</f>
        <v>1</v>
      </c>
      <c r="C61" s="33">
        <f>1/D60</f>
        <v>4</v>
      </c>
      <c r="D61" s="10">
        <v>1</v>
      </c>
      <c r="E61" s="12">
        <v>5</v>
      </c>
      <c r="F61" s="31">
        <v>4</v>
      </c>
      <c r="G61" s="61"/>
      <c r="H61" s="57"/>
      <c r="I61" s="57"/>
      <c r="J61" s="57"/>
    </row>
    <row r="62" spans="1:11" x14ac:dyDescent="0.2">
      <c r="A62" s="18" t="s">
        <v>1</v>
      </c>
      <c r="B62" s="10">
        <f>1/E59</f>
        <v>0.2</v>
      </c>
      <c r="C62" s="34">
        <f>1/E60</f>
        <v>0.33333333333333331</v>
      </c>
      <c r="D62" s="20">
        <f>1/E61</f>
        <v>0.2</v>
      </c>
      <c r="E62" s="20">
        <v>1</v>
      </c>
      <c r="F62" s="32">
        <f>1/2</f>
        <v>0.5</v>
      </c>
      <c r="G62" s="38"/>
      <c r="H62" s="37"/>
      <c r="I62" s="37"/>
      <c r="J62" s="37"/>
      <c r="K62" s="25"/>
    </row>
    <row r="63" spans="1:11" ht="13.5" thickBot="1" x14ac:dyDescent="0.25">
      <c r="A63" s="18" t="s">
        <v>2</v>
      </c>
      <c r="B63" s="10">
        <f>1/F59</f>
        <v>0.25</v>
      </c>
      <c r="C63" s="20">
        <f>1/F60</f>
        <v>0.5</v>
      </c>
      <c r="D63" s="20">
        <f>1/F61</f>
        <v>0.25</v>
      </c>
      <c r="E63" s="20">
        <f>1/F62</f>
        <v>2</v>
      </c>
      <c r="F63" s="20">
        <v>1</v>
      </c>
      <c r="G63" s="61"/>
      <c r="H63" s="57"/>
      <c r="I63" s="57"/>
      <c r="J63" s="57"/>
    </row>
    <row r="64" spans="1:11" ht="13.5" thickBot="1" x14ac:dyDescent="0.25">
      <c r="A64" s="58" t="s">
        <v>46</v>
      </c>
      <c r="B64" s="59"/>
      <c r="C64" s="59"/>
      <c r="D64" s="59"/>
      <c r="E64" s="59"/>
      <c r="F64" s="60"/>
      <c r="G64" s="64"/>
      <c r="H64" s="62"/>
      <c r="I64" s="57"/>
      <c r="J64" s="57"/>
      <c r="K64" s="22"/>
    </row>
    <row r="65" spans="1:11" x14ac:dyDescent="0.2">
      <c r="A65" s="19" t="s">
        <v>3</v>
      </c>
      <c r="B65" s="18" t="s">
        <v>65</v>
      </c>
      <c r="C65" s="18" t="s">
        <v>66</v>
      </c>
      <c r="D65" s="18" t="s">
        <v>67</v>
      </c>
      <c r="E65" s="18" t="s">
        <v>1</v>
      </c>
      <c r="F65" s="18" t="s">
        <v>2</v>
      </c>
      <c r="G65" s="61" t="s">
        <v>94</v>
      </c>
      <c r="H65" s="57"/>
      <c r="I65" s="57" t="s">
        <v>95</v>
      </c>
      <c r="J65" s="57"/>
    </row>
    <row r="66" spans="1:11" x14ac:dyDescent="0.2">
      <c r="A66" s="18" t="s">
        <v>65</v>
      </c>
      <c r="B66" s="10">
        <v>1</v>
      </c>
      <c r="C66" s="12">
        <v>3</v>
      </c>
      <c r="D66" s="12">
        <v>3</v>
      </c>
      <c r="E66" s="12">
        <v>7</v>
      </c>
      <c r="F66" s="12">
        <f>1/2</f>
        <v>0.5</v>
      </c>
      <c r="G66" s="61"/>
      <c r="H66" s="57"/>
      <c r="I66" s="57"/>
      <c r="J66" s="57"/>
    </row>
    <row r="67" spans="1:11" x14ac:dyDescent="0.2">
      <c r="A67" s="18" t="s">
        <v>66</v>
      </c>
      <c r="B67" s="10">
        <f>1/C66</f>
        <v>0.33333333333333331</v>
      </c>
      <c r="C67" s="10">
        <v>1</v>
      </c>
      <c r="D67" s="12">
        <v>1</v>
      </c>
      <c r="E67" s="12">
        <v>3</v>
      </c>
      <c r="F67" s="12">
        <f>1/5</f>
        <v>0.2</v>
      </c>
      <c r="G67" s="61"/>
      <c r="H67" s="57"/>
      <c r="I67" s="57"/>
      <c r="J67" s="57"/>
    </row>
    <row r="68" spans="1:11" x14ac:dyDescent="0.2">
      <c r="A68" s="18" t="s">
        <v>67</v>
      </c>
      <c r="B68" s="10">
        <f>1/D66</f>
        <v>0.33333333333333331</v>
      </c>
      <c r="C68" s="33">
        <f>1/D67</f>
        <v>1</v>
      </c>
      <c r="D68" s="10">
        <v>1</v>
      </c>
      <c r="E68" s="12">
        <v>1</v>
      </c>
      <c r="F68" s="31">
        <f>1/5</f>
        <v>0.2</v>
      </c>
      <c r="G68" s="61"/>
      <c r="H68" s="57"/>
      <c r="I68" s="57"/>
      <c r="J68" s="57"/>
    </row>
    <row r="69" spans="1:11" x14ac:dyDescent="0.2">
      <c r="A69" s="18" t="s">
        <v>1</v>
      </c>
      <c r="B69" s="10">
        <f>1/E66</f>
        <v>0.14285714285714285</v>
      </c>
      <c r="C69" s="34">
        <f>1/E67</f>
        <v>0.33333333333333331</v>
      </c>
      <c r="D69" s="20">
        <f>1/E68</f>
        <v>1</v>
      </c>
      <c r="E69" s="20">
        <v>1</v>
      </c>
      <c r="F69" s="32">
        <f>1/5</f>
        <v>0.2</v>
      </c>
      <c r="G69" s="38"/>
      <c r="H69" s="37"/>
      <c r="I69" s="37"/>
      <c r="J69" s="37"/>
      <c r="K69" s="25"/>
    </row>
    <row r="70" spans="1:11" ht="13.5" thickBot="1" x14ac:dyDescent="0.25">
      <c r="A70" s="18" t="s">
        <v>2</v>
      </c>
      <c r="B70" s="10">
        <f>1/F66</f>
        <v>2</v>
      </c>
      <c r="C70" s="20">
        <f>1/F67</f>
        <v>5</v>
      </c>
      <c r="D70" s="20">
        <f>1/F68</f>
        <v>5</v>
      </c>
      <c r="E70" s="20">
        <f>1/F69</f>
        <v>5</v>
      </c>
      <c r="F70" s="20">
        <v>1</v>
      </c>
      <c r="G70" s="61"/>
      <c r="H70" s="57"/>
      <c r="I70" s="57"/>
      <c r="J70" s="57"/>
    </row>
    <row r="71" spans="1:11" ht="13.5" thickBot="1" x14ac:dyDescent="0.25">
      <c r="A71" s="58" t="s">
        <v>47</v>
      </c>
      <c r="B71" s="59"/>
      <c r="C71" s="59"/>
      <c r="D71" s="59"/>
      <c r="E71" s="59"/>
      <c r="F71" s="60"/>
      <c r="G71" s="61"/>
      <c r="H71" s="57"/>
      <c r="I71" s="57"/>
      <c r="J71" s="57"/>
      <c r="K71" s="23"/>
    </row>
    <row r="72" spans="1:11" x14ac:dyDescent="0.2">
      <c r="A72" s="19" t="s">
        <v>3</v>
      </c>
      <c r="B72" s="18" t="s">
        <v>65</v>
      </c>
      <c r="C72" s="18" t="s">
        <v>66</v>
      </c>
      <c r="D72" s="18" t="s">
        <v>67</v>
      </c>
      <c r="E72" s="18" t="s">
        <v>1</v>
      </c>
      <c r="F72" s="18" t="s">
        <v>2</v>
      </c>
      <c r="G72" s="61"/>
      <c r="H72" s="57"/>
      <c r="I72" s="57"/>
      <c r="J72" s="57"/>
    </row>
    <row r="73" spans="1:11" x14ac:dyDescent="0.2">
      <c r="A73" s="18" t="s">
        <v>65</v>
      </c>
      <c r="B73" s="10">
        <v>1</v>
      </c>
      <c r="C73" s="12">
        <v>1</v>
      </c>
      <c r="D73" s="12">
        <v>1</v>
      </c>
      <c r="E73" s="12">
        <v>7</v>
      </c>
      <c r="F73" s="12">
        <v>3</v>
      </c>
      <c r="G73" s="61" t="s">
        <v>96</v>
      </c>
      <c r="H73" s="57"/>
      <c r="I73" s="57" t="s">
        <v>79</v>
      </c>
      <c r="J73" s="57"/>
    </row>
    <row r="74" spans="1:11" x14ac:dyDescent="0.2">
      <c r="A74" s="18" t="s">
        <v>66</v>
      </c>
      <c r="B74" s="10">
        <f>1/C73</f>
        <v>1</v>
      </c>
      <c r="C74" s="10">
        <v>1</v>
      </c>
      <c r="D74" s="12">
        <v>1</v>
      </c>
      <c r="E74" s="12">
        <v>7</v>
      </c>
      <c r="F74" s="12">
        <v>5</v>
      </c>
      <c r="G74" s="61"/>
      <c r="H74" s="57"/>
      <c r="I74" s="57"/>
      <c r="J74" s="57"/>
    </row>
    <row r="75" spans="1:11" x14ac:dyDescent="0.2">
      <c r="A75" s="18" t="s">
        <v>67</v>
      </c>
      <c r="B75" s="10">
        <f>1/D73</f>
        <v>1</v>
      </c>
      <c r="C75" s="33">
        <f>1/D74</f>
        <v>1</v>
      </c>
      <c r="D75" s="10">
        <v>1</v>
      </c>
      <c r="E75" s="12">
        <v>5</v>
      </c>
      <c r="F75" s="31">
        <v>5</v>
      </c>
      <c r="G75" s="61"/>
      <c r="H75" s="57"/>
      <c r="I75" s="57"/>
      <c r="J75" s="57"/>
    </row>
    <row r="76" spans="1:11" x14ac:dyDescent="0.2">
      <c r="A76" s="18" t="s">
        <v>1</v>
      </c>
      <c r="B76" s="10">
        <f>1/E73</f>
        <v>0.14285714285714285</v>
      </c>
      <c r="C76" s="34">
        <f>1/E74</f>
        <v>0.14285714285714285</v>
      </c>
      <c r="D76" s="20">
        <f>1/E75</f>
        <v>0.2</v>
      </c>
      <c r="E76" s="20">
        <v>1</v>
      </c>
      <c r="F76" s="32">
        <f>1/3</f>
        <v>0.33333333333333331</v>
      </c>
      <c r="G76" s="38"/>
      <c r="H76" s="37"/>
      <c r="I76" s="37"/>
      <c r="J76" s="37"/>
      <c r="K76" s="25"/>
    </row>
    <row r="77" spans="1:11" ht="13.5" thickBot="1" x14ac:dyDescent="0.25">
      <c r="A77" s="18" t="s">
        <v>2</v>
      </c>
      <c r="B77" s="10">
        <f>1/F73</f>
        <v>0.33333333333333331</v>
      </c>
      <c r="C77" s="20">
        <f>1/F74</f>
        <v>0.2</v>
      </c>
      <c r="D77" s="20">
        <f>1/F75</f>
        <v>0.2</v>
      </c>
      <c r="E77" s="20">
        <f>1/F76</f>
        <v>3</v>
      </c>
      <c r="F77" s="20">
        <v>1</v>
      </c>
      <c r="G77" s="61"/>
      <c r="H77" s="57"/>
      <c r="I77" s="57"/>
      <c r="J77" s="57"/>
    </row>
    <row r="78" spans="1:11" ht="13.5" thickBot="1" x14ac:dyDescent="0.25">
      <c r="A78" s="58" t="s">
        <v>48</v>
      </c>
      <c r="B78" s="59"/>
      <c r="C78" s="59"/>
      <c r="D78" s="59"/>
      <c r="E78" s="59"/>
      <c r="F78" s="60"/>
      <c r="G78" s="61"/>
      <c r="H78" s="57"/>
      <c r="I78" s="57"/>
      <c r="J78" s="57"/>
    </row>
    <row r="79" spans="1:11" x14ac:dyDescent="0.2">
      <c r="A79" s="19" t="s">
        <v>3</v>
      </c>
      <c r="B79" s="18" t="s">
        <v>65</v>
      </c>
      <c r="C79" s="18" t="s">
        <v>66</v>
      </c>
      <c r="D79" s="18" t="s">
        <v>67</v>
      </c>
      <c r="E79" s="18" t="s">
        <v>1</v>
      </c>
      <c r="F79" s="18" t="s">
        <v>2</v>
      </c>
      <c r="G79" s="61"/>
      <c r="H79" s="57"/>
      <c r="I79" s="57"/>
      <c r="J79" s="57"/>
    </row>
    <row r="80" spans="1:11" x14ac:dyDescent="0.2">
      <c r="A80" s="18" t="s">
        <v>65</v>
      </c>
      <c r="B80" s="2"/>
      <c r="C80" s="2"/>
      <c r="D80" s="2"/>
      <c r="E80" s="2"/>
      <c r="F80" s="2"/>
      <c r="G80" s="61"/>
      <c r="H80" s="57"/>
      <c r="I80" s="57"/>
      <c r="J80" s="57"/>
    </row>
    <row r="81" spans="1:11" x14ac:dyDescent="0.2">
      <c r="A81" s="18" t="s">
        <v>66</v>
      </c>
      <c r="B81" s="2"/>
      <c r="C81" s="2"/>
      <c r="D81" s="2"/>
      <c r="E81" s="2"/>
      <c r="F81" s="2"/>
      <c r="G81" s="61"/>
      <c r="H81" s="57"/>
      <c r="I81" s="57"/>
      <c r="J81" s="57"/>
    </row>
    <row r="82" spans="1:11" x14ac:dyDescent="0.2">
      <c r="A82" s="18" t="s">
        <v>67</v>
      </c>
      <c r="B82" s="2"/>
      <c r="C82" s="2"/>
      <c r="D82" s="2"/>
      <c r="E82" s="2"/>
      <c r="F82" s="2"/>
      <c r="G82" s="61"/>
      <c r="H82" s="57"/>
      <c r="I82" s="57"/>
      <c r="J82" s="57"/>
    </row>
    <row r="83" spans="1:11" x14ac:dyDescent="0.2">
      <c r="A83" s="18" t="s">
        <v>1</v>
      </c>
      <c r="B83" s="17"/>
      <c r="C83" s="17"/>
      <c r="D83" s="17"/>
      <c r="E83" s="17"/>
      <c r="F83" s="17"/>
      <c r="G83" s="26"/>
      <c r="H83" s="25"/>
      <c r="I83" s="25"/>
      <c r="J83" s="25"/>
      <c r="K83" s="25"/>
    </row>
    <row r="84" spans="1:11" ht="13.5" thickBot="1" x14ac:dyDescent="0.25">
      <c r="A84" s="18" t="s">
        <v>2</v>
      </c>
      <c r="B84" s="17"/>
      <c r="C84" s="17"/>
      <c r="D84" s="17"/>
      <c r="E84" s="17"/>
      <c r="F84" s="17"/>
      <c r="G84" s="61"/>
      <c r="H84" s="57"/>
      <c r="I84" s="57"/>
      <c r="J84" s="57"/>
    </row>
    <row r="85" spans="1:11" ht="13.5" thickBot="1" x14ac:dyDescent="0.25">
      <c r="A85" s="58" t="s">
        <v>49</v>
      </c>
      <c r="B85" s="59"/>
      <c r="C85" s="59"/>
      <c r="D85" s="59"/>
      <c r="E85" s="59"/>
      <c r="F85" s="60"/>
      <c r="G85" s="61"/>
      <c r="H85" s="57"/>
      <c r="I85" s="57"/>
      <c r="J85" s="57"/>
    </row>
    <row r="86" spans="1:11" x14ac:dyDescent="0.2">
      <c r="A86" s="19" t="s">
        <v>3</v>
      </c>
      <c r="B86" s="18" t="s">
        <v>65</v>
      </c>
      <c r="C86" s="18" t="s">
        <v>66</v>
      </c>
      <c r="D86" s="18" t="s">
        <v>67</v>
      </c>
      <c r="E86" s="18" t="s">
        <v>1</v>
      </c>
      <c r="F86" s="18" t="s">
        <v>2</v>
      </c>
      <c r="G86" s="61"/>
      <c r="H86" s="57"/>
      <c r="I86" s="57"/>
      <c r="J86" s="57"/>
    </row>
    <row r="87" spans="1:11" x14ac:dyDescent="0.2">
      <c r="A87" s="18" t="s">
        <v>65</v>
      </c>
      <c r="B87" s="2"/>
      <c r="C87" s="2"/>
      <c r="D87" s="2"/>
      <c r="E87" s="2"/>
      <c r="F87" s="2"/>
      <c r="G87" s="61"/>
      <c r="H87" s="57"/>
      <c r="I87" s="57"/>
      <c r="J87" s="57"/>
    </row>
    <row r="88" spans="1:11" x14ac:dyDescent="0.2">
      <c r="A88" s="18" t="s">
        <v>66</v>
      </c>
      <c r="B88" s="2"/>
      <c r="C88" s="2"/>
      <c r="D88" s="2"/>
      <c r="E88" s="2"/>
      <c r="F88" s="2"/>
      <c r="G88" s="61"/>
      <c r="H88" s="57"/>
      <c r="I88" s="57"/>
      <c r="J88" s="57"/>
    </row>
    <row r="89" spans="1:11" x14ac:dyDescent="0.2">
      <c r="A89" s="18" t="s">
        <v>67</v>
      </c>
      <c r="B89" s="2"/>
      <c r="C89" s="2"/>
      <c r="D89" s="2"/>
      <c r="E89" s="2"/>
      <c r="F89" s="2"/>
      <c r="G89" s="61"/>
      <c r="H89" s="57"/>
      <c r="I89" s="57"/>
      <c r="J89" s="57"/>
    </row>
    <row r="90" spans="1:11" x14ac:dyDescent="0.2">
      <c r="A90" s="18" t="s">
        <v>1</v>
      </c>
      <c r="B90" s="2"/>
      <c r="C90" s="2"/>
      <c r="D90" s="2"/>
      <c r="E90" s="2"/>
      <c r="F90" s="2"/>
      <c r="G90" s="26"/>
      <c r="H90" s="25"/>
      <c r="I90" s="25"/>
      <c r="J90" s="25"/>
      <c r="K90" s="25"/>
    </row>
    <row r="91" spans="1:11" ht="13.5" thickBot="1" x14ac:dyDescent="0.25">
      <c r="A91" s="18" t="s">
        <v>2</v>
      </c>
      <c r="B91" s="2"/>
      <c r="C91" s="2"/>
      <c r="D91" s="2"/>
      <c r="E91" s="2"/>
      <c r="F91" s="2"/>
      <c r="G91" s="61"/>
      <c r="H91" s="57"/>
      <c r="I91" s="57"/>
      <c r="J91" s="57"/>
    </row>
    <row r="92" spans="1:11" ht="13.5" thickBot="1" x14ac:dyDescent="0.25">
      <c r="A92" s="58" t="s">
        <v>50</v>
      </c>
      <c r="B92" s="59"/>
      <c r="C92" s="59"/>
      <c r="D92" s="59"/>
      <c r="E92" s="59"/>
      <c r="F92" s="60"/>
      <c r="G92" s="61"/>
      <c r="H92" s="57"/>
      <c r="I92" s="57"/>
      <c r="J92" s="57"/>
    </row>
    <row r="93" spans="1:11" x14ac:dyDescent="0.2">
      <c r="A93" s="19" t="s">
        <v>3</v>
      </c>
      <c r="B93" s="18" t="s">
        <v>65</v>
      </c>
      <c r="C93" s="18" t="s">
        <v>66</v>
      </c>
      <c r="D93" s="18" t="s">
        <v>67</v>
      </c>
      <c r="E93" s="18" t="s">
        <v>1</v>
      </c>
      <c r="F93" s="18" t="s">
        <v>2</v>
      </c>
      <c r="G93" s="61"/>
      <c r="H93" s="57"/>
      <c r="I93" s="57"/>
      <c r="J93" s="57"/>
    </row>
    <row r="94" spans="1:11" x14ac:dyDescent="0.2">
      <c r="A94" s="18" t="s">
        <v>65</v>
      </c>
      <c r="B94" s="2"/>
      <c r="C94" s="2"/>
      <c r="D94" s="2"/>
      <c r="E94" s="2"/>
      <c r="F94" s="2"/>
      <c r="G94" s="61"/>
      <c r="H94" s="57"/>
      <c r="I94" s="57"/>
      <c r="J94" s="57"/>
    </row>
    <row r="95" spans="1:11" x14ac:dyDescent="0.2">
      <c r="A95" s="18" t="s">
        <v>66</v>
      </c>
      <c r="B95" s="2"/>
      <c r="C95" s="2"/>
      <c r="D95" s="2"/>
      <c r="E95" s="2"/>
      <c r="F95" s="2"/>
      <c r="G95" s="61"/>
      <c r="H95" s="57"/>
      <c r="I95" s="57"/>
      <c r="J95" s="57"/>
    </row>
    <row r="96" spans="1:11" x14ac:dyDescent="0.2">
      <c r="A96" s="18" t="s">
        <v>67</v>
      </c>
      <c r="B96" s="2"/>
      <c r="C96" s="2"/>
      <c r="D96" s="2"/>
      <c r="E96" s="2"/>
      <c r="F96" s="2"/>
      <c r="G96" s="61"/>
      <c r="H96" s="57"/>
      <c r="I96" s="57"/>
      <c r="J96" s="57"/>
    </row>
    <row r="97" spans="1:11" x14ac:dyDescent="0.2">
      <c r="A97" s="18" t="s">
        <v>1</v>
      </c>
      <c r="B97" s="2"/>
      <c r="C97" s="17"/>
      <c r="D97" s="17"/>
      <c r="E97" s="17"/>
      <c r="F97" s="17"/>
      <c r="G97" s="26"/>
      <c r="H97" s="25"/>
      <c r="I97" s="25"/>
      <c r="J97" s="25"/>
      <c r="K97" s="25"/>
    </row>
    <row r="98" spans="1:11" ht="13.5" thickBot="1" x14ac:dyDescent="0.25">
      <c r="A98" s="18" t="s">
        <v>2</v>
      </c>
      <c r="B98" s="2"/>
      <c r="C98" s="17"/>
      <c r="D98" s="17"/>
      <c r="E98" s="17"/>
      <c r="F98" s="17"/>
      <c r="G98" s="61"/>
      <c r="H98" s="57"/>
      <c r="I98" s="57"/>
      <c r="J98" s="57"/>
    </row>
    <row r="99" spans="1:11" ht="13.5" thickBot="1" x14ac:dyDescent="0.25">
      <c r="A99" s="58" t="s">
        <v>51</v>
      </c>
      <c r="B99" s="59"/>
      <c r="C99" s="59"/>
      <c r="D99" s="59"/>
      <c r="E99" s="59"/>
      <c r="F99" s="60"/>
      <c r="G99" s="61"/>
      <c r="H99" s="57"/>
      <c r="I99" s="57"/>
      <c r="J99" s="57"/>
    </row>
    <row r="100" spans="1:11" x14ac:dyDescent="0.2">
      <c r="A100" s="19" t="s">
        <v>3</v>
      </c>
      <c r="B100" s="18" t="s">
        <v>65</v>
      </c>
      <c r="C100" s="18" t="s">
        <v>66</v>
      </c>
      <c r="D100" s="18" t="s">
        <v>67</v>
      </c>
      <c r="E100" s="18" t="s">
        <v>1</v>
      </c>
      <c r="F100" s="18" t="s">
        <v>2</v>
      </c>
      <c r="G100" s="61"/>
      <c r="H100" s="57"/>
      <c r="I100" s="57"/>
      <c r="J100" s="57"/>
    </row>
    <row r="101" spans="1:11" x14ac:dyDescent="0.2">
      <c r="A101" s="18" t="s">
        <v>65</v>
      </c>
      <c r="B101" s="2"/>
      <c r="C101" s="2"/>
      <c r="D101" s="2"/>
      <c r="E101" s="2"/>
      <c r="F101" s="2"/>
      <c r="G101" s="61"/>
      <c r="H101" s="57"/>
      <c r="I101" s="57"/>
      <c r="J101" s="57"/>
    </row>
    <row r="102" spans="1:11" x14ac:dyDescent="0.2">
      <c r="A102" s="18" t="s">
        <v>66</v>
      </c>
      <c r="B102" s="2"/>
      <c r="C102" s="2"/>
      <c r="D102" s="2"/>
      <c r="E102" s="2"/>
      <c r="F102" s="2"/>
      <c r="G102" s="61"/>
      <c r="H102" s="57"/>
      <c r="I102" s="57"/>
      <c r="J102" s="57"/>
    </row>
    <row r="103" spans="1:11" x14ac:dyDescent="0.2">
      <c r="A103" s="18" t="s">
        <v>67</v>
      </c>
      <c r="B103" s="2"/>
      <c r="C103" s="2"/>
      <c r="D103" s="2"/>
      <c r="E103" s="2"/>
      <c r="F103" s="2"/>
      <c r="G103" s="61"/>
      <c r="H103" s="57"/>
      <c r="I103" s="57"/>
      <c r="J103" s="57"/>
    </row>
    <row r="104" spans="1:11" x14ac:dyDescent="0.2">
      <c r="A104" s="18" t="s">
        <v>1</v>
      </c>
      <c r="B104" s="17"/>
      <c r="C104" s="17"/>
      <c r="D104" s="17"/>
      <c r="E104" s="17"/>
      <c r="F104" s="17"/>
      <c r="G104" s="26"/>
      <c r="H104" s="25"/>
      <c r="I104" s="25"/>
      <c r="J104" s="25"/>
      <c r="K104" s="25"/>
    </row>
    <row r="105" spans="1:11" ht="13.5" thickBot="1" x14ac:dyDescent="0.25">
      <c r="A105" s="18" t="s">
        <v>2</v>
      </c>
      <c r="B105" s="17"/>
      <c r="C105" s="17"/>
      <c r="D105" s="17"/>
      <c r="E105" s="17"/>
      <c r="F105" s="17"/>
      <c r="G105" s="61"/>
      <c r="H105" s="57"/>
      <c r="I105" s="57"/>
      <c r="J105" s="57"/>
    </row>
    <row r="106" spans="1:11" ht="13.5" thickBot="1" x14ac:dyDescent="0.25">
      <c r="A106" s="58" t="s">
        <v>52</v>
      </c>
      <c r="B106" s="59"/>
      <c r="C106" s="59"/>
      <c r="D106" s="59"/>
      <c r="E106" s="59"/>
      <c r="F106" s="60"/>
      <c r="G106" s="61"/>
      <c r="H106" s="57"/>
      <c r="I106" s="57"/>
      <c r="J106" s="57"/>
    </row>
    <row r="107" spans="1:11" x14ac:dyDescent="0.2">
      <c r="A107" s="19" t="s">
        <v>3</v>
      </c>
      <c r="B107" s="18" t="s">
        <v>65</v>
      </c>
      <c r="C107" s="18" t="s">
        <v>66</v>
      </c>
      <c r="D107" s="18" t="s">
        <v>67</v>
      </c>
      <c r="E107" s="18" t="s">
        <v>1</v>
      </c>
      <c r="F107" s="18" t="s">
        <v>2</v>
      </c>
      <c r="G107" s="61"/>
      <c r="H107" s="57"/>
      <c r="I107" s="57"/>
      <c r="J107" s="57"/>
    </row>
    <row r="108" spans="1:11" x14ac:dyDescent="0.2">
      <c r="A108" s="18" t="s">
        <v>65</v>
      </c>
      <c r="B108" s="2"/>
      <c r="C108" s="2"/>
      <c r="D108" s="2"/>
      <c r="E108" s="2"/>
      <c r="F108" s="2"/>
      <c r="G108" s="61"/>
      <c r="H108" s="57"/>
      <c r="I108" s="57"/>
      <c r="J108" s="57"/>
    </row>
    <row r="109" spans="1:11" x14ac:dyDescent="0.2">
      <c r="A109" s="18" t="s">
        <v>66</v>
      </c>
      <c r="B109" s="2"/>
      <c r="C109" s="2"/>
      <c r="D109" s="2"/>
      <c r="E109" s="2"/>
      <c r="F109" s="2"/>
      <c r="G109" s="61"/>
      <c r="H109" s="57"/>
      <c r="I109" s="57"/>
      <c r="J109" s="57"/>
    </row>
    <row r="110" spans="1:11" x14ac:dyDescent="0.2">
      <c r="A110" s="18" t="s">
        <v>67</v>
      </c>
      <c r="B110" s="2"/>
      <c r="C110" s="2"/>
      <c r="D110" s="2"/>
      <c r="E110" s="2"/>
      <c r="F110" s="2"/>
      <c r="G110" s="61"/>
      <c r="H110" s="57"/>
      <c r="I110" s="57"/>
      <c r="J110" s="57"/>
    </row>
    <row r="111" spans="1:11" x14ac:dyDescent="0.2">
      <c r="A111" s="18" t="s">
        <v>1</v>
      </c>
      <c r="B111" s="17"/>
      <c r="C111" s="17"/>
      <c r="D111" s="17"/>
      <c r="E111" s="17"/>
      <c r="F111" s="17"/>
      <c r="G111" s="26"/>
      <c r="H111" s="25"/>
      <c r="I111" s="25"/>
      <c r="J111" s="25"/>
      <c r="K111" s="25"/>
    </row>
    <row r="112" spans="1:11" ht="13.5" thickBot="1" x14ac:dyDescent="0.25">
      <c r="A112" s="18" t="s">
        <v>2</v>
      </c>
      <c r="B112" s="17"/>
      <c r="C112" s="17"/>
      <c r="D112" s="17"/>
      <c r="E112" s="17"/>
      <c r="F112" s="17"/>
      <c r="G112" s="61"/>
      <c r="H112" s="57"/>
      <c r="I112" s="57"/>
      <c r="J112" s="57"/>
    </row>
    <row r="113" spans="1:11" ht="13.5" thickBot="1" x14ac:dyDescent="0.25">
      <c r="A113" s="58" t="s">
        <v>53</v>
      </c>
      <c r="B113" s="59"/>
      <c r="C113" s="59"/>
      <c r="D113" s="59"/>
      <c r="E113" s="59"/>
      <c r="F113" s="60"/>
      <c r="G113" s="61"/>
      <c r="H113" s="57"/>
      <c r="I113" s="57"/>
      <c r="J113" s="57"/>
    </row>
    <row r="114" spans="1:11" x14ac:dyDescent="0.2">
      <c r="A114" s="19" t="s">
        <v>3</v>
      </c>
      <c r="B114" s="18" t="s">
        <v>65</v>
      </c>
      <c r="C114" s="18" t="s">
        <v>66</v>
      </c>
      <c r="D114" s="18" t="s">
        <v>67</v>
      </c>
      <c r="E114" s="18" t="s">
        <v>1</v>
      </c>
      <c r="F114" s="18" t="s">
        <v>2</v>
      </c>
      <c r="G114" s="61"/>
      <c r="H114" s="57"/>
      <c r="I114" s="57"/>
      <c r="J114" s="57"/>
    </row>
    <row r="115" spans="1:11" x14ac:dyDescent="0.2">
      <c r="A115" s="18" t="s">
        <v>65</v>
      </c>
      <c r="B115" s="2"/>
      <c r="C115" s="2"/>
      <c r="D115" s="2"/>
      <c r="E115" s="2"/>
      <c r="F115" s="2"/>
      <c r="G115" s="61"/>
      <c r="H115" s="57"/>
      <c r="I115" s="57"/>
      <c r="J115" s="57"/>
    </row>
    <row r="116" spans="1:11" x14ac:dyDescent="0.2">
      <c r="A116" s="18" t="s">
        <v>66</v>
      </c>
      <c r="B116" s="2"/>
      <c r="C116" s="2"/>
      <c r="D116" s="2"/>
      <c r="E116" s="2"/>
      <c r="F116" s="2"/>
      <c r="G116" s="61"/>
      <c r="H116" s="57"/>
      <c r="I116" s="57"/>
      <c r="J116" s="57"/>
    </row>
    <row r="117" spans="1:11" x14ac:dyDescent="0.2">
      <c r="A117" s="18" t="s">
        <v>67</v>
      </c>
      <c r="B117" s="2"/>
      <c r="C117" s="2"/>
      <c r="D117" s="2"/>
      <c r="E117" s="2"/>
      <c r="F117" s="2"/>
      <c r="G117" s="61"/>
      <c r="H117" s="57"/>
      <c r="I117" s="57"/>
      <c r="J117" s="57"/>
    </row>
    <row r="118" spans="1:11" x14ac:dyDescent="0.2">
      <c r="A118" s="18" t="s">
        <v>1</v>
      </c>
      <c r="B118" s="17"/>
      <c r="C118" s="17"/>
      <c r="D118" s="17"/>
      <c r="E118" s="17"/>
      <c r="F118" s="17"/>
      <c r="G118" s="26"/>
      <c r="H118" s="25"/>
      <c r="I118" s="25"/>
      <c r="J118" s="25"/>
      <c r="K118" s="25"/>
    </row>
    <row r="119" spans="1:11" ht="13.5" thickBot="1" x14ac:dyDescent="0.25">
      <c r="A119" s="18" t="s">
        <v>2</v>
      </c>
      <c r="B119" s="17"/>
      <c r="C119" s="17"/>
      <c r="D119" s="17"/>
      <c r="E119" s="17"/>
      <c r="F119" s="17"/>
      <c r="G119" s="61"/>
      <c r="H119" s="57"/>
      <c r="I119" s="57"/>
      <c r="J119" s="57"/>
    </row>
    <row r="120" spans="1:11" ht="13.5" thickBot="1" x14ac:dyDescent="0.25">
      <c r="A120" s="58" t="s">
        <v>54</v>
      </c>
      <c r="B120" s="59"/>
      <c r="C120" s="59"/>
      <c r="D120" s="59"/>
      <c r="E120" s="59"/>
      <c r="F120" s="60"/>
      <c r="G120" s="61"/>
      <c r="H120" s="57"/>
      <c r="I120" s="57"/>
      <c r="J120" s="57"/>
    </row>
    <row r="121" spans="1:11" x14ac:dyDescent="0.2">
      <c r="A121" s="19" t="s">
        <v>3</v>
      </c>
      <c r="B121" s="18" t="s">
        <v>65</v>
      </c>
      <c r="C121" s="18" t="s">
        <v>66</v>
      </c>
      <c r="D121" s="18" t="s">
        <v>67</v>
      </c>
      <c r="E121" s="18" t="s">
        <v>1</v>
      </c>
      <c r="F121" s="18" t="s">
        <v>2</v>
      </c>
      <c r="G121" s="61"/>
      <c r="H121" s="57"/>
      <c r="I121" s="57"/>
      <c r="J121" s="57"/>
    </row>
    <row r="122" spans="1:11" x14ac:dyDescent="0.2">
      <c r="A122" s="18" t="s">
        <v>65</v>
      </c>
      <c r="B122" s="2"/>
      <c r="C122" s="2"/>
      <c r="D122" s="2"/>
      <c r="E122" s="2"/>
      <c r="F122" s="2"/>
      <c r="G122" s="61"/>
      <c r="H122" s="57"/>
      <c r="I122" s="57"/>
      <c r="J122" s="57"/>
    </row>
    <row r="123" spans="1:11" x14ac:dyDescent="0.2">
      <c r="A123" s="18" t="s">
        <v>66</v>
      </c>
      <c r="B123" s="2"/>
      <c r="C123" s="2"/>
      <c r="D123" s="2"/>
      <c r="E123" s="2"/>
      <c r="F123" s="2"/>
      <c r="G123" s="61"/>
      <c r="H123" s="57"/>
      <c r="I123" s="57"/>
      <c r="J123" s="57"/>
    </row>
    <row r="124" spans="1:11" x14ac:dyDescent="0.2">
      <c r="A124" s="18" t="s">
        <v>67</v>
      </c>
      <c r="B124" s="2"/>
      <c r="C124" s="2"/>
      <c r="D124" s="2"/>
      <c r="E124" s="2"/>
      <c r="F124" s="2"/>
      <c r="G124" s="61"/>
      <c r="H124" s="57"/>
      <c r="I124" s="57"/>
      <c r="J124" s="57"/>
    </row>
    <row r="125" spans="1:11" x14ac:dyDescent="0.2">
      <c r="A125" s="18" t="s">
        <v>1</v>
      </c>
      <c r="B125" s="2"/>
      <c r="C125" s="2"/>
      <c r="D125" s="2"/>
      <c r="E125" s="2"/>
      <c r="F125" s="2"/>
      <c r="G125" s="26"/>
      <c r="H125" s="25"/>
      <c r="I125" s="25"/>
      <c r="J125" s="25"/>
      <c r="K125" s="25"/>
    </row>
    <row r="126" spans="1:11" ht="13.5" thickBot="1" x14ac:dyDescent="0.25">
      <c r="A126" s="18" t="s">
        <v>2</v>
      </c>
      <c r="B126" s="2"/>
      <c r="C126" s="2"/>
      <c r="D126" s="2"/>
      <c r="E126" s="2"/>
      <c r="F126" s="2"/>
      <c r="G126" s="61"/>
      <c r="H126" s="57"/>
      <c r="I126" s="57"/>
      <c r="J126" s="57"/>
    </row>
    <row r="127" spans="1:11" ht="13.5" thickBot="1" x14ac:dyDescent="0.25">
      <c r="A127" s="58" t="s">
        <v>55</v>
      </c>
      <c r="B127" s="59"/>
      <c r="C127" s="59"/>
      <c r="D127" s="59"/>
      <c r="E127" s="59"/>
      <c r="F127" s="60"/>
    </row>
    <row r="128" spans="1:11" x14ac:dyDescent="0.2">
      <c r="A128" s="19" t="s">
        <v>3</v>
      </c>
      <c r="B128" s="18" t="s">
        <v>65</v>
      </c>
      <c r="C128" s="18" t="s">
        <v>66</v>
      </c>
      <c r="D128" s="18" t="s">
        <v>67</v>
      </c>
      <c r="E128" s="18" t="s">
        <v>1</v>
      </c>
      <c r="F128" s="18" t="s">
        <v>2</v>
      </c>
    </row>
    <row r="129" spans="1:11" x14ac:dyDescent="0.2">
      <c r="A129" s="18" t="s">
        <v>65</v>
      </c>
      <c r="B129" s="2"/>
      <c r="C129" s="2"/>
      <c r="D129" s="2"/>
      <c r="E129" s="2"/>
      <c r="F129" s="2"/>
    </row>
    <row r="130" spans="1:11" x14ac:dyDescent="0.2">
      <c r="A130" s="18" t="s">
        <v>66</v>
      </c>
      <c r="B130" s="2"/>
      <c r="C130" s="2"/>
      <c r="D130" s="2"/>
      <c r="E130" s="2"/>
      <c r="F130" s="2"/>
    </row>
    <row r="131" spans="1:11" x14ac:dyDescent="0.2">
      <c r="A131" s="18" t="s">
        <v>67</v>
      </c>
      <c r="B131" s="2"/>
      <c r="C131" s="2"/>
      <c r="D131" s="2"/>
      <c r="E131" s="2"/>
      <c r="F131" s="2"/>
    </row>
    <row r="132" spans="1:11" x14ac:dyDescent="0.2">
      <c r="A132" s="18" t="s">
        <v>1</v>
      </c>
      <c r="B132" s="17"/>
      <c r="C132" s="17"/>
      <c r="D132" s="17"/>
      <c r="E132" s="17"/>
      <c r="F132" s="17"/>
      <c r="K132" s="25"/>
    </row>
    <row r="133" spans="1:11" ht="13.5" thickBot="1" x14ac:dyDescent="0.25">
      <c r="A133" s="18" t="s">
        <v>2</v>
      </c>
      <c r="B133" s="17"/>
      <c r="C133" s="17"/>
      <c r="D133" s="17"/>
      <c r="E133" s="17"/>
      <c r="F133" s="17"/>
    </row>
    <row r="134" spans="1:11" ht="13.5" thickBot="1" x14ac:dyDescent="0.25">
      <c r="A134" s="58" t="s">
        <v>56</v>
      </c>
      <c r="B134" s="59"/>
      <c r="C134" s="59"/>
      <c r="D134" s="59"/>
      <c r="E134" s="59"/>
      <c r="F134" s="60"/>
    </row>
    <row r="135" spans="1:11" x14ac:dyDescent="0.2">
      <c r="A135" s="19" t="s">
        <v>3</v>
      </c>
      <c r="B135" s="18" t="s">
        <v>65</v>
      </c>
      <c r="C135" s="18" t="s">
        <v>66</v>
      </c>
      <c r="D135" s="18" t="s">
        <v>67</v>
      </c>
      <c r="E135" s="18" t="s">
        <v>1</v>
      </c>
      <c r="F135" s="18" t="s">
        <v>2</v>
      </c>
    </row>
    <row r="136" spans="1:11" x14ac:dyDescent="0.2">
      <c r="A136" s="18" t="s">
        <v>65</v>
      </c>
      <c r="B136" s="2"/>
      <c r="C136" s="2"/>
      <c r="D136" s="2"/>
      <c r="E136" s="2"/>
      <c r="F136" s="2"/>
    </row>
    <row r="137" spans="1:11" x14ac:dyDescent="0.2">
      <c r="A137" s="18" t="s">
        <v>66</v>
      </c>
      <c r="B137" s="2"/>
      <c r="C137" s="2"/>
      <c r="D137" s="2"/>
      <c r="E137" s="2"/>
      <c r="F137" s="2"/>
    </row>
    <row r="138" spans="1:11" x14ac:dyDescent="0.2">
      <c r="A138" s="18" t="s">
        <v>67</v>
      </c>
      <c r="B138" s="2"/>
      <c r="C138" s="2"/>
      <c r="D138" s="2"/>
      <c r="E138" s="2"/>
      <c r="F138" s="2"/>
    </row>
    <row r="139" spans="1:11" x14ac:dyDescent="0.2">
      <c r="A139" s="18" t="s">
        <v>1</v>
      </c>
      <c r="B139" s="2"/>
      <c r="C139" s="2"/>
      <c r="D139" s="2"/>
      <c r="E139" s="2"/>
      <c r="F139" s="2"/>
      <c r="K139" s="25"/>
    </row>
    <row r="140" spans="1:11" x14ac:dyDescent="0.2">
      <c r="A140" s="18" t="s">
        <v>2</v>
      </c>
      <c r="B140" s="2"/>
      <c r="C140" s="2"/>
      <c r="D140" s="2"/>
      <c r="E140" s="2"/>
      <c r="F140" s="2"/>
    </row>
  </sheetData>
  <mergeCells count="241">
    <mergeCell ref="I6:J6"/>
    <mergeCell ref="A29:F29"/>
    <mergeCell ref="A36:F36"/>
    <mergeCell ref="A43:F43"/>
    <mergeCell ref="A1:F1"/>
    <mergeCell ref="A8:F8"/>
    <mergeCell ref="A15:F15"/>
    <mergeCell ref="A22:F22"/>
    <mergeCell ref="A120:F120"/>
    <mergeCell ref="A85:F85"/>
    <mergeCell ref="A92:F92"/>
    <mergeCell ref="A99:F99"/>
    <mergeCell ref="A106:F106"/>
    <mergeCell ref="A113:F113"/>
    <mergeCell ref="A50:F50"/>
    <mergeCell ref="A57:F57"/>
    <mergeCell ref="A64:F64"/>
    <mergeCell ref="A71:F71"/>
    <mergeCell ref="A78:F78"/>
    <mergeCell ref="G1:H1"/>
    <mergeCell ref="G2:H2"/>
    <mergeCell ref="G8:H8"/>
    <mergeCell ref="G3:H3"/>
    <mergeCell ref="G4:H4"/>
    <mergeCell ref="G5:H5"/>
    <mergeCell ref="G7:H7"/>
    <mergeCell ref="G9:H9"/>
    <mergeCell ref="G10:H10"/>
    <mergeCell ref="G6:H6"/>
    <mergeCell ref="G11:H11"/>
    <mergeCell ref="G12:H12"/>
    <mergeCell ref="G14:H14"/>
    <mergeCell ref="G15:H15"/>
    <mergeCell ref="G16:H16"/>
    <mergeCell ref="G17:H17"/>
    <mergeCell ref="G18:H18"/>
    <mergeCell ref="G19:H19"/>
    <mergeCell ref="G26:H26"/>
    <mergeCell ref="G13:H13"/>
    <mergeCell ref="G20:H20"/>
    <mergeCell ref="G28:H28"/>
    <mergeCell ref="G29:H29"/>
    <mergeCell ref="G30:H30"/>
    <mergeCell ref="G31:H31"/>
    <mergeCell ref="G21:H21"/>
    <mergeCell ref="G22:H22"/>
    <mergeCell ref="G23:H23"/>
    <mergeCell ref="G24:H24"/>
    <mergeCell ref="G25:H25"/>
    <mergeCell ref="G38:H38"/>
    <mergeCell ref="G39:H39"/>
    <mergeCell ref="G40:H40"/>
    <mergeCell ref="G42:H42"/>
    <mergeCell ref="G32:H32"/>
    <mergeCell ref="G33:H33"/>
    <mergeCell ref="G35:H35"/>
    <mergeCell ref="G36:H36"/>
    <mergeCell ref="G37:H37"/>
    <mergeCell ref="G43:H43"/>
    <mergeCell ref="G44:H44"/>
    <mergeCell ref="G45:H45"/>
    <mergeCell ref="G46:H46"/>
    <mergeCell ref="G47:H47"/>
    <mergeCell ref="G54:H54"/>
    <mergeCell ref="G56:H56"/>
    <mergeCell ref="G57:H57"/>
    <mergeCell ref="G58:H58"/>
    <mergeCell ref="G59:H59"/>
    <mergeCell ref="G49:H49"/>
    <mergeCell ref="G50:H50"/>
    <mergeCell ref="G51:H51"/>
    <mergeCell ref="G52:H52"/>
    <mergeCell ref="G53:H53"/>
    <mergeCell ref="G66:H66"/>
    <mergeCell ref="G67:H67"/>
    <mergeCell ref="G68:H68"/>
    <mergeCell ref="G70:H70"/>
    <mergeCell ref="G71:H71"/>
    <mergeCell ref="G60:H60"/>
    <mergeCell ref="G61:H61"/>
    <mergeCell ref="G63:H63"/>
    <mergeCell ref="G64:H64"/>
    <mergeCell ref="G65:H65"/>
    <mergeCell ref="G78:H78"/>
    <mergeCell ref="G79:H79"/>
    <mergeCell ref="G80:H80"/>
    <mergeCell ref="G81:H81"/>
    <mergeCell ref="G82:H82"/>
    <mergeCell ref="G72:H72"/>
    <mergeCell ref="G73:H73"/>
    <mergeCell ref="G74:H74"/>
    <mergeCell ref="G75:H75"/>
    <mergeCell ref="G77:H77"/>
    <mergeCell ref="G89:H89"/>
    <mergeCell ref="G91:H91"/>
    <mergeCell ref="G92:H92"/>
    <mergeCell ref="G93:H93"/>
    <mergeCell ref="G94:H94"/>
    <mergeCell ref="G84:H84"/>
    <mergeCell ref="G85:H85"/>
    <mergeCell ref="G86:H86"/>
    <mergeCell ref="G87:H87"/>
    <mergeCell ref="G88:H88"/>
    <mergeCell ref="G101:H101"/>
    <mergeCell ref="G102:H102"/>
    <mergeCell ref="G103:H103"/>
    <mergeCell ref="G105:H105"/>
    <mergeCell ref="G106:H106"/>
    <mergeCell ref="G95:H95"/>
    <mergeCell ref="G96:H96"/>
    <mergeCell ref="G98:H98"/>
    <mergeCell ref="G99:H99"/>
    <mergeCell ref="G100:H100"/>
    <mergeCell ref="G113:H113"/>
    <mergeCell ref="G114:H114"/>
    <mergeCell ref="G115:H115"/>
    <mergeCell ref="G116:H116"/>
    <mergeCell ref="G117:H117"/>
    <mergeCell ref="G107:H107"/>
    <mergeCell ref="G108:H108"/>
    <mergeCell ref="G109:H109"/>
    <mergeCell ref="G110:H110"/>
    <mergeCell ref="G112:H112"/>
    <mergeCell ref="I15:J15"/>
    <mergeCell ref="G124:H124"/>
    <mergeCell ref="G126:H126"/>
    <mergeCell ref="I1:J1"/>
    <mergeCell ref="I2:J2"/>
    <mergeCell ref="I3:J3"/>
    <mergeCell ref="I4:J4"/>
    <mergeCell ref="I5:J5"/>
    <mergeCell ref="I7:J7"/>
    <mergeCell ref="I8:J8"/>
    <mergeCell ref="I9:J9"/>
    <mergeCell ref="I10:J10"/>
    <mergeCell ref="I11:J11"/>
    <mergeCell ref="I12:J12"/>
    <mergeCell ref="I14:J14"/>
    <mergeCell ref="G119:H119"/>
    <mergeCell ref="G120:H120"/>
    <mergeCell ref="G121:H121"/>
    <mergeCell ref="I22:J22"/>
    <mergeCell ref="I23:J23"/>
    <mergeCell ref="I24:J24"/>
    <mergeCell ref="I25:J25"/>
    <mergeCell ref="I26:J26"/>
    <mergeCell ref="I16:J16"/>
    <mergeCell ref="I17:J17"/>
    <mergeCell ref="I18:J18"/>
    <mergeCell ref="I19:J19"/>
    <mergeCell ref="I21:J21"/>
    <mergeCell ref="I33:J33"/>
    <mergeCell ref="I35:J35"/>
    <mergeCell ref="I36:J36"/>
    <mergeCell ref="I37:J37"/>
    <mergeCell ref="I38:J38"/>
    <mergeCell ref="I28:J28"/>
    <mergeCell ref="I29:J29"/>
    <mergeCell ref="I30:J30"/>
    <mergeCell ref="I31:J31"/>
    <mergeCell ref="I32:J32"/>
    <mergeCell ref="I43:J43"/>
    <mergeCell ref="I39:J39"/>
    <mergeCell ref="I40:J40"/>
    <mergeCell ref="I42:J42"/>
    <mergeCell ref="I50:J50"/>
    <mergeCell ref="I51:J51"/>
    <mergeCell ref="I52:J52"/>
    <mergeCell ref="I53:J53"/>
    <mergeCell ref="I54:J54"/>
    <mergeCell ref="I44:J44"/>
    <mergeCell ref="I45:J45"/>
    <mergeCell ref="I46:J46"/>
    <mergeCell ref="I47:J47"/>
    <mergeCell ref="I49:J49"/>
    <mergeCell ref="I61:J61"/>
    <mergeCell ref="I63:J63"/>
    <mergeCell ref="I64:J64"/>
    <mergeCell ref="I65:J65"/>
    <mergeCell ref="I66:J66"/>
    <mergeCell ref="I56:J56"/>
    <mergeCell ref="I57:J57"/>
    <mergeCell ref="I58:J58"/>
    <mergeCell ref="I59:J59"/>
    <mergeCell ref="I60:J60"/>
    <mergeCell ref="I73:J73"/>
    <mergeCell ref="I74:J74"/>
    <mergeCell ref="I75:J75"/>
    <mergeCell ref="I77:J77"/>
    <mergeCell ref="I78:J78"/>
    <mergeCell ref="I67:J67"/>
    <mergeCell ref="I68:J68"/>
    <mergeCell ref="I70:J70"/>
    <mergeCell ref="I71:J71"/>
    <mergeCell ref="I72:J72"/>
    <mergeCell ref="I85:J85"/>
    <mergeCell ref="I86:J86"/>
    <mergeCell ref="I87:J87"/>
    <mergeCell ref="I88:J88"/>
    <mergeCell ref="I89:J89"/>
    <mergeCell ref="I79:J79"/>
    <mergeCell ref="I80:J80"/>
    <mergeCell ref="I81:J81"/>
    <mergeCell ref="I82:J82"/>
    <mergeCell ref="I84:J84"/>
    <mergeCell ref="I106:J106"/>
    <mergeCell ref="I107:J107"/>
    <mergeCell ref="I96:J96"/>
    <mergeCell ref="I98:J98"/>
    <mergeCell ref="I99:J99"/>
    <mergeCell ref="I100:J100"/>
    <mergeCell ref="I101:J101"/>
    <mergeCell ref="I91:J91"/>
    <mergeCell ref="I92:J92"/>
    <mergeCell ref="I93:J93"/>
    <mergeCell ref="I94:J94"/>
    <mergeCell ref="I95:J95"/>
    <mergeCell ref="I13:J13"/>
    <mergeCell ref="A127:F127"/>
    <mergeCell ref="A134:F134"/>
    <mergeCell ref="I126:J126"/>
    <mergeCell ref="I120:J120"/>
    <mergeCell ref="I121:J121"/>
    <mergeCell ref="I122:J122"/>
    <mergeCell ref="I123:J123"/>
    <mergeCell ref="I124:J124"/>
    <mergeCell ref="I114:J114"/>
    <mergeCell ref="I115:J115"/>
    <mergeCell ref="I116:J116"/>
    <mergeCell ref="I117:J117"/>
    <mergeCell ref="I119:J119"/>
    <mergeCell ref="G122:H122"/>
    <mergeCell ref="G123:H123"/>
    <mergeCell ref="I108:J108"/>
    <mergeCell ref="I109:J109"/>
    <mergeCell ref="I110:J110"/>
    <mergeCell ref="I112:J112"/>
    <mergeCell ref="I113:J113"/>
    <mergeCell ref="I102:J102"/>
    <mergeCell ref="I103:J103"/>
    <mergeCell ref="I105:J10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37" workbookViewId="0">
      <selection activeCell="A5" sqref="A5:C5"/>
    </sheetView>
  </sheetViews>
  <sheetFormatPr defaultRowHeight="12.75" x14ac:dyDescent="0.2"/>
  <cols>
    <col min="1" max="2" width="20.28515625" style="28" customWidth="1"/>
    <col min="3" max="3" width="18" style="28" customWidth="1"/>
    <col min="4" max="4" width="28.140625" style="28" customWidth="1"/>
    <col min="5" max="16384" width="9.140625" style="28"/>
  </cols>
  <sheetData>
    <row r="1" spans="1:4" x14ac:dyDescent="0.2">
      <c r="A1" s="68" t="s">
        <v>4</v>
      </c>
      <c r="B1" s="68"/>
      <c r="C1" s="68"/>
      <c r="D1" s="28" t="s">
        <v>59</v>
      </c>
    </row>
    <row r="2" spans="1:4" ht="25.5" x14ac:dyDescent="0.2">
      <c r="A2" s="7"/>
      <c r="B2" s="29" t="s">
        <v>68</v>
      </c>
      <c r="C2" s="29" t="s">
        <v>69</v>
      </c>
    </row>
    <row r="3" spans="1:4" ht="25.5" x14ac:dyDescent="0.2">
      <c r="A3" s="29" t="s">
        <v>68</v>
      </c>
      <c r="B3" s="7">
        <v>1</v>
      </c>
      <c r="C3" s="41">
        <v>1</v>
      </c>
      <c r="D3" s="69" t="s">
        <v>82</v>
      </c>
    </row>
    <row r="4" spans="1:4" ht="25.5" x14ac:dyDescent="0.2">
      <c r="A4" s="29" t="s">
        <v>69</v>
      </c>
      <c r="B4" s="7">
        <f>1/C3</f>
        <v>1</v>
      </c>
      <c r="C4" s="7">
        <v>1</v>
      </c>
      <c r="D4" s="69"/>
    </row>
    <row r="5" spans="1:4" x14ac:dyDescent="0.2">
      <c r="A5" s="68" t="s">
        <v>5</v>
      </c>
      <c r="B5" s="68"/>
      <c r="C5" s="68"/>
    </row>
    <row r="6" spans="1:4" ht="25.5" x14ac:dyDescent="0.2">
      <c r="A6" s="7"/>
      <c r="B6" s="29" t="s">
        <v>68</v>
      </c>
      <c r="C6" s="29" t="s">
        <v>69</v>
      </c>
    </row>
    <row r="7" spans="1:4" ht="25.5" x14ac:dyDescent="0.2">
      <c r="A7" s="29" t="s">
        <v>68</v>
      </c>
      <c r="B7" s="7">
        <v>1</v>
      </c>
      <c r="C7" s="41">
        <v>0.5</v>
      </c>
      <c r="D7" s="69" t="s">
        <v>78</v>
      </c>
    </row>
    <row r="8" spans="1:4" ht="25.5" x14ac:dyDescent="0.2">
      <c r="A8" s="29" t="s">
        <v>69</v>
      </c>
      <c r="B8" s="7">
        <f>1/C7</f>
        <v>2</v>
      </c>
      <c r="C8" s="7">
        <v>1</v>
      </c>
      <c r="D8" s="69"/>
    </row>
    <row r="9" spans="1:4" x14ac:dyDescent="0.2">
      <c r="A9" s="68" t="s">
        <v>63</v>
      </c>
      <c r="B9" s="68"/>
      <c r="C9" s="68"/>
    </row>
    <row r="10" spans="1:4" ht="25.5" x14ac:dyDescent="0.2">
      <c r="A10" s="7"/>
      <c r="B10" s="29" t="s">
        <v>68</v>
      </c>
      <c r="C10" s="29" t="s">
        <v>69</v>
      </c>
    </row>
    <row r="11" spans="1:4" ht="25.5" x14ac:dyDescent="0.2">
      <c r="A11" s="29" t="s">
        <v>68</v>
      </c>
      <c r="B11" s="7">
        <v>1</v>
      </c>
      <c r="C11" s="41">
        <f>1/5</f>
        <v>0.2</v>
      </c>
      <c r="D11" s="69" t="s">
        <v>83</v>
      </c>
    </row>
    <row r="12" spans="1:4" ht="25.5" x14ac:dyDescent="0.2">
      <c r="A12" s="29" t="s">
        <v>69</v>
      </c>
      <c r="B12" s="7">
        <f>1/C11</f>
        <v>5</v>
      </c>
      <c r="C12" s="7">
        <v>1</v>
      </c>
      <c r="D12" s="69"/>
    </row>
    <row r="13" spans="1:4" x14ac:dyDescent="0.2">
      <c r="A13" s="68" t="s">
        <v>6</v>
      </c>
      <c r="B13" s="68"/>
      <c r="C13" s="68"/>
    </row>
    <row r="14" spans="1:4" ht="25.5" x14ac:dyDescent="0.2">
      <c r="A14" s="7"/>
      <c r="B14" s="29" t="s">
        <v>68</v>
      </c>
      <c r="C14" s="29" t="s">
        <v>69</v>
      </c>
    </row>
    <row r="15" spans="1:4" ht="25.5" x14ac:dyDescent="0.2">
      <c r="A15" s="29" t="s">
        <v>68</v>
      </c>
      <c r="B15" s="7">
        <v>1</v>
      </c>
      <c r="C15" s="41">
        <v>1</v>
      </c>
      <c r="D15" s="69" t="s">
        <v>97</v>
      </c>
    </row>
    <row r="16" spans="1:4" ht="25.5" x14ac:dyDescent="0.2">
      <c r="A16" s="29" t="s">
        <v>69</v>
      </c>
      <c r="B16" s="7">
        <f>1/C15</f>
        <v>1</v>
      </c>
      <c r="C16" s="7">
        <v>1</v>
      </c>
      <c r="D16" s="69"/>
    </row>
    <row r="17" spans="1:4" x14ac:dyDescent="0.2">
      <c r="A17" s="68" t="s">
        <v>7</v>
      </c>
      <c r="B17" s="68"/>
      <c r="C17" s="68"/>
    </row>
    <row r="18" spans="1:4" ht="25.5" x14ac:dyDescent="0.2">
      <c r="A18" s="7"/>
      <c r="B18" s="29" t="s">
        <v>68</v>
      </c>
      <c r="C18" s="29" t="s">
        <v>69</v>
      </c>
    </row>
    <row r="19" spans="1:4" ht="25.5" x14ac:dyDescent="0.2">
      <c r="A19" s="29" t="s">
        <v>68</v>
      </c>
      <c r="B19" s="7">
        <v>1</v>
      </c>
      <c r="C19" s="41">
        <f>1/5</f>
        <v>0.2</v>
      </c>
      <c r="D19" s="69" t="s">
        <v>98</v>
      </c>
    </row>
    <row r="20" spans="1:4" ht="25.5" x14ac:dyDescent="0.2">
      <c r="A20" s="29" t="s">
        <v>69</v>
      </c>
      <c r="B20" s="7">
        <f>1/C19</f>
        <v>5</v>
      </c>
      <c r="C20" s="7">
        <v>1</v>
      </c>
      <c r="D20" s="69"/>
    </row>
    <row r="21" spans="1:4" x14ac:dyDescent="0.2">
      <c r="A21" s="68" t="s">
        <v>43</v>
      </c>
      <c r="B21" s="68"/>
      <c r="C21" s="68"/>
    </row>
    <row r="22" spans="1:4" ht="25.5" x14ac:dyDescent="0.2">
      <c r="A22" s="7"/>
      <c r="B22" s="29" t="s">
        <v>68</v>
      </c>
      <c r="C22" s="29" t="s">
        <v>69</v>
      </c>
    </row>
    <row r="23" spans="1:4" ht="25.5" x14ac:dyDescent="0.2">
      <c r="A23" s="29" t="s">
        <v>68</v>
      </c>
      <c r="B23" s="7">
        <v>1</v>
      </c>
      <c r="C23" s="41">
        <v>5</v>
      </c>
      <c r="D23" s="69" t="s">
        <v>88</v>
      </c>
    </row>
    <row r="24" spans="1:4" ht="25.5" x14ac:dyDescent="0.2">
      <c r="A24" s="29" t="s">
        <v>69</v>
      </c>
      <c r="B24" s="7">
        <f>1/C23</f>
        <v>0.2</v>
      </c>
      <c r="C24" s="7">
        <v>1</v>
      </c>
      <c r="D24" s="69"/>
    </row>
    <row r="25" spans="1:4" x14ac:dyDescent="0.2">
      <c r="A25" s="68" t="s">
        <v>44</v>
      </c>
      <c r="B25" s="68"/>
      <c r="C25" s="68"/>
    </row>
    <row r="26" spans="1:4" ht="25.5" x14ac:dyDescent="0.2">
      <c r="A26" s="7"/>
      <c r="B26" s="29" t="s">
        <v>68</v>
      </c>
      <c r="C26" s="29" t="s">
        <v>69</v>
      </c>
    </row>
    <row r="27" spans="1:4" ht="25.5" x14ac:dyDescent="0.2">
      <c r="A27" s="29" t="s">
        <v>68</v>
      </c>
      <c r="B27" s="7">
        <v>1</v>
      </c>
      <c r="C27" s="41">
        <v>1</v>
      </c>
      <c r="D27" s="69" t="s">
        <v>90</v>
      </c>
    </row>
    <row r="28" spans="1:4" ht="25.5" x14ac:dyDescent="0.2">
      <c r="A28" s="29" t="s">
        <v>69</v>
      </c>
      <c r="B28" s="7">
        <f>1/C27</f>
        <v>1</v>
      </c>
      <c r="C28" s="7">
        <v>1</v>
      </c>
      <c r="D28" s="69"/>
    </row>
    <row r="29" spans="1:4" x14ac:dyDescent="0.2">
      <c r="A29" s="68" t="s">
        <v>64</v>
      </c>
      <c r="B29" s="68"/>
      <c r="C29" s="68"/>
    </row>
    <row r="30" spans="1:4" ht="25.5" x14ac:dyDescent="0.2">
      <c r="A30" s="7"/>
      <c r="B30" s="29" t="s">
        <v>68</v>
      </c>
      <c r="C30" s="29" t="s">
        <v>69</v>
      </c>
    </row>
    <row r="31" spans="1:4" ht="25.5" x14ac:dyDescent="0.2">
      <c r="A31" s="29" t="s">
        <v>68</v>
      </c>
      <c r="B31" s="7">
        <v>1</v>
      </c>
      <c r="C31" s="41">
        <f>1/5</f>
        <v>0.2</v>
      </c>
      <c r="D31" s="69" t="s">
        <v>91</v>
      </c>
    </row>
    <row r="32" spans="1:4" ht="25.5" x14ac:dyDescent="0.2">
      <c r="A32" s="29" t="s">
        <v>69</v>
      </c>
      <c r="B32" s="7">
        <f>1/C31</f>
        <v>5</v>
      </c>
      <c r="C32" s="7">
        <v>1</v>
      </c>
      <c r="D32" s="69"/>
    </row>
    <row r="33" spans="1:4" x14ac:dyDescent="0.2">
      <c r="A33" s="68" t="s">
        <v>45</v>
      </c>
      <c r="B33" s="68"/>
      <c r="C33" s="68"/>
    </row>
    <row r="34" spans="1:4" ht="25.5" x14ac:dyDescent="0.2">
      <c r="A34" s="7"/>
      <c r="B34" s="29" t="s">
        <v>68</v>
      </c>
      <c r="C34" s="29" t="s">
        <v>69</v>
      </c>
    </row>
    <row r="35" spans="1:4" ht="25.5" x14ac:dyDescent="0.2">
      <c r="A35" s="29" t="s">
        <v>68</v>
      </c>
      <c r="B35" s="7">
        <v>1</v>
      </c>
      <c r="C35" s="41">
        <v>2</v>
      </c>
      <c r="D35" s="69" t="s">
        <v>92</v>
      </c>
    </row>
    <row r="36" spans="1:4" ht="25.5" x14ac:dyDescent="0.2">
      <c r="A36" s="29" t="s">
        <v>69</v>
      </c>
      <c r="B36" s="7">
        <f>1/C35</f>
        <v>0.5</v>
      </c>
      <c r="C36" s="7">
        <v>1</v>
      </c>
      <c r="D36" s="69"/>
    </row>
    <row r="37" spans="1:4" x14ac:dyDescent="0.2">
      <c r="A37" s="68" t="s">
        <v>46</v>
      </c>
      <c r="B37" s="68"/>
      <c r="C37" s="68"/>
    </row>
    <row r="38" spans="1:4" ht="25.5" x14ac:dyDescent="0.2">
      <c r="A38" s="7"/>
      <c r="B38" s="29" t="s">
        <v>68</v>
      </c>
      <c r="C38" s="29" t="s">
        <v>69</v>
      </c>
    </row>
    <row r="39" spans="1:4" ht="25.5" x14ac:dyDescent="0.2">
      <c r="A39" s="29" t="s">
        <v>68</v>
      </c>
      <c r="B39" s="7">
        <v>1</v>
      </c>
      <c r="C39" s="41">
        <v>3</v>
      </c>
      <c r="D39" s="69" t="s">
        <v>94</v>
      </c>
    </row>
    <row r="40" spans="1:4" ht="25.5" x14ac:dyDescent="0.2">
      <c r="A40" s="29" t="s">
        <v>69</v>
      </c>
      <c r="B40" s="7">
        <f>1/C39</f>
        <v>0.33333333333333331</v>
      </c>
      <c r="C40" s="7">
        <v>1</v>
      </c>
      <c r="D40" s="69"/>
    </row>
    <row r="41" spans="1:4" x14ac:dyDescent="0.2">
      <c r="A41" s="68" t="s">
        <v>47</v>
      </c>
      <c r="B41" s="68"/>
      <c r="C41" s="68"/>
    </row>
    <row r="42" spans="1:4" ht="25.5" x14ac:dyDescent="0.2">
      <c r="A42" s="7"/>
      <c r="B42" s="29" t="s">
        <v>68</v>
      </c>
      <c r="C42" s="29" t="s">
        <v>69</v>
      </c>
    </row>
    <row r="43" spans="1:4" ht="25.5" x14ac:dyDescent="0.2">
      <c r="A43" s="29" t="s">
        <v>68</v>
      </c>
      <c r="B43" s="7">
        <v>1</v>
      </c>
      <c r="C43" s="41">
        <f>1/5</f>
        <v>0.2</v>
      </c>
      <c r="D43" s="69" t="s">
        <v>96</v>
      </c>
    </row>
    <row r="44" spans="1:4" ht="25.5" x14ac:dyDescent="0.2">
      <c r="A44" s="29" t="s">
        <v>69</v>
      </c>
      <c r="B44" s="7">
        <f>1/C43</f>
        <v>5</v>
      </c>
      <c r="C44" s="7">
        <v>1</v>
      </c>
      <c r="D44" s="69"/>
    </row>
    <row r="45" spans="1:4" x14ac:dyDescent="0.2">
      <c r="A45" s="68" t="s">
        <v>48</v>
      </c>
      <c r="B45" s="68"/>
      <c r="C45" s="68"/>
    </row>
    <row r="46" spans="1:4" ht="25.5" x14ac:dyDescent="0.2">
      <c r="A46" s="7"/>
      <c r="B46" s="29" t="s">
        <v>68</v>
      </c>
      <c r="C46" s="29" t="s">
        <v>69</v>
      </c>
    </row>
    <row r="47" spans="1:4" ht="25.5" x14ac:dyDescent="0.2">
      <c r="A47" s="29" t="s">
        <v>68</v>
      </c>
      <c r="B47" s="7"/>
      <c r="C47" s="7"/>
      <c r="D47" s="69"/>
    </row>
    <row r="48" spans="1:4" ht="25.5" x14ac:dyDescent="0.2">
      <c r="A48" s="29" t="s">
        <v>69</v>
      </c>
      <c r="B48" s="7"/>
      <c r="C48" s="7"/>
      <c r="D48" s="69"/>
    </row>
    <row r="49" spans="1:4" x14ac:dyDescent="0.2">
      <c r="A49" s="68" t="s">
        <v>49</v>
      </c>
      <c r="B49" s="68"/>
      <c r="C49" s="68"/>
    </row>
    <row r="50" spans="1:4" ht="25.5" x14ac:dyDescent="0.2">
      <c r="A50" s="7"/>
      <c r="B50" s="29" t="s">
        <v>68</v>
      </c>
      <c r="C50" s="29" t="s">
        <v>69</v>
      </c>
    </row>
    <row r="51" spans="1:4" ht="25.5" x14ac:dyDescent="0.2">
      <c r="A51" s="29" t="s">
        <v>68</v>
      </c>
      <c r="B51" s="7"/>
      <c r="C51" s="7"/>
      <c r="D51" s="69"/>
    </row>
    <row r="52" spans="1:4" ht="25.5" x14ac:dyDescent="0.2">
      <c r="A52" s="29" t="s">
        <v>69</v>
      </c>
      <c r="B52" s="7"/>
      <c r="C52" s="7"/>
      <c r="D52" s="69"/>
    </row>
    <row r="53" spans="1:4" x14ac:dyDescent="0.2">
      <c r="A53" s="68" t="s">
        <v>50</v>
      </c>
      <c r="B53" s="68"/>
      <c r="C53" s="68"/>
    </row>
    <row r="54" spans="1:4" ht="25.5" x14ac:dyDescent="0.2">
      <c r="A54" s="7"/>
      <c r="B54" s="29" t="s">
        <v>68</v>
      </c>
      <c r="C54" s="29" t="s">
        <v>69</v>
      </c>
    </row>
    <row r="55" spans="1:4" ht="25.5" x14ac:dyDescent="0.2">
      <c r="A55" s="29" t="s">
        <v>68</v>
      </c>
      <c r="B55" s="7"/>
      <c r="C55" s="7"/>
      <c r="D55" s="69"/>
    </row>
    <row r="56" spans="1:4" ht="25.5" x14ac:dyDescent="0.2">
      <c r="A56" s="29" t="s">
        <v>69</v>
      </c>
      <c r="B56" s="7"/>
      <c r="C56" s="7"/>
      <c r="D56" s="69"/>
    </row>
    <row r="57" spans="1:4" x14ac:dyDescent="0.2">
      <c r="A57" s="68" t="s">
        <v>51</v>
      </c>
      <c r="B57" s="68"/>
      <c r="C57" s="68"/>
    </row>
    <row r="58" spans="1:4" ht="25.5" x14ac:dyDescent="0.2">
      <c r="A58" s="7"/>
      <c r="B58" s="29" t="s">
        <v>68</v>
      </c>
      <c r="C58" s="29" t="s">
        <v>69</v>
      </c>
    </row>
    <row r="59" spans="1:4" ht="25.5" x14ac:dyDescent="0.2">
      <c r="A59" s="29" t="s">
        <v>68</v>
      </c>
      <c r="B59" s="7"/>
      <c r="C59" s="7"/>
      <c r="D59" s="69"/>
    </row>
    <row r="60" spans="1:4" ht="25.5" x14ac:dyDescent="0.2">
      <c r="A60" s="29" t="s">
        <v>69</v>
      </c>
      <c r="B60" s="7"/>
      <c r="C60" s="7"/>
      <c r="D60" s="69"/>
    </row>
    <row r="61" spans="1:4" x14ac:dyDescent="0.2">
      <c r="A61" s="68" t="s">
        <v>52</v>
      </c>
      <c r="B61" s="68"/>
      <c r="C61" s="68"/>
    </row>
    <row r="62" spans="1:4" ht="25.5" x14ac:dyDescent="0.2">
      <c r="A62" s="7"/>
      <c r="B62" s="29" t="s">
        <v>68</v>
      </c>
      <c r="C62" s="29" t="s">
        <v>69</v>
      </c>
    </row>
    <row r="63" spans="1:4" ht="25.5" x14ac:dyDescent="0.2">
      <c r="A63" s="29" t="s">
        <v>68</v>
      </c>
      <c r="B63" s="7"/>
      <c r="C63" s="7"/>
      <c r="D63" s="69"/>
    </row>
    <row r="64" spans="1:4" ht="25.5" x14ac:dyDescent="0.2">
      <c r="A64" s="29" t="s">
        <v>69</v>
      </c>
      <c r="B64" s="7"/>
      <c r="C64" s="7"/>
      <c r="D64" s="69"/>
    </row>
    <row r="65" spans="1:4" x14ac:dyDescent="0.2">
      <c r="A65" s="68" t="s">
        <v>53</v>
      </c>
      <c r="B65" s="68"/>
      <c r="C65" s="68"/>
    </row>
    <row r="66" spans="1:4" ht="25.5" x14ac:dyDescent="0.2">
      <c r="A66" s="7"/>
      <c r="B66" s="29" t="s">
        <v>68</v>
      </c>
      <c r="C66" s="29" t="s">
        <v>69</v>
      </c>
    </row>
    <row r="67" spans="1:4" ht="25.5" x14ac:dyDescent="0.2">
      <c r="A67" s="29" t="s">
        <v>68</v>
      </c>
      <c r="B67" s="7"/>
      <c r="C67" s="7"/>
      <c r="D67" s="69"/>
    </row>
    <row r="68" spans="1:4" ht="25.5" x14ac:dyDescent="0.2">
      <c r="A68" s="29" t="s">
        <v>69</v>
      </c>
      <c r="B68" s="7"/>
      <c r="C68" s="7"/>
      <c r="D68" s="69"/>
    </row>
    <row r="69" spans="1:4" x14ac:dyDescent="0.2">
      <c r="A69" s="68" t="s">
        <v>54</v>
      </c>
      <c r="B69" s="68"/>
      <c r="C69" s="68"/>
    </row>
    <row r="70" spans="1:4" ht="25.5" x14ac:dyDescent="0.2">
      <c r="A70" s="7"/>
      <c r="B70" s="29" t="s">
        <v>68</v>
      </c>
      <c r="C70" s="29" t="s">
        <v>69</v>
      </c>
    </row>
    <row r="71" spans="1:4" ht="25.5" x14ac:dyDescent="0.2">
      <c r="A71" s="29" t="s">
        <v>68</v>
      </c>
      <c r="B71" s="7"/>
      <c r="C71" s="7"/>
      <c r="D71" s="69"/>
    </row>
    <row r="72" spans="1:4" ht="25.5" x14ac:dyDescent="0.2">
      <c r="A72" s="29" t="s">
        <v>69</v>
      </c>
      <c r="B72" s="7"/>
      <c r="C72" s="7"/>
      <c r="D72" s="69"/>
    </row>
    <row r="73" spans="1:4" x14ac:dyDescent="0.2">
      <c r="A73" s="68" t="s">
        <v>55</v>
      </c>
      <c r="B73" s="68"/>
      <c r="C73" s="68"/>
    </row>
    <row r="74" spans="1:4" ht="25.5" x14ac:dyDescent="0.2">
      <c r="A74" s="7"/>
      <c r="B74" s="29" t="s">
        <v>68</v>
      </c>
      <c r="C74" s="29" t="s">
        <v>69</v>
      </c>
    </row>
    <row r="75" spans="1:4" ht="25.5" x14ac:dyDescent="0.2">
      <c r="A75" s="29" t="s">
        <v>68</v>
      </c>
      <c r="B75" s="7"/>
      <c r="C75" s="7"/>
      <c r="D75" s="69"/>
    </row>
    <row r="76" spans="1:4" ht="25.5" x14ac:dyDescent="0.2">
      <c r="A76" s="29" t="s">
        <v>69</v>
      </c>
      <c r="B76" s="7"/>
      <c r="C76" s="7"/>
      <c r="D76" s="69"/>
    </row>
    <row r="77" spans="1:4" x14ac:dyDescent="0.2">
      <c r="A77" s="68" t="s">
        <v>56</v>
      </c>
      <c r="B77" s="68"/>
      <c r="C77" s="68"/>
    </row>
    <row r="78" spans="1:4" ht="25.5" x14ac:dyDescent="0.2">
      <c r="A78" s="7"/>
      <c r="B78" s="29" t="s">
        <v>68</v>
      </c>
      <c r="C78" s="29" t="s">
        <v>69</v>
      </c>
    </row>
    <row r="79" spans="1:4" ht="25.5" x14ac:dyDescent="0.2">
      <c r="A79" s="29" t="s">
        <v>68</v>
      </c>
      <c r="B79" s="7"/>
      <c r="C79" s="7"/>
      <c r="D79" s="69"/>
    </row>
    <row r="80" spans="1:4" ht="25.5" x14ac:dyDescent="0.2">
      <c r="A80" s="29" t="s">
        <v>69</v>
      </c>
      <c r="B80" s="7"/>
      <c r="C80" s="7"/>
      <c r="D80" s="69"/>
    </row>
  </sheetData>
  <mergeCells count="40">
    <mergeCell ref="D11:D12"/>
    <mergeCell ref="A1:C1"/>
    <mergeCell ref="D3:D4"/>
    <mergeCell ref="A5:C5"/>
    <mergeCell ref="D7:D8"/>
    <mergeCell ref="A9:C9"/>
    <mergeCell ref="D35:D36"/>
    <mergeCell ref="A13:C13"/>
    <mergeCell ref="D15:D16"/>
    <mergeCell ref="A17:C17"/>
    <mergeCell ref="D19:D20"/>
    <mergeCell ref="A21:C21"/>
    <mergeCell ref="D23:D24"/>
    <mergeCell ref="A25:C25"/>
    <mergeCell ref="D27:D28"/>
    <mergeCell ref="A29:C29"/>
    <mergeCell ref="D31:D32"/>
    <mergeCell ref="A33:C33"/>
    <mergeCell ref="D59:D60"/>
    <mergeCell ref="A37:C37"/>
    <mergeCell ref="D39:D40"/>
    <mergeCell ref="A41:C41"/>
    <mergeCell ref="D43:D44"/>
    <mergeCell ref="A45:C45"/>
    <mergeCell ref="D47:D48"/>
    <mergeCell ref="A49:C49"/>
    <mergeCell ref="D51:D52"/>
    <mergeCell ref="A53:C53"/>
    <mergeCell ref="D55:D56"/>
    <mergeCell ref="A57:C57"/>
    <mergeCell ref="A73:C73"/>
    <mergeCell ref="D75:D76"/>
    <mergeCell ref="A77:C77"/>
    <mergeCell ref="D79:D80"/>
    <mergeCell ref="A61:C61"/>
    <mergeCell ref="D63:D64"/>
    <mergeCell ref="A65:C65"/>
    <mergeCell ref="D67:D68"/>
    <mergeCell ref="A69:C69"/>
    <mergeCell ref="D71:D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F16" sqref="F16"/>
    </sheetView>
  </sheetViews>
  <sheetFormatPr defaultRowHeight="12.75" x14ac:dyDescent="0.2"/>
  <cols>
    <col min="1" max="2" width="20.28515625" style="28" customWidth="1"/>
    <col min="3" max="3" width="20.140625" style="28" bestFit="1" customWidth="1"/>
    <col min="4" max="4" width="28.140625" style="28" customWidth="1"/>
    <col min="5" max="16384" width="9.140625" style="28"/>
  </cols>
  <sheetData>
    <row r="1" spans="1:4" x14ac:dyDescent="0.2">
      <c r="A1" s="68" t="s">
        <v>4</v>
      </c>
      <c r="B1" s="68"/>
      <c r="C1" s="68"/>
      <c r="D1" s="28" t="s">
        <v>59</v>
      </c>
    </row>
    <row r="2" spans="1:4" ht="25.5" x14ac:dyDescent="0.2">
      <c r="A2" s="7"/>
      <c r="B2" s="29" t="s">
        <v>74</v>
      </c>
      <c r="C2" s="29" t="s">
        <v>75</v>
      </c>
    </row>
    <row r="3" spans="1:4" ht="25.5" x14ac:dyDescent="0.2">
      <c r="A3" s="29" t="s">
        <v>74</v>
      </c>
      <c r="B3" s="7">
        <v>1</v>
      </c>
      <c r="C3" s="41">
        <v>6</v>
      </c>
      <c r="D3" s="69" t="s">
        <v>82</v>
      </c>
    </row>
    <row r="4" spans="1:4" ht="24" customHeight="1" x14ac:dyDescent="0.2">
      <c r="A4" s="29" t="s">
        <v>75</v>
      </c>
      <c r="B4" s="7">
        <f>1/C3</f>
        <v>0.16666666666666666</v>
      </c>
      <c r="C4" s="7">
        <v>1</v>
      </c>
      <c r="D4" s="69"/>
    </row>
    <row r="5" spans="1:4" x14ac:dyDescent="0.2">
      <c r="A5" s="68" t="s">
        <v>5</v>
      </c>
      <c r="B5" s="68"/>
      <c r="C5" s="68"/>
    </row>
    <row r="6" spans="1:4" ht="25.5" x14ac:dyDescent="0.2">
      <c r="A6" s="7"/>
      <c r="B6" s="29" t="s">
        <v>74</v>
      </c>
      <c r="C6" s="29" t="s">
        <v>75</v>
      </c>
    </row>
    <row r="7" spans="1:4" ht="25.5" x14ac:dyDescent="0.2">
      <c r="A7" s="29" t="s">
        <v>74</v>
      </c>
      <c r="B7" s="7">
        <v>1</v>
      </c>
      <c r="C7" s="41">
        <v>3</v>
      </c>
      <c r="D7" s="69" t="s">
        <v>78</v>
      </c>
    </row>
    <row r="8" spans="1:4" ht="24" customHeight="1" x14ac:dyDescent="0.2">
      <c r="A8" s="29" t="s">
        <v>75</v>
      </c>
      <c r="B8" s="7">
        <f>1/C7</f>
        <v>0.33333333333333331</v>
      </c>
      <c r="C8" s="7">
        <v>1</v>
      </c>
      <c r="D8" s="69"/>
    </row>
    <row r="9" spans="1:4" x14ac:dyDescent="0.2">
      <c r="A9" s="68" t="s">
        <v>63</v>
      </c>
      <c r="B9" s="68"/>
      <c r="C9" s="68"/>
    </row>
    <row r="10" spans="1:4" ht="25.5" x14ac:dyDescent="0.2">
      <c r="A10" s="7"/>
      <c r="B10" s="29" t="s">
        <v>74</v>
      </c>
      <c r="C10" s="29" t="s">
        <v>75</v>
      </c>
    </row>
    <row r="11" spans="1:4" ht="25.5" x14ac:dyDescent="0.2">
      <c r="A11" s="29" t="s">
        <v>74</v>
      </c>
      <c r="B11" s="7">
        <v>1</v>
      </c>
      <c r="C11" s="41">
        <v>5</v>
      </c>
      <c r="D11" s="69" t="s">
        <v>83</v>
      </c>
    </row>
    <row r="12" spans="1:4" ht="24" customHeight="1" x14ac:dyDescent="0.2">
      <c r="A12" s="29" t="s">
        <v>75</v>
      </c>
      <c r="B12" s="7">
        <f>1/C11</f>
        <v>0.2</v>
      </c>
      <c r="C12" s="7">
        <v>1</v>
      </c>
      <c r="D12" s="69"/>
    </row>
    <row r="13" spans="1:4" x14ac:dyDescent="0.2">
      <c r="A13" s="68" t="s">
        <v>6</v>
      </c>
      <c r="B13" s="68"/>
      <c r="C13" s="68"/>
    </row>
    <row r="14" spans="1:4" ht="25.5" x14ac:dyDescent="0.2">
      <c r="A14" s="7"/>
      <c r="B14" s="29" t="s">
        <v>74</v>
      </c>
      <c r="C14" s="29" t="s">
        <v>75</v>
      </c>
    </row>
    <row r="15" spans="1:4" ht="25.5" x14ac:dyDescent="0.2">
      <c r="A15" s="29" t="s">
        <v>74</v>
      </c>
      <c r="B15" s="7">
        <v>1</v>
      </c>
      <c r="C15" s="42">
        <v>7</v>
      </c>
      <c r="D15" s="69" t="s">
        <v>97</v>
      </c>
    </row>
    <row r="16" spans="1:4" ht="24" customHeight="1" x14ac:dyDescent="0.2">
      <c r="A16" s="29" t="s">
        <v>75</v>
      </c>
      <c r="B16" s="7">
        <f>1/C15</f>
        <v>0.14285714285714285</v>
      </c>
      <c r="C16" s="7">
        <v>1</v>
      </c>
      <c r="D16" s="69"/>
    </row>
    <row r="17" spans="1:4" x14ac:dyDescent="0.2">
      <c r="A17" s="68" t="s">
        <v>7</v>
      </c>
      <c r="B17" s="68"/>
      <c r="C17" s="68"/>
    </row>
    <row r="18" spans="1:4" ht="25.5" x14ac:dyDescent="0.2">
      <c r="A18" s="7"/>
      <c r="B18" s="29" t="s">
        <v>74</v>
      </c>
      <c r="C18" s="29" t="s">
        <v>75</v>
      </c>
    </row>
    <row r="19" spans="1:4" ht="25.5" x14ac:dyDescent="0.2">
      <c r="A19" s="29" t="s">
        <v>74</v>
      </c>
      <c r="B19" s="7">
        <v>1</v>
      </c>
      <c r="C19" s="41">
        <v>3</v>
      </c>
      <c r="D19" s="69" t="s">
        <v>98</v>
      </c>
    </row>
    <row r="20" spans="1:4" ht="24" customHeight="1" x14ac:dyDescent="0.2">
      <c r="A20" s="29" t="s">
        <v>75</v>
      </c>
      <c r="B20" s="7">
        <f>1/C19</f>
        <v>0.33333333333333331</v>
      </c>
      <c r="C20" s="7">
        <v>1</v>
      </c>
      <c r="D20" s="69"/>
    </row>
    <row r="21" spans="1:4" x14ac:dyDescent="0.2">
      <c r="A21" s="68" t="s">
        <v>43</v>
      </c>
      <c r="B21" s="68"/>
      <c r="C21" s="68"/>
    </row>
    <row r="22" spans="1:4" ht="25.5" x14ac:dyDescent="0.2">
      <c r="A22" s="7"/>
      <c r="B22" s="29" t="s">
        <v>74</v>
      </c>
      <c r="C22" s="29" t="s">
        <v>75</v>
      </c>
    </row>
    <row r="23" spans="1:4" ht="25.5" x14ac:dyDescent="0.2">
      <c r="A23" s="29" t="s">
        <v>74</v>
      </c>
      <c r="B23" s="7">
        <v>1</v>
      </c>
      <c r="C23" s="41">
        <v>5</v>
      </c>
      <c r="D23" s="69" t="s">
        <v>88</v>
      </c>
    </row>
    <row r="24" spans="1:4" ht="24" customHeight="1" x14ac:dyDescent="0.2">
      <c r="A24" s="29" t="s">
        <v>75</v>
      </c>
      <c r="B24" s="7">
        <f>1/C23</f>
        <v>0.2</v>
      </c>
      <c r="C24" s="7">
        <v>1</v>
      </c>
      <c r="D24" s="69"/>
    </row>
    <row r="25" spans="1:4" x14ac:dyDescent="0.2">
      <c r="A25" s="68" t="s">
        <v>44</v>
      </c>
      <c r="B25" s="68"/>
      <c r="C25" s="68"/>
    </row>
    <row r="26" spans="1:4" ht="25.5" x14ac:dyDescent="0.2">
      <c r="A26" s="7"/>
      <c r="B26" s="29" t="s">
        <v>74</v>
      </c>
      <c r="C26" s="29" t="s">
        <v>75</v>
      </c>
    </row>
    <row r="27" spans="1:4" ht="25.5" x14ac:dyDescent="0.2">
      <c r="A27" s="29" t="s">
        <v>74</v>
      </c>
      <c r="B27" s="7">
        <v>1</v>
      </c>
      <c r="C27" s="41">
        <v>3</v>
      </c>
      <c r="D27" s="69" t="s">
        <v>90</v>
      </c>
    </row>
    <row r="28" spans="1:4" ht="24" customHeight="1" x14ac:dyDescent="0.2">
      <c r="A28" s="29" t="s">
        <v>75</v>
      </c>
      <c r="B28" s="7">
        <f>1/C27</f>
        <v>0.33333333333333331</v>
      </c>
      <c r="C28" s="7">
        <v>1</v>
      </c>
      <c r="D28" s="69"/>
    </row>
    <row r="29" spans="1:4" x14ac:dyDescent="0.2">
      <c r="A29" s="68" t="s">
        <v>64</v>
      </c>
      <c r="B29" s="68"/>
      <c r="C29" s="68"/>
    </row>
    <row r="30" spans="1:4" ht="25.5" x14ac:dyDescent="0.2">
      <c r="A30" s="7"/>
      <c r="B30" s="29" t="s">
        <v>74</v>
      </c>
      <c r="C30" s="29" t="s">
        <v>75</v>
      </c>
    </row>
    <row r="31" spans="1:4" ht="25.5" x14ac:dyDescent="0.2">
      <c r="A31" s="29" t="s">
        <v>74</v>
      </c>
      <c r="B31" s="7">
        <v>1</v>
      </c>
      <c r="C31" s="41">
        <v>7</v>
      </c>
      <c r="D31" s="69" t="s">
        <v>91</v>
      </c>
    </row>
    <row r="32" spans="1:4" ht="24" customHeight="1" x14ac:dyDescent="0.2">
      <c r="A32" s="29" t="s">
        <v>75</v>
      </c>
      <c r="B32" s="7">
        <f>1/C31</f>
        <v>0.14285714285714285</v>
      </c>
      <c r="C32" s="7">
        <v>1</v>
      </c>
      <c r="D32" s="69"/>
    </row>
    <row r="33" spans="1:4" x14ac:dyDescent="0.2">
      <c r="A33" s="68" t="s">
        <v>45</v>
      </c>
      <c r="B33" s="68"/>
      <c r="C33" s="68"/>
    </row>
    <row r="34" spans="1:4" ht="25.5" x14ac:dyDescent="0.2">
      <c r="A34" s="7"/>
      <c r="B34" s="29" t="s">
        <v>74</v>
      </c>
      <c r="C34" s="29" t="s">
        <v>75</v>
      </c>
    </row>
    <row r="35" spans="1:4" ht="25.5" x14ac:dyDescent="0.2">
      <c r="A35" s="29" t="s">
        <v>74</v>
      </c>
      <c r="B35" s="7">
        <v>1</v>
      </c>
      <c r="C35" s="41">
        <v>3</v>
      </c>
      <c r="D35" s="69" t="s">
        <v>92</v>
      </c>
    </row>
    <row r="36" spans="1:4" ht="24" customHeight="1" x14ac:dyDescent="0.2">
      <c r="A36" s="29" t="s">
        <v>75</v>
      </c>
      <c r="B36" s="7">
        <f>1/C35</f>
        <v>0.33333333333333331</v>
      </c>
      <c r="C36" s="7">
        <v>1</v>
      </c>
      <c r="D36" s="69"/>
    </row>
    <row r="37" spans="1:4" x14ac:dyDescent="0.2">
      <c r="A37" s="68" t="s">
        <v>46</v>
      </c>
      <c r="B37" s="68"/>
      <c r="C37" s="68"/>
    </row>
    <row r="38" spans="1:4" ht="25.5" x14ac:dyDescent="0.2">
      <c r="A38" s="7"/>
      <c r="B38" s="29" t="s">
        <v>74</v>
      </c>
      <c r="C38" s="29" t="s">
        <v>75</v>
      </c>
    </row>
    <row r="39" spans="1:4" ht="25.5" x14ac:dyDescent="0.2">
      <c r="A39" s="29" t="s">
        <v>74</v>
      </c>
      <c r="B39" s="7">
        <v>1</v>
      </c>
      <c r="C39" s="41">
        <v>1</v>
      </c>
      <c r="D39" s="69" t="s">
        <v>94</v>
      </c>
    </row>
    <row r="40" spans="1:4" ht="24" customHeight="1" x14ac:dyDescent="0.2">
      <c r="A40" s="29" t="s">
        <v>75</v>
      </c>
      <c r="B40" s="7">
        <f>1/C39</f>
        <v>1</v>
      </c>
      <c r="C40" s="7">
        <v>1</v>
      </c>
      <c r="D40" s="69"/>
    </row>
    <row r="41" spans="1:4" x14ac:dyDescent="0.2">
      <c r="A41" s="68" t="s">
        <v>47</v>
      </c>
      <c r="B41" s="68"/>
      <c r="C41" s="68"/>
    </row>
    <row r="42" spans="1:4" ht="25.5" x14ac:dyDescent="0.2">
      <c r="A42" s="7"/>
      <c r="B42" s="29" t="s">
        <v>74</v>
      </c>
      <c r="C42" s="29" t="s">
        <v>75</v>
      </c>
    </row>
    <row r="43" spans="1:4" ht="25.5" x14ac:dyDescent="0.2">
      <c r="A43" s="29" t="s">
        <v>74</v>
      </c>
      <c r="B43" s="7">
        <v>1</v>
      </c>
      <c r="C43" s="41">
        <v>1</v>
      </c>
      <c r="D43" s="69" t="s">
        <v>96</v>
      </c>
    </row>
    <row r="44" spans="1:4" ht="24" customHeight="1" x14ac:dyDescent="0.2">
      <c r="A44" s="29" t="s">
        <v>75</v>
      </c>
      <c r="B44" s="7">
        <f>1/C43</f>
        <v>1</v>
      </c>
      <c r="C44" s="7">
        <v>1</v>
      </c>
      <c r="D44" s="69"/>
    </row>
    <row r="45" spans="1:4" x14ac:dyDescent="0.2">
      <c r="A45" s="68" t="s">
        <v>48</v>
      </c>
      <c r="B45" s="68"/>
      <c r="C45" s="68"/>
    </row>
    <row r="46" spans="1:4" ht="25.5" x14ac:dyDescent="0.2">
      <c r="A46" s="7"/>
      <c r="B46" s="29" t="s">
        <v>74</v>
      </c>
      <c r="C46" s="29" t="s">
        <v>75</v>
      </c>
    </row>
    <row r="47" spans="1:4" ht="25.5" x14ac:dyDescent="0.2">
      <c r="A47" s="29" t="s">
        <v>74</v>
      </c>
      <c r="B47" s="7"/>
      <c r="C47" s="7"/>
      <c r="D47" s="69"/>
    </row>
    <row r="48" spans="1:4" ht="24" customHeight="1" x14ac:dyDescent="0.2">
      <c r="A48" s="29" t="s">
        <v>75</v>
      </c>
      <c r="B48" s="7"/>
      <c r="C48" s="7"/>
      <c r="D48" s="69"/>
    </row>
    <row r="49" spans="1:4" x14ac:dyDescent="0.2">
      <c r="A49" s="68" t="s">
        <v>49</v>
      </c>
      <c r="B49" s="68"/>
      <c r="C49" s="68"/>
    </row>
    <row r="50" spans="1:4" ht="25.5" x14ac:dyDescent="0.2">
      <c r="A50" s="7"/>
      <c r="B50" s="29" t="s">
        <v>74</v>
      </c>
      <c r="C50" s="29" t="s">
        <v>75</v>
      </c>
    </row>
    <row r="51" spans="1:4" ht="25.5" x14ac:dyDescent="0.2">
      <c r="A51" s="29" t="s">
        <v>74</v>
      </c>
      <c r="B51" s="7"/>
      <c r="C51" s="7"/>
      <c r="D51" s="69"/>
    </row>
    <row r="52" spans="1:4" ht="24" customHeight="1" x14ac:dyDescent="0.2">
      <c r="A52" s="29" t="s">
        <v>75</v>
      </c>
      <c r="B52" s="7"/>
      <c r="C52" s="7"/>
      <c r="D52" s="69"/>
    </row>
    <row r="53" spans="1:4" x14ac:dyDescent="0.2">
      <c r="A53" s="68" t="s">
        <v>50</v>
      </c>
      <c r="B53" s="68"/>
      <c r="C53" s="68"/>
    </row>
    <row r="54" spans="1:4" ht="25.5" x14ac:dyDescent="0.2">
      <c r="A54" s="7"/>
      <c r="B54" s="29" t="s">
        <v>74</v>
      </c>
      <c r="C54" s="29" t="s">
        <v>75</v>
      </c>
    </row>
    <row r="55" spans="1:4" ht="25.5" x14ac:dyDescent="0.2">
      <c r="A55" s="29" t="s">
        <v>74</v>
      </c>
      <c r="B55" s="7"/>
      <c r="C55" s="7"/>
      <c r="D55" s="69"/>
    </row>
    <row r="56" spans="1:4" ht="24" customHeight="1" x14ac:dyDescent="0.2">
      <c r="A56" s="29" t="s">
        <v>75</v>
      </c>
      <c r="B56" s="7"/>
      <c r="C56" s="7"/>
      <c r="D56" s="69"/>
    </row>
    <row r="57" spans="1:4" x14ac:dyDescent="0.2">
      <c r="A57" s="68" t="s">
        <v>51</v>
      </c>
      <c r="B57" s="68"/>
      <c r="C57" s="68"/>
    </row>
    <row r="58" spans="1:4" ht="25.5" x14ac:dyDescent="0.2">
      <c r="A58" s="7"/>
      <c r="B58" s="29" t="s">
        <v>74</v>
      </c>
      <c r="C58" s="29" t="s">
        <v>75</v>
      </c>
    </row>
    <row r="59" spans="1:4" ht="25.5" x14ac:dyDescent="0.2">
      <c r="A59" s="29" t="s">
        <v>74</v>
      </c>
      <c r="B59" s="7"/>
      <c r="C59" s="7"/>
      <c r="D59" s="69"/>
    </row>
    <row r="60" spans="1:4" ht="24" customHeight="1" x14ac:dyDescent="0.2">
      <c r="A60" s="29" t="s">
        <v>75</v>
      </c>
      <c r="B60" s="7"/>
      <c r="C60" s="7"/>
      <c r="D60" s="69"/>
    </row>
    <row r="61" spans="1:4" x14ac:dyDescent="0.2">
      <c r="A61" s="68" t="s">
        <v>52</v>
      </c>
      <c r="B61" s="68"/>
      <c r="C61" s="68"/>
    </row>
    <row r="62" spans="1:4" ht="25.5" x14ac:dyDescent="0.2">
      <c r="A62" s="7"/>
      <c r="B62" s="29" t="s">
        <v>74</v>
      </c>
      <c r="C62" s="29" t="s">
        <v>75</v>
      </c>
    </row>
    <row r="63" spans="1:4" ht="25.5" x14ac:dyDescent="0.2">
      <c r="A63" s="29" t="s">
        <v>74</v>
      </c>
      <c r="B63" s="7"/>
      <c r="C63" s="7"/>
      <c r="D63" s="69"/>
    </row>
    <row r="64" spans="1:4" ht="24" customHeight="1" x14ac:dyDescent="0.2">
      <c r="A64" s="29" t="s">
        <v>75</v>
      </c>
      <c r="B64" s="7"/>
      <c r="C64" s="7"/>
      <c r="D64" s="69"/>
    </row>
    <row r="65" spans="1:4" x14ac:dyDescent="0.2">
      <c r="A65" s="68" t="s">
        <v>53</v>
      </c>
      <c r="B65" s="68"/>
      <c r="C65" s="68"/>
    </row>
    <row r="66" spans="1:4" ht="25.5" x14ac:dyDescent="0.2">
      <c r="A66" s="7"/>
      <c r="B66" s="29" t="s">
        <v>74</v>
      </c>
      <c r="C66" s="29" t="s">
        <v>75</v>
      </c>
    </row>
    <row r="67" spans="1:4" ht="25.5" x14ac:dyDescent="0.2">
      <c r="A67" s="29" t="s">
        <v>74</v>
      </c>
      <c r="B67" s="7"/>
      <c r="C67" s="7"/>
      <c r="D67" s="69"/>
    </row>
    <row r="68" spans="1:4" ht="24" customHeight="1" x14ac:dyDescent="0.2">
      <c r="A68" s="29" t="s">
        <v>75</v>
      </c>
      <c r="B68" s="7"/>
      <c r="C68" s="7"/>
      <c r="D68" s="69"/>
    </row>
    <row r="69" spans="1:4" x14ac:dyDescent="0.2">
      <c r="A69" s="68" t="s">
        <v>54</v>
      </c>
      <c r="B69" s="68"/>
      <c r="C69" s="68"/>
    </row>
    <row r="70" spans="1:4" ht="25.5" x14ac:dyDescent="0.2">
      <c r="A70" s="7"/>
      <c r="B70" s="29" t="s">
        <v>74</v>
      </c>
      <c r="C70" s="29" t="s">
        <v>75</v>
      </c>
    </row>
    <row r="71" spans="1:4" ht="25.5" x14ac:dyDescent="0.2">
      <c r="A71" s="29" t="s">
        <v>74</v>
      </c>
      <c r="B71" s="7"/>
      <c r="C71" s="7"/>
      <c r="D71" s="69"/>
    </row>
    <row r="72" spans="1:4" ht="24" customHeight="1" x14ac:dyDescent="0.2">
      <c r="A72" s="29" t="s">
        <v>75</v>
      </c>
      <c r="B72" s="7"/>
      <c r="C72" s="7"/>
      <c r="D72" s="69"/>
    </row>
    <row r="73" spans="1:4" x14ac:dyDescent="0.2">
      <c r="A73" s="68" t="s">
        <v>55</v>
      </c>
      <c r="B73" s="68"/>
      <c r="C73" s="68"/>
    </row>
    <row r="74" spans="1:4" ht="25.5" x14ac:dyDescent="0.2">
      <c r="A74" s="7"/>
      <c r="B74" s="29" t="s">
        <v>74</v>
      </c>
      <c r="C74" s="29" t="s">
        <v>75</v>
      </c>
    </row>
    <row r="75" spans="1:4" ht="25.5" x14ac:dyDescent="0.2">
      <c r="A75" s="29" t="s">
        <v>74</v>
      </c>
      <c r="B75" s="7"/>
      <c r="C75" s="7"/>
      <c r="D75" s="69"/>
    </row>
    <row r="76" spans="1:4" ht="24" customHeight="1" x14ac:dyDescent="0.2">
      <c r="A76" s="29" t="s">
        <v>75</v>
      </c>
      <c r="B76" s="7"/>
      <c r="C76" s="7"/>
      <c r="D76" s="69"/>
    </row>
    <row r="77" spans="1:4" x14ac:dyDescent="0.2">
      <c r="A77" s="68" t="s">
        <v>56</v>
      </c>
      <c r="B77" s="68"/>
      <c r="C77" s="68"/>
    </row>
    <row r="78" spans="1:4" ht="25.5" x14ac:dyDescent="0.2">
      <c r="A78" s="7"/>
      <c r="B78" s="29" t="s">
        <v>74</v>
      </c>
      <c r="C78" s="29" t="s">
        <v>75</v>
      </c>
    </row>
    <row r="79" spans="1:4" ht="25.5" x14ac:dyDescent="0.2">
      <c r="A79" s="29" t="s">
        <v>74</v>
      </c>
      <c r="B79" s="7"/>
      <c r="C79" s="7"/>
      <c r="D79" s="69"/>
    </row>
    <row r="80" spans="1:4" ht="24" customHeight="1" x14ac:dyDescent="0.2">
      <c r="A80" s="29" t="s">
        <v>75</v>
      </c>
      <c r="B80" s="7"/>
      <c r="C80" s="7"/>
      <c r="D80" s="69"/>
    </row>
  </sheetData>
  <mergeCells count="40">
    <mergeCell ref="A73:C73"/>
    <mergeCell ref="D75:D76"/>
    <mergeCell ref="A77:C77"/>
    <mergeCell ref="D79:D80"/>
    <mergeCell ref="A61:C61"/>
    <mergeCell ref="D63:D64"/>
    <mergeCell ref="A65:C65"/>
    <mergeCell ref="D67:D68"/>
    <mergeCell ref="A69:C69"/>
    <mergeCell ref="D71:D72"/>
    <mergeCell ref="D59:D60"/>
    <mergeCell ref="A37:C37"/>
    <mergeCell ref="D39:D40"/>
    <mergeCell ref="A41:C41"/>
    <mergeCell ref="D43:D44"/>
    <mergeCell ref="A45:C45"/>
    <mergeCell ref="D47:D48"/>
    <mergeCell ref="A49:C49"/>
    <mergeCell ref="D51:D52"/>
    <mergeCell ref="A53:C53"/>
    <mergeCell ref="D55:D56"/>
    <mergeCell ref="A57:C57"/>
    <mergeCell ref="D35:D36"/>
    <mergeCell ref="A13:C13"/>
    <mergeCell ref="D15:D16"/>
    <mergeCell ref="A17:C17"/>
    <mergeCell ref="D19:D20"/>
    <mergeCell ref="A21:C21"/>
    <mergeCell ref="D23:D24"/>
    <mergeCell ref="A25:C25"/>
    <mergeCell ref="D27:D28"/>
    <mergeCell ref="A29:C29"/>
    <mergeCell ref="D31:D32"/>
    <mergeCell ref="A33:C33"/>
    <mergeCell ref="D11:D12"/>
    <mergeCell ref="A1:C1"/>
    <mergeCell ref="D3:D4"/>
    <mergeCell ref="A5:C5"/>
    <mergeCell ref="D7:D8"/>
    <mergeCell ref="A9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workbookViewId="0">
      <pane ySplit="1" topLeftCell="A2" activePane="bottomLeft" state="frozen"/>
      <selection pane="bottomLeft" activeCell="E27" sqref="E27"/>
    </sheetView>
  </sheetViews>
  <sheetFormatPr defaultRowHeight="12.75" x14ac:dyDescent="0.2"/>
  <cols>
    <col min="1" max="1" width="9.140625" style="1"/>
    <col min="2" max="2" width="52.140625" style="1" bestFit="1" customWidth="1"/>
    <col min="3" max="3" width="12.42578125" bestFit="1" customWidth="1"/>
    <col min="4" max="4" width="49.28515625" style="36" bestFit="1" customWidth="1"/>
    <col min="5" max="6" width="36.5703125" style="1" bestFit="1" customWidth="1"/>
    <col min="7" max="7" width="43" style="1" bestFit="1" customWidth="1"/>
    <col min="8" max="8" width="36.5703125" style="1" bestFit="1" customWidth="1"/>
    <col min="9" max="16384" width="9.140625" style="1"/>
  </cols>
  <sheetData>
    <row r="1" spans="1:2" x14ac:dyDescent="0.2">
      <c r="A1" s="13"/>
      <c r="B1" s="15" t="s">
        <v>18</v>
      </c>
    </row>
    <row r="2" spans="1:2" x14ac:dyDescent="0.2">
      <c r="A2" s="13"/>
      <c r="B2" s="11" t="s">
        <v>1</v>
      </c>
    </row>
    <row r="3" spans="1:2" x14ac:dyDescent="0.2">
      <c r="A3" s="13"/>
      <c r="B3" s="14" t="s">
        <v>58</v>
      </c>
    </row>
    <row r="4" spans="1:2" x14ac:dyDescent="0.2">
      <c r="A4" s="10" t="s">
        <v>8</v>
      </c>
      <c r="B4" s="30">
        <f ca="1">#REF!/$B$29</f>
        <v>0.74314371075794938</v>
      </c>
    </row>
    <row r="5" spans="1:2" x14ac:dyDescent="0.2">
      <c r="A5" s="10" t="s">
        <v>9</v>
      </c>
      <c r="B5" s="30">
        <f ca="1">#REF!/$B$29</f>
        <v>0.69392153071693796</v>
      </c>
    </row>
    <row r="6" spans="1:2" x14ac:dyDescent="0.2">
      <c r="A6" s="10" t="s">
        <v>10</v>
      </c>
      <c r="B6" s="30">
        <f ca="1">#REF!/$B$29</f>
        <v>0.71677841551377897</v>
      </c>
    </row>
    <row r="7" spans="1:2" x14ac:dyDescent="0.2">
      <c r="A7" s="10" t="s">
        <v>11</v>
      </c>
      <c r="B7" s="30">
        <f ca="1">#REF!/$B$29</f>
        <v>0.66062267934737362</v>
      </c>
    </row>
    <row r="8" spans="1:2" x14ac:dyDescent="0.2">
      <c r="A8" s="10" t="s">
        <v>12</v>
      </c>
      <c r="B8" s="30">
        <f ca="1">#REF!/$B$29</f>
        <v>0.75539209944353736</v>
      </c>
    </row>
    <row r="9" spans="1:2" x14ac:dyDescent="0.2">
      <c r="A9" s="10" t="s">
        <v>13</v>
      </c>
      <c r="B9" s="30">
        <f ca="1">#REF!/$B$29</f>
        <v>0.67281320607465889</v>
      </c>
    </row>
    <row r="10" spans="1:2" x14ac:dyDescent="0.2">
      <c r="A10" s="10" t="s">
        <v>14</v>
      </c>
      <c r="B10" s="30">
        <f ca="1">#REF!/$B$29</f>
        <v>0.85082058135744154</v>
      </c>
    </row>
    <row r="11" spans="1:2" x14ac:dyDescent="0.2">
      <c r="A11" s="10" t="s">
        <v>15</v>
      </c>
      <c r="B11" s="30">
        <f ca="1">#REF!/$B$29</f>
        <v>0.6898951851794356</v>
      </c>
    </row>
    <row r="12" spans="1:2" x14ac:dyDescent="0.2">
      <c r="A12" s="10" t="s">
        <v>16</v>
      </c>
      <c r="B12" s="30">
        <f ca="1">#REF!/$B$29</f>
        <v>0.71278311785634152</v>
      </c>
    </row>
    <row r="13" spans="1:2" x14ac:dyDescent="0.2">
      <c r="A13" s="10" t="s">
        <v>17</v>
      </c>
      <c r="B13" s="30">
        <f ca="1">#REF!/$B$29</f>
        <v>0.76168635149305031</v>
      </c>
    </row>
    <row r="14" spans="1:2" x14ac:dyDescent="0.2">
      <c r="A14" s="10" t="s">
        <v>22</v>
      </c>
      <c r="B14" s="30">
        <f ca="1">#REF!/$B$29</f>
        <v>0.88864113307827031</v>
      </c>
    </row>
    <row r="15" spans="1:2" x14ac:dyDescent="0.2">
      <c r="A15" s="10" t="s">
        <v>23</v>
      </c>
      <c r="B15" s="30">
        <f ca="1">#REF!/$B$29</f>
        <v>0.74736622244677053</v>
      </c>
    </row>
    <row r="16" spans="1:2" x14ac:dyDescent="0.2">
      <c r="A16" s="10" t="s">
        <v>24</v>
      </c>
      <c r="B16" s="30">
        <f ca="1">#REF!/$B$29</f>
        <v>0.87670463446060676</v>
      </c>
    </row>
    <row r="17" spans="1:4" x14ac:dyDescent="0.2">
      <c r="A17" s="10" t="s">
        <v>25</v>
      </c>
      <c r="B17" s="30">
        <f ca="1">#REF!/$B$29</f>
        <v>0.67881391453083129</v>
      </c>
    </row>
    <row r="18" spans="1:4" x14ac:dyDescent="0.2">
      <c r="A18" s="10" t="s">
        <v>26</v>
      </c>
      <c r="B18" s="30">
        <f ca="1">#REF!/$B$29</f>
        <v>0.7064408827194556</v>
      </c>
    </row>
    <row r="19" spans="1:4" x14ac:dyDescent="0.2">
      <c r="A19" s="10" t="s">
        <v>27</v>
      </c>
      <c r="B19" s="30">
        <f ca="1">#REF!/$B$29</f>
        <v>0.69108770602738145</v>
      </c>
    </row>
    <row r="20" spans="1:4" x14ac:dyDescent="0.2">
      <c r="A20" s="10" t="s">
        <v>28</v>
      </c>
      <c r="B20" s="30">
        <f ca="1">#REF!/$B$29</f>
        <v>0.70645781792676376</v>
      </c>
    </row>
    <row r="21" spans="1:4" x14ac:dyDescent="0.2">
      <c r="A21" s="10" t="s">
        <v>29</v>
      </c>
      <c r="B21" s="30">
        <f ca="1">#REF!/$B$29</f>
        <v>0.81082526676479683</v>
      </c>
    </row>
    <row r="22" spans="1:4" x14ac:dyDescent="0.2">
      <c r="A22" s="10" t="s">
        <v>30</v>
      </c>
      <c r="B22" s="30">
        <f ca="1">#REF!/$B$29</f>
        <v>0.89527973434304819</v>
      </c>
    </row>
    <row r="23" spans="1:4" x14ac:dyDescent="0.2">
      <c r="A23" s="10" t="s">
        <v>31</v>
      </c>
      <c r="B23" s="30">
        <f ca="1">#REF!/$B$29</f>
        <v>0.80584490454893776</v>
      </c>
    </row>
    <row r="24" spans="1:4" x14ac:dyDescent="0.2">
      <c r="A24" s="10" t="s">
        <v>32</v>
      </c>
      <c r="B24" s="30">
        <f ca="1">#REF!/$B$29</f>
        <v>0.8585204556135273</v>
      </c>
    </row>
    <row r="25" spans="1:4" x14ac:dyDescent="0.2">
      <c r="A25" s="10" t="s">
        <v>33</v>
      </c>
      <c r="B25" s="30">
        <f ca="1">#REF!/$B$29</f>
        <v>0.74086451410773335</v>
      </c>
    </row>
    <row r="26" spans="1:4" s="16" customFormat="1" x14ac:dyDescent="0.2">
      <c r="A26" s="10" t="s">
        <v>34</v>
      </c>
      <c r="B26" s="30">
        <f ca="1">#REF!/$B$29</f>
        <v>0.70201655981021283</v>
      </c>
      <c r="C26"/>
      <c r="D26" s="36"/>
    </row>
    <row r="27" spans="1:4" x14ac:dyDescent="0.2">
      <c r="A27" s="10" t="s">
        <v>35</v>
      </c>
      <c r="B27" s="30">
        <f ca="1">#REF!/$B$29</f>
        <v>0.83601356510105396</v>
      </c>
    </row>
    <row r="28" spans="1:4" x14ac:dyDescent="0.2">
      <c r="A28" s="10" t="s">
        <v>36</v>
      </c>
      <c r="B28" s="30">
        <f ca="1">#REF!/$B$29</f>
        <v>0.75556427405116977</v>
      </c>
    </row>
    <row r="29" spans="1:4" x14ac:dyDescent="0.2">
      <c r="A29" s="10" t="s">
        <v>37</v>
      </c>
      <c r="B29" s="30">
        <f ca="1">#REF!/$B$29</f>
        <v>1</v>
      </c>
    </row>
    <row r="30" spans="1:4" x14ac:dyDescent="0.2">
      <c r="A30" s="10" t="s">
        <v>38</v>
      </c>
      <c r="B30" s="30">
        <f ca="1">#REF!/$B$29</f>
        <v>0.89710309166322089</v>
      </c>
    </row>
    <row r="31" spans="1:4" x14ac:dyDescent="0.2">
      <c r="A31" s="13"/>
      <c r="B31" s="11" t="s">
        <v>2</v>
      </c>
    </row>
    <row r="32" spans="1:4" x14ac:dyDescent="0.2">
      <c r="A32" s="13"/>
      <c r="B32" s="12" t="s">
        <v>39</v>
      </c>
    </row>
    <row r="33" spans="1:2" x14ac:dyDescent="0.2">
      <c r="A33" s="10" t="s">
        <v>8</v>
      </c>
      <c r="B33" s="30">
        <f ca="1">#REF!/$B$38</f>
        <v>0.16224683809495613</v>
      </c>
    </row>
    <row r="34" spans="1:2" x14ac:dyDescent="0.2">
      <c r="A34" s="10" t="s">
        <v>9</v>
      </c>
      <c r="B34" s="30">
        <f ca="1">#REF!/$B$38</f>
        <v>0.14153365746004556</v>
      </c>
    </row>
    <row r="35" spans="1:2" x14ac:dyDescent="0.2">
      <c r="A35" s="10" t="s">
        <v>10</v>
      </c>
      <c r="B35" s="30">
        <f ca="1">#REF!/$B$38</f>
        <v>0.20695194730172439</v>
      </c>
    </row>
    <row r="36" spans="1:2" x14ac:dyDescent="0.2">
      <c r="A36" s="10" t="s">
        <v>11</v>
      </c>
      <c r="B36" s="30">
        <f ca="1">#REF!/$B$38</f>
        <v>0.32059222660695863</v>
      </c>
    </row>
    <row r="37" spans="1:2" x14ac:dyDescent="0.2">
      <c r="A37" s="10" t="s">
        <v>12</v>
      </c>
      <c r="B37" s="30">
        <f ca="1">#REF!/$B$38</f>
        <v>0.53087675786201793</v>
      </c>
    </row>
    <row r="38" spans="1:2" x14ac:dyDescent="0.2">
      <c r="A38" s="10" t="s">
        <v>13</v>
      </c>
      <c r="B38" s="30">
        <f ca="1">#REF!/$B$38</f>
        <v>1</v>
      </c>
    </row>
    <row r="39" spans="1:2" x14ac:dyDescent="0.2">
      <c r="A39" s="10" t="s">
        <v>14</v>
      </c>
      <c r="B39" s="30">
        <f ca="1">#REF!/$B$38</f>
        <v>0.58739148417369114</v>
      </c>
    </row>
    <row r="40" spans="1:2" x14ac:dyDescent="0.2">
      <c r="A40" s="10" t="s">
        <v>15</v>
      </c>
      <c r="B40" s="30">
        <f ca="1">#REF!/$B$38</f>
        <v>0.44146250517960101</v>
      </c>
    </row>
    <row r="41" spans="1:2" x14ac:dyDescent="0.2">
      <c r="A41" s="10" t="s">
        <v>16</v>
      </c>
      <c r="B41" s="30">
        <f ca="1">#REF!/$B$38</f>
        <v>0.18930216390830748</v>
      </c>
    </row>
    <row r="42" spans="1:2" x14ac:dyDescent="0.2">
      <c r="A42" s="10" t="s">
        <v>17</v>
      </c>
      <c r="B42" s="30">
        <f ca="1">#REF!/$B$38</f>
        <v>0.35328281688042373</v>
      </c>
    </row>
    <row r="43" spans="1:2" x14ac:dyDescent="0.2">
      <c r="A43" s="10" t="s">
        <v>22</v>
      </c>
      <c r="B43" s="30">
        <f ca="1">#REF!/$B$38</f>
        <v>0.33588751168475511</v>
      </c>
    </row>
    <row r="44" spans="1:2" x14ac:dyDescent="0.2">
      <c r="A44" s="10" t="s">
        <v>23</v>
      </c>
      <c r="B44" s="30">
        <f ca="1">#REF!/$B$38</f>
        <v>0.12090446646056639</v>
      </c>
    </row>
    <row r="45" spans="1:2" x14ac:dyDescent="0.2">
      <c r="A45" s="10" t="s">
        <v>24</v>
      </c>
      <c r="B45" s="30">
        <f ca="1">#REF!/$B$38</f>
        <v>0.47798360792286554</v>
      </c>
    </row>
    <row r="46" spans="1:2" x14ac:dyDescent="0.2">
      <c r="A46" s="10" t="s">
        <v>25</v>
      </c>
      <c r="B46" s="30">
        <f ca="1">#REF!/$B$38</f>
        <v>0.23029582413306934</v>
      </c>
    </row>
    <row r="47" spans="1:2" x14ac:dyDescent="0.2">
      <c r="A47" s="10" t="s">
        <v>26</v>
      </c>
      <c r="B47" s="30">
        <f ca="1">#REF!/$B$38</f>
        <v>0.38021667219184185</v>
      </c>
    </row>
    <row r="48" spans="1:2" x14ac:dyDescent="0.2">
      <c r="A48" s="10" t="s">
        <v>27</v>
      </c>
      <c r="B48" s="30">
        <f ca="1">#REF!/$B$38</f>
        <v>0.35860609207928967</v>
      </c>
    </row>
    <row r="49" spans="1:6" x14ac:dyDescent="0.2">
      <c r="A49" s="10" t="s">
        <v>28</v>
      </c>
      <c r="B49" s="30">
        <f ca="1">#REF!/$B$38</f>
        <v>0.15543465225309061</v>
      </c>
    </row>
    <row r="50" spans="1:6" x14ac:dyDescent="0.2">
      <c r="A50" s="10" t="s">
        <v>29</v>
      </c>
      <c r="B50" s="30">
        <f ca="1">#REF!/$B$38</f>
        <v>0.8945375736759732</v>
      </c>
    </row>
    <row r="51" spans="1:6" x14ac:dyDescent="0.2">
      <c r="A51" s="10" t="s">
        <v>30</v>
      </c>
      <c r="B51" s="30">
        <f ca="1">#REF!/$B$38</f>
        <v>0.71379610811732286</v>
      </c>
    </row>
    <row r="52" spans="1:6" x14ac:dyDescent="0.2">
      <c r="A52" s="10" t="s">
        <v>31</v>
      </c>
      <c r="B52" s="30">
        <f ca="1">#REF!/$B$38</f>
        <v>0.31784314709804795</v>
      </c>
    </row>
    <row r="53" spans="1:6" x14ac:dyDescent="0.2">
      <c r="A53" s="10" t="s">
        <v>32</v>
      </c>
      <c r="B53" s="30">
        <f ca="1">#REF!/$B$38</f>
        <v>0.64484939045756973</v>
      </c>
    </row>
    <row r="54" spans="1:6" x14ac:dyDescent="0.2">
      <c r="A54" s="10" t="s">
        <v>33</v>
      </c>
      <c r="B54" s="30">
        <f ca="1">#REF!/$B$38</f>
        <v>0.46113470763497771</v>
      </c>
    </row>
    <row r="55" spans="1:6" x14ac:dyDescent="0.2">
      <c r="A55" s="10" t="s">
        <v>34</v>
      </c>
      <c r="B55" s="30">
        <f ca="1">#REF!/$B$38</f>
        <v>0.14249366643487824</v>
      </c>
    </row>
    <row r="56" spans="1:6" x14ac:dyDescent="0.2">
      <c r="A56" s="10" t="s">
        <v>35</v>
      </c>
      <c r="B56" s="30">
        <f ca="1">#REF!/$B$38</f>
        <v>0.63087673769143393</v>
      </c>
    </row>
    <row r="57" spans="1:6" x14ac:dyDescent="0.2">
      <c r="A57" s="10" t="s">
        <v>36</v>
      </c>
      <c r="B57" s="30">
        <f ca="1">#REF!/$B$38</f>
        <v>0.47106592910919026</v>
      </c>
    </row>
    <row r="58" spans="1:6" x14ac:dyDescent="0.2">
      <c r="A58" s="10" t="s">
        <v>37</v>
      </c>
      <c r="B58" s="30">
        <f ca="1">#REF!/$B$38</f>
        <v>0.67987094226324063</v>
      </c>
    </row>
    <row r="59" spans="1:6" x14ac:dyDescent="0.2">
      <c r="A59" s="10" t="s">
        <v>38</v>
      </c>
      <c r="B59" s="30">
        <f ca="1">#REF!/$B$38</f>
        <v>0.45716489159035312</v>
      </c>
    </row>
    <row r="60" spans="1:6" x14ac:dyDescent="0.2">
      <c r="A60" s="13"/>
      <c r="B60" s="11" t="s">
        <v>65</v>
      </c>
      <c r="D60" s="47" t="s">
        <v>143</v>
      </c>
      <c r="E60" s="1" t="s">
        <v>133</v>
      </c>
      <c r="F60" s="1" t="s">
        <v>130</v>
      </c>
    </row>
    <row r="61" spans="1:6" x14ac:dyDescent="0.2">
      <c r="A61" s="13"/>
      <c r="B61" s="14" t="s">
        <v>41</v>
      </c>
      <c r="D61" s="49">
        <v>7.4208002978587387E-2</v>
      </c>
      <c r="E61" s="1">
        <v>0.42317234113657387</v>
      </c>
      <c r="F61" s="43">
        <v>1</v>
      </c>
    </row>
    <row r="62" spans="1:6" x14ac:dyDescent="0.2">
      <c r="A62" s="10" t="s">
        <v>8</v>
      </c>
      <c r="B62" s="30">
        <v>7.4208002978587387E-2</v>
      </c>
      <c r="C62" s="24"/>
      <c r="D62" s="49">
        <v>0</v>
      </c>
      <c r="E62" s="1">
        <v>0.1621909333319583</v>
      </c>
      <c r="F62" s="43">
        <v>0.68521031207598371</v>
      </c>
    </row>
    <row r="63" spans="1:6" x14ac:dyDescent="0.2">
      <c r="A63" s="10" t="s">
        <v>9</v>
      </c>
      <c r="B63" s="30">
        <v>0</v>
      </c>
      <c r="C63" s="24"/>
      <c r="D63" s="49">
        <v>0.10168615177742971</v>
      </c>
      <c r="E63" s="1">
        <v>0.25680940580697675</v>
      </c>
      <c r="F63" s="43">
        <v>0.80732700135685209</v>
      </c>
    </row>
    <row r="64" spans="1:6" x14ac:dyDescent="0.2">
      <c r="A64" s="10" t="s">
        <v>10</v>
      </c>
      <c r="B64" s="30">
        <v>0.10168615177742971</v>
      </c>
      <c r="C64" s="24"/>
      <c r="D64" s="49">
        <v>0.48506232970255653</v>
      </c>
      <c r="E64" s="1">
        <v>2.6810825381611052E-2</v>
      </c>
      <c r="F64" s="43">
        <v>0.85074626865671632</v>
      </c>
    </row>
    <row r="65" spans="1:6" x14ac:dyDescent="0.2">
      <c r="A65" s="10" t="s">
        <v>11</v>
      </c>
      <c r="B65" s="30">
        <v>0.48506232970255653</v>
      </c>
      <c r="C65" s="24"/>
      <c r="D65" s="49">
        <v>0.22168284009097347</v>
      </c>
      <c r="E65" s="1">
        <v>0</v>
      </c>
      <c r="F65" s="43">
        <v>0.7299864314789688</v>
      </c>
    </row>
    <row r="66" spans="1:6" x14ac:dyDescent="0.2">
      <c r="A66" s="10" t="s">
        <v>12</v>
      </c>
      <c r="B66" s="30">
        <v>0.22168284009097347</v>
      </c>
      <c r="C66" s="24"/>
      <c r="D66" s="49">
        <v>0.12880589587522795</v>
      </c>
      <c r="E66" s="1">
        <v>0</v>
      </c>
      <c r="F66" s="43">
        <v>0.78018995929443691</v>
      </c>
    </row>
    <row r="67" spans="1:6" x14ac:dyDescent="0.2">
      <c r="A67" s="10" t="s">
        <v>13</v>
      </c>
      <c r="B67" s="30">
        <v>0.12880589587522795</v>
      </c>
      <c r="C67" s="24"/>
      <c r="D67" s="49">
        <v>5.5324684990650609E-2</v>
      </c>
      <c r="E67" s="1">
        <v>0.30415642211640892</v>
      </c>
      <c r="F67" s="43">
        <v>0.94029850746268651</v>
      </c>
    </row>
    <row r="68" spans="1:6" x14ac:dyDescent="0.2">
      <c r="A68" s="10" t="s">
        <v>14</v>
      </c>
      <c r="B68" s="30">
        <v>5.5324684990650609E-2</v>
      </c>
      <c r="C68" s="24"/>
      <c r="D68" s="49">
        <v>0.10853501193919474</v>
      </c>
      <c r="E68" s="1">
        <v>0</v>
      </c>
      <c r="F68" s="43">
        <v>0.68385345997286295</v>
      </c>
    </row>
    <row r="69" spans="1:6" x14ac:dyDescent="0.2">
      <c r="A69" s="10" t="s">
        <v>15</v>
      </c>
      <c r="B69" s="30">
        <v>0.10853501193919474</v>
      </c>
      <c r="C69" s="24"/>
      <c r="D69" s="49">
        <v>8.439703247224517E-2</v>
      </c>
      <c r="E69" s="1">
        <v>0.13619190199936287</v>
      </c>
      <c r="F69" s="43">
        <v>0.91316146540027143</v>
      </c>
    </row>
    <row r="70" spans="1:6" x14ac:dyDescent="0.2">
      <c r="A70" s="10" t="s">
        <v>16</v>
      </c>
      <c r="B70" s="30">
        <v>8.439703247224517E-2</v>
      </c>
      <c r="C70" s="24"/>
      <c r="D70" s="49">
        <v>0.15963733418632187</v>
      </c>
      <c r="E70" s="1">
        <v>1</v>
      </c>
      <c r="F70" s="43">
        <v>0.96336499321573943</v>
      </c>
    </row>
    <row r="71" spans="1:6" x14ac:dyDescent="0.2">
      <c r="A71" s="10" t="s">
        <v>17</v>
      </c>
      <c r="B71" s="30">
        <v>0.15963733418632187</v>
      </c>
      <c r="C71" s="24"/>
      <c r="D71" s="49">
        <v>1</v>
      </c>
      <c r="E71" s="1">
        <v>0.45025107813218207</v>
      </c>
      <c r="F71" s="43">
        <v>0.824966078697422</v>
      </c>
    </row>
    <row r="72" spans="1:6" x14ac:dyDescent="0.2">
      <c r="A72" s="10" t="s">
        <v>22</v>
      </c>
      <c r="B72" s="30">
        <v>1</v>
      </c>
      <c r="C72" s="24"/>
      <c r="D72" s="49">
        <v>5.2854584133068809E-2</v>
      </c>
      <c r="E72" s="1">
        <v>5.7508050347087385E-2</v>
      </c>
      <c r="F72" s="43">
        <v>0.77340569877883314</v>
      </c>
    </row>
    <row r="73" spans="1:6" x14ac:dyDescent="0.2">
      <c r="A73" s="10" t="s">
        <v>23</v>
      </c>
      <c r="B73" s="30">
        <v>5.2854584133068809E-2</v>
      </c>
      <c r="C73" s="24"/>
      <c r="D73" s="49">
        <v>0.30737241843305119</v>
      </c>
      <c r="E73" s="1">
        <v>8.2191380752963047E-2</v>
      </c>
      <c r="F73" s="43">
        <v>0.79375848032564444</v>
      </c>
    </row>
    <row r="74" spans="1:6" x14ac:dyDescent="0.2">
      <c r="A74" s="10" t="s">
        <v>24</v>
      </c>
      <c r="B74" s="30">
        <v>0.30737241843305119</v>
      </c>
      <c r="C74" s="24"/>
      <c r="D74" s="49">
        <v>0.24005974129379179</v>
      </c>
      <c r="E74" s="1">
        <v>4.5085644716844057E-2</v>
      </c>
      <c r="F74" s="43">
        <v>0.77340569877883314</v>
      </c>
    </row>
    <row r="75" spans="1:6" x14ac:dyDescent="0.2">
      <c r="A75" s="10" t="s">
        <v>25</v>
      </c>
      <c r="B75" s="30">
        <v>0.24005974129379179</v>
      </c>
      <c r="C75" s="24"/>
      <c r="D75" s="49">
        <v>0.33110507450175758</v>
      </c>
      <c r="E75" s="1">
        <v>0</v>
      </c>
      <c r="F75" s="43">
        <v>0.79104477611940294</v>
      </c>
    </row>
    <row r="76" spans="1:6" x14ac:dyDescent="0.2">
      <c r="A76" s="10" t="s">
        <v>26</v>
      </c>
      <c r="B76" s="30">
        <v>0.33110507450175758</v>
      </c>
      <c r="C76" s="24"/>
      <c r="D76" s="49">
        <v>0.15077232255476494</v>
      </c>
      <c r="E76" s="1">
        <v>0.12285958114932624</v>
      </c>
      <c r="F76" s="43">
        <v>0.94843962008141114</v>
      </c>
    </row>
    <row r="77" spans="1:6" x14ac:dyDescent="0.2">
      <c r="A77" s="10" t="s">
        <v>27</v>
      </c>
      <c r="B77" s="30">
        <v>0.15077232255476494</v>
      </c>
      <c r="C77" s="24"/>
      <c r="D77" s="49">
        <v>0.2420388675545396</v>
      </c>
      <c r="E77" s="1">
        <v>8.811576548932383E-2</v>
      </c>
      <c r="F77" s="43">
        <v>0.83446404341926739</v>
      </c>
    </row>
    <row r="78" spans="1:6" x14ac:dyDescent="0.2">
      <c r="A78" s="10" t="s">
        <v>28</v>
      </c>
      <c r="B78" s="30">
        <v>0.2420388675545396</v>
      </c>
      <c r="C78" s="24"/>
      <c r="D78" s="49">
        <v>0.37344871126491508</v>
      </c>
      <c r="E78" s="1">
        <v>1.4370806349504123E-2</v>
      </c>
      <c r="F78" s="43">
        <v>0.8575305291723202</v>
      </c>
    </row>
    <row r="79" spans="1:6" x14ac:dyDescent="0.2">
      <c r="A79" s="10" t="s">
        <v>29</v>
      </c>
      <c r="B79" s="30">
        <v>0.37344871126491508</v>
      </c>
      <c r="C79" s="24"/>
      <c r="D79" s="49">
        <v>0.14054900900477652</v>
      </c>
      <c r="E79" s="1">
        <v>1.3999964937285156E-2</v>
      </c>
      <c r="F79" s="43">
        <v>0.85210312075983718</v>
      </c>
    </row>
    <row r="80" spans="1:6" x14ac:dyDescent="0.2">
      <c r="A80" s="10" t="s">
        <v>30</v>
      </c>
      <c r="B80" s="30">
        <v>0.14054900900477652</v>
      </c>
      <c r="C80" s="24"/>
      <c r="D80" s="49">
        <v>0.37418339010107493</v>
      </c>
      <c r="E80" s="1">
        <v>0.15744864798003627</v>
      </c>
      <c r="F80" s="43">
        <v>0.83175033921302577</v>
      </c>
    </row>
    <row r="81" spans="1:6" x14ac:dyDescent="0.2">
      <c r="A81" s="10" t="s">
        <v>31</v>
      </c>
      <c r="B81" s="30">
        <v>0.37418339010107493</v>
      </c>
      <c r="C81" s="24"/>
      <c r="D81" s="49">
        <v>0.14276221972546824</v>
      </c>
      <c r="E81" s="1">
        <v>0</v>
      </c>
      <c r="F81" s="43">
        <v>0.83853459972862954</v>
      </c>
    </row>
    <row r="82" spans="1:6" x14ac:dyDescent="0.2">
      <c r="A82" s="10" t="s">
        <v>32</v>
      </c>
      <c r="B82" s="30">
        <v>0.14276221972546824</v>
      </c>
      <c r="C82" s="24"/>
      <c r="D82" s="49">
        <v>0.10662151548677844</v>
      </c>
      <c r="E82" s="1">
        <v>4.6561880730197361E-2</v>
      </c>
      <c r="F82" s="43">
        <v>0.79104477611940294</v>
      </c>
    </row>
    <row r="83" spans="1:6" x14ac:dyDescent="0.2">
      <c r="A83" s="10" t="s">
        <v>33</v>
      </c>
      <c r="B83" s="30">
        <v>0.10662151548677844</v>
      </c>
      <c r="C83" s="24"/>
      <c r="D83" s="49">
        <v>0.68377089998638796</v>
      </c>
      <c r="E83" s="1">
        <v>5.6210620903627093E-2</v>
      </c>
      <c r="F83" s="43">
        <v>0.75033921302578022</v>
      </c>
    </row>
    <row r="84" spans="1:6" x14ac:dyDescent="0.2">
      <c r="A84" s="10" t="s">
        <v>34</v>
      </c>
      <c r="B84" s="30">
        <v>0.68377089998638796</v>
      </c>
      <c r="C84" s="24"/>
      <c r="D84" s="49">
        <v>0.11230420554559772</v>
      </c>
      <c r="E84" s="1">
        <v>0.15656419773562208</v>
      </c>
      <c r="F84" s="43">
        <v>0.94301221166892812</v>
      </c>
    </row>
    <row r="85" spans="1:6" x14ac:dyDescent="0.2">
      <c r="A85" s="10" t="s">
        <v>35</v>
      </c>
      <c r="B85" s="30">
        <v>0.11230420554559772</v>
      </c>
      <c r="C85" s="24"/>
      <c r="D85" s="49">
        <v>0.15442965102424103</v>
      </c>
      <c r="E85" s="1">
        <v>0.13347926831488829</v>
      </c>
      <c r="F85" s="43">
        <v>0.87245590230664849</v>
      </c>
    </row>
    <row r="86" spans="1:6" x14ac:dyDescent="0.2">
      <c r="A86" s="10" t="s">
        <v>36</v>
      </c>
      <c r="B86" s="30">
        <v>0.15442965102424103</v>
      </c>
      <c r="C86" s="24"/>
      <c r="D86" s="49">
        <v>3.9949483766825881E-2</v>
      </c>
      <c r="E86" s="1">
        <v>0</v>
      </c>
      <c r="F86" s="43">
        <v>0.82225237449118038</v>
      </c>
    </row>
    <row r="87" spans="1:6" x14ac:dyDescent="0.2">
      <c r="A87" s="10" t="s">
        <v>37</v>
      </c>
      <c r="B87" s="30">
        <v>3.9949483766825881E-2</v>
      </c>
      <c r="C87" s="24"/>
      <c r="D87" s="49">
        <v>0.29254521830628738</v>
      </c>
      <c r="E87" s="1">
        <v>7.1924231521682935E-3</v>
      </c>
      <c r="F87" s="43">
        <v>0.8276797829036634</v>
      </c>
    </row>
    <row r="88" spans="1:6" x14ac:dyDescent="0.2">
      <c r="A88" s="10" t="s">
        <v>38</v>
      </c>
      <c r="B88" s="30">
        <v>0.29254521830628738</v>
      </c>
      <c r="C88" s="24"/>
      <c r="D88" s="24"/>
    </row>
    <row r="89" spans="1:6" s="25" customFormat="1" x14ac:dyDescent="0.2">
      <c r="A89" s="13"/>
      <c r="B89" s="11" t="s">
        <v>66</v>
      </c>
      <c r="D89" s="36"/>
    </row>
    <row r="90" spans="1:6" x14ac:dyDescent="0.2">
      <c r="A90" s="13"/>
      <c r="B90" s="12" t="s">
        <v>62</v>
      </c>
    </row>
    <row r="91" spans="1:6" x14ac:dyDescent="0.2">
      <c r="A91" s="10" t="s">
        <v>8</v>
      </c>
      <c r="B91" s="30">
        <v>0.28713811105837683</v>
      </c>
      <c r="C91" s="24"/>
    </row>
    <row r="92" spans="1:6" x14ac:dyDescent="0.2">
      <c r="A92" s="10" t="s">
        <v>9</v>
      </c>
      <c r="B92" s="30">
        <v>0.53962980541053629</v>
      </c>
      <c r="C92" s="24"/>
    </row>
    <row r="93" spans="1:6" x14ac:dyDescent="0.2">
      <c r="A93" s="10" t="s">
        <v>10</v>
      </c>
      <c r="B93" s="30">
        <v>0.39155196962505934</v>
      </c>
      <c r="C93" s="24"/>
    </row>
    <row r="94" spans="1:6" x14ac:dyDescent="0.2">
      <c r="A94" s="10" t="s">
        <v>11</v>
      </c>
      <c r="B94" s="30">
        <v>0.15424774560987187</v>
      </c>
      <c r="C94" s="24"/>
    </row>
    <row r="95" spans="1:6" x14ac:dyDescent="0.2">
      <c r="A95" s="10" t="s">
        <v>12</v>
      </c>
      <c r="B95" s="30">
        <v>8.8277171333649734E-2</v>
      </c>
      <c r="C95" s="24"/>
    </row>
    <row r="96" spans="1:6" x14ac:dyDescent="0.2">
      <c r="A96" s="10" t="s">
        <v>13</v>
      </c>
      <c r="B96" s="30">
        <v>0.10014238253440912</v>
      </c>
      <c r="C96" s="24"/>
    </row>
    <row r="97" spans="1:4" x14ac:dyDescent="0.2">
      <c r="A97" s="10" t="s">
        <v>14</v>
      </c>
      <c r="B97" s="30">
        <v>0.19079259610821073</v>
      </c>
      <c r="C97" s="24"/>
      <c r="D97" s="1"/>
    </row>
    <row r="98" spans="1:4" x14ac:dyDescent="0.2">
      <c r="A98" s="10" t="s">
        <v>15</v>
      </c>
      <c r="B98" s="30">
        <v>0.21214997626957757</v>
      </c>
      <c r="C98" s="24"/>
      <c r="D98" s="1"/>
    </row>
    <row r="99" spans="1:4" x14ac:dyDescent="0.2">
      <c r="A99" s="10" t="s">
        <v>16</v>
      </c>
      <c r="B99" s="30">
        <v>0.15709539629805411</v>
      </c>
      <c r="C99" s="24"/>
      <c r="D99" s="1"/>
    </row>
    <row r="100" spans="1:4" x14ac:dyDescent="0.2">
      <c r="A100" s="10" t="s">
        <v>17</v>
      </c>
      <c r="B100" s="30">
        <v>0.53440911248220224</v>
      </c>
      <c r="C100" s="24"/>
      <c r="D100" s="1"/>
    </row>
    <row r="101" spans="1:4" x14ac:dyDescent="0.2">
      <c r="A101" s="10" t="s">
        <v>22</v>
      </c>
      <c r="B101" s="30">
        <v>0.78500237304224008</v>
      </c>
      <c r="C101" s="24"/>
      <c r="D101" s="1"/>
    </row>
    <row r="102" spans="1:4" x14ac:dyDescent="0.2">
      <c r="A102" s="10" t="s">
        <v>23</v>
      </c>
      <c r="B102" s="30">
        <v>0.23398196487897482</v>
      </c>
      <c r="C102" s="24"/>
      <c r="D102" s="1"/>
    </row>
    <row r="103" spans="1:4" x14ac:dyDescent="0.2">
      <c r="A103" s="10" t="s">
        <v>24</v>
      </c>
      <c r="B103" s="30">
        <v>0.23255813953488375</v>
      </c>
      <c r="C103" s="24"/>
      <c r="D103" s="1"/>
    </row>
    <row r="104" spans="1:4" x14ac:dyDescent="0.2">
      <c r="A104" s="10" t="s">
        <v>25</v>
      </c>
      <c r="B104" s="30">
        <v>0.29425723777883245</v>
      </c>
      <c r="C104" s="24"/>
      <c r="D104" s="1"/>
    </row>
    <row r="105" spans="1:4" x14ac:dyDescent="0.2">
      <c r="A105" s="10" t="s">
        <v>26</v>
      </c>
      <c r="B105" s="30">
        <v>0.2040816326530612</v>
      </c>
      <c r="C105" s="24"/>
      <c r="D105" s="1"/>
    </row>
    <row r="106" spans="1:4" x14ac:dyDescent="0.2">
      <c r="A106" s="10" t="s">
        <v>27</v>
      </c>
      <c r="B106" s="30">
        <v>0.22354057902230662</v>
      </c>
      <c r="C106" s="24"/>
      <c r="D106" s="1"/>
    </row>
    <row r="107" spans="1:4" x14ac:dyDescent="0.2">
      <c r="A107" s="10" t="s">
        <v>28</v>
      </c>
      <c r="B107" s="30">
        <v>0.1727574750830565</v>
      </c>
      <c r="C107" s="24"/>
      <c r="D107" s="1"/>
    </row>
    <row r="108" spans="1:4" x14ac:dyDescent="0.2">
      <c r="A108" s="10" t="s">
        <v>29</v>
      </c>
      <c r="B108" s="30">
        <v>9.919316563834836E-2</v>
      </c>
      <c r="C108" s="24"/>
      <c r="D108" s="1"/>
    </row>
    <row r="109" spans="1:4" x14ac:dyDescent="0.2">
      <c r="A109" s="10" t="s">
        <v>30</v>
      </c>
      <c r="B109" s="30">
        <v>2.8476506881822496E-2</v>
      </c>
      <c r="C109" s="24"/>
      <c r="D109" s="1"/>
    </row>
    <row r="110" spans="1:4" x14ac:dyDescent="0.2">
      <c r="A110" s="10" t="s">
        <v>31</v>
      </c>
      <c r="B110" s="30">
        <v>0.17750355956336025</v>
      </c>
      <c r="C110" s="24"/>
      <c r="D110" s="1"/>
    </row>
    <row r="111" spans="1:4" x14ac:dyDescent="0.2">
      <c r="A111" s="10" t="s">
        <v>32</v>
      </c>
      <c r="B111" s="30">
        <v>3.9867109634551492E-2</v>
      </c>
      <c r="C111" s="24"/>
      <c r="D111" s="1"/>
    </row>
    <row r="112" spans="1:4" x14ac:dyDescent="0.2">
      <c r="A112" s="10" t="s">
        <v>33</v>
      </c>
      <c r="B112" s="30">
        <v>0.1210251542477456</v>
      </c>
      <c r="C112" s="24"/>
      <c r="D112" s="1"/>
    </row>
    <row r="113" spans="1:4" x14ac:dyDescent="0.2">
      <c r="A113" s="10" t="s">
        <v>34</v>
      </c>
      <c r="B113" s="30">
        <v>1</v>
      </c>
      <c r="C113" s="24"/>
      <c r="D113" s="1"/>
    </row>
    <row r="114" spans="1:4" x14ac:dyDescent="0.2">
      <c r="A114" s="10" t="s">
        <v>35</v>
      </c>
      <c r="B114" s="30">
        <v>0.31703844328429043</v>
      </c>
      <c r="C114" s="24"/>
      <c r="D114" s="1"/>
    </row>
    <row r="115" spans="1:4" x14ac:dyDescent="0.2">
      <c r="A115" s="10" t="s">
        <v>36</v>
      </c>
      <c r="B115" s="30">
        <v>0.23635500711912671</v>
      </c>
      <c r="C115" s="24"/>
      <c r="D115" s="1"/>
    </row>
    <row r="116" spans="1:4" x14ac:dyDescent="0.2">
      <c r="A116" s="10" t="s">
        <v>37</v>
      </c>
      <c r="B116" s="30">
        <v>3.3222591362126247E-3</v>
      </c>
      <c r="C116" s="24"/>
      <c r="D116" s="1"/>
    </row>
    <row r="117" spans="1:4" x14ac:dyDescent="0.2">
      <c r="A117" s="10" t="s">
        <v>38</v>
      </c>
      <c r="B117" s="30">
        <v>0.14902705268153771</v>
      </c>
      <c r="C117" s="24"/>
      <c r="D117" s="1"/>
    </row>
    <row r="118" spans="1:4" x14ac:dyDescent="0.2">
      <c r="A118" s="13"/>
      <c r="B118" s="12" t="s">
        <v>57</v>
      </c>
      <c r="D118" s="1"/>
    </row>
    <row r="119" spans="1:4" x14ac:dyDescent="0.2">
      <c r="A119" s="10" t="s">
        <v>8</v>
      </c>
      <c r="B119" s="30">
        <v>0.4093829526792</v>
      </c>
      <c r="C119" s="24"/>
      <c r="D119" s="1"/>
    </row>
    <row r="120" spans="1:4" x14ac:dyDescent="0.2">
      <c r="A120" s="10" t="s">
        <v>9</v>
      </c>
      <c r="B120" s="30">
        <v>0.55188034059543023</v>
      </c>
      <c r="C120" s="27"/>
      <c r="D120" s="1"/>
    </row>
    <row r="121" spans="1:4" x14ac:dyDescent="0.2">
      <c r="A121" s="10" t="s">
        <v>10</v>
      </c>
      <c r="B121" s="30">
        <v>5.859162970953833E-2</v>
      </c>
      <c r="C121" s="27"/>
      <c r="D121" s="1"/>
    </row>
    <row r="122" spans="1:4" x14ac:dyDescent="0.2">
      <c r="A122" s="10" t="s">
        <v>11</v>
      </c>
      <c r="B122" s="30">
        <v>0.37240233522173982</v>
      </c>
      <c r="C122" s="27"/>
      <c r="D122" s="1"/>
    </row>
    <row r="123" spans="1:4" x14ac:dyDescent="0.2">
      <c r="A123" s="10" t="s">
        <v>12</v>
      </c>
      <c r="B123" s="30">
        <v>0.13480392659610638</v>
      </c>
      <c r="C123" s="27"/>
      <c r="D123" s="1"/>
    </row>
    <row r="124" spans="1:4" x14ac:dyDescent="0.2">
      <c r="A124" s="10" t="s">
        <v>13</v>
      </c>
      <c r="B124" s="30">
        <v>2.6436437693724283E-2</v>
      </c>
      <c r="C124" s="27"/>
      <c r="D124" s="1"/>
    </row>
    <row r="125" spans="1:4" x14ac:dyDescent="0.2">
      <c r="A125" s="10" t="s">
        <v>14</v>
      </c>
      <c r="B125" s="30">
        <v>0.3491730097694164</v>
      </c>
      <c r="C125" s="27"/>
      <c r="D125" s="1"/>
    </row>
    <row r="126" spans="1:4" x14ac:dyDescent="0.2">
      <c r="A126" s="10" t="s">
        <v>15</v>
      </c>
      <c r="B126" s="30">
        <v>0.22755810866783693</v>
      </c>
      <c r="C126" s="27"/>
      <c r="D126" s="1"/>
    </row>
    <row r="127" spans="1:4" x14ac:dyDescent="0.2">
      <c r="A127" s="10" t="s">
        <v>16</v>
      </c>
      <c r="B127" s="30">
        <v>0.1982128948655848</v>
      </c>
      <c r="C127" s="27"/>
      <c r="D127" s="1"/>
    </row>
    <row r="128" spans="1:4" x14ac:dyDescent="0.2">
      <c r="A128" s="10" t="s">
        <v>17</v>
      </c>
      <c r="B128" s="30">
        <v>0.47480846755100209</v>
      </c>
      <c r="C128" s="27"/>
      <c r="D128" s="1"/>
    </row>
    <row r="129" spans="1:4" x14ac:dyDescent="0.2">
      <c r="A129" s="10" t="s">
        <v>22</v>
      </c>
      <c r="B129" s="30">
        <v>1</v>
      </c>
      <c r="C129" s="27"/>
      <c r="D129" s="1"/>
    </row>
    <row r="130" spans="1:4" x14ac:dyDescent="0.2">
      <c r="A130" s="10" t="s">
        <v>23</v>
      </c>
      <c r="B130" s="30">
        <v>0.11187078954372241</v>
      </c>
      <c r="C130" s="27"/>
      <c r="D130" s="1"/>
    </row>
    <row r="131" spans="1:4" x14ac:dyDescent="0.2">
      <c r="A131" s="10" t="s">
        <v>24</v>
      </c>
      <c r="B131" s="30">
        <v>0.3535766141110569</v>
      </c>
      <c r="C131" s="27"/>
      <c r="D131" s="1"/>
    </row>
    <row r="132" spans="1:4" x14ac:dyDescent="0.2">
      <c r="A132" s="10" t="s">
        <v>25</v>
      </c>
      <c r="B132" s="30">
        <v>0.33529676606474063</v>
      </c>
      <c r="C132" s="27"/>
      <c r="D132" s="1"/>
    </row>
    <row r="133" spans="1:4" x14ac:dyDescent="0.2">
      <c r="A133" s="10" t="s">
        <v>26</v>
      </c>
      <c r="B133" s="30">
        <v>0.21668448637202645</v>
      </c>
      <c r="C133" s="27"/>
      <c r="D133" s="1"/>
    </row>
    <row r="134" spans="1:4" x14ac:dyDescent="0.2">
      <c r="A134" s="10" t="s">
        <v>27</v>
      </c>
      <c r="B134" s="30">
        <v>0.22102388237340098</v>
      </c>
      <c r="C134" s="27"/>
      <c r="D134" s="1"/>
    </row>
    <row r="135" spans="1:4" x14ac:dyDescent="0.2">
      <c r="A135" s="10" t="s">
        <v>28</v>
      </c>
      <c r="B135" s="30">
        <v>0.27448650037468075</v>
      </c>
      <c r="C135" s="27"/>
      <c r="D135" s="1"/>
    </row>
    <row r="136" spans="1:4" x14ac:dyDescent="0.2">
      <c r="A136" s="10" t="s">
        <v>29</v>
      </c>
      <c r="B136" s="30">
        <v>0.2280084601107141</v>
      </c>
      <c r="C136" s="27"/>
      <c r="D136" s="1"/>
    </row>
    <row r="137" spans="1:4" x14ac:dyDescent="0.2">
      <c r="A137" s="10" t="s">
        <v>30</v>
      </c>
      <c r="B137" s="30">
        <v>0.11868557542391714</v>
      </c>
      <c r="C137" s="27"/>
      <c r="D137" s="1"/>
    </row>
    <row r="138" spans="1:4" x14ac:dyDescent="0.2">
      <c r="A138" s="10" t="s">
        <v>31</v>
      </c>
      <c r="B138" s="30">
        <v>0.56163183157589536</v>
      </c>
      <c r="C138" s="27"/>
      <c r="D138" s="1"/>
    </row>
    <row r="139" spans="1:4" x14ac:dyDescent="0.2">
      <c r="A139" s="10" t="s">
        <v>32</v>
      </c>
      <c r="B139" s="30">
        <v>9.4636359687000862E-2</v>
      </c>
      <c r="C139" s="27"/>
      <c r="D139" s="1"/>
    </row>
    <row r="140" spans="1:4" x14ac:dyDescent="0.2">
      <c r="A140" s="10" t="s">
        <v>33</v>
      </c>
      <c r="B140" s="30">
        <v>0.18584436390518794</v>
      </c>
      <c r="C140" s="27"/>
      <c r="D140" s="1"/>
    </row>
    <row r="141" spans="1:4" x14ac:dyDescent="0.2">
      <c r="A141" s="10" t="s">
        <v>34</v>
      </c>
      <c r="B141" s="30">
        <v>0.81361059976559347</v>
      </c>
      <c r="C141" s="27"/>
      <c r="D141" s="1"/>
    </row>
    <row r="142" spans="1:4" x14ac:dyDescent="0.2">
      <c r="A142" s="10" t="s">
        <v>35</v>
      </c>
      <c r="B142" s="30">
        <v>0.20745999222556505</v>
      </c>
      <c r="C142" s="27"/>
      <c r="D142" s="1"/>
    </row>
    <row r="143" spans="1:4" x14ac:dyDescent="0.2">
      <c r="A143" s="10" t="s">
        <v>36</v>
      </c>
      <c r="B143" s="30">
        <v>0.18932186429202066</v>
      </c>
      <c r="C143" s="27"/>
      <c r="D143" s="1"/>
    </row>
    <row r="144" spans="1:4" x14ac:dyDescent="0.2">
      <c r="A144" s="10" t="s">
        <v>37</v>
      </c>
      <c r="B144" s="30">
        <v>3.8711888981718769E-2</v>
      </c>
      <c r="C144" s="27"/>
      <c r="D144" s="1"/>
    </row>
    <row r="145" spans="1:4" x14ac:dyDescent="0.2">
      <c r="A145" s="10" t="s">
        <v>38</v>
      </c>
      <c r="B145" s="30">
        <v>0.21007429519744514</v>
      </c>
      <c r="C145" s="27"/>
    </row>
    <row r="146" spans="1:4" s="25" customFormat="1" x14ac:dyDescent="0.2">
      <c r="A146" s="13"/>
      <c r="B146" s="11" t="s">
        <v>67</v>
      </c>
      <c r="D146" s="36"/>
    </row>
    <row r="147" spans="1:4" x14ac:dyDescent="0.2">
      <c r="A147" s="13"/>
      <c r="B147" s="12" t="s">
        <v>42</v>
      </c>
    </row>
    <row r="148" spans="1:4" x14ac:dyDescent="0.2">
      <c r="A148" s="10" t="s">
        <v>8</v>
      </c>
      <c r="B148" s="30">
        <v>0.31437085523090352</v>
      </c>
      <c r="C148" s="24"/>
    </row>
    <row r="149" spans="1:4" x14ac:dyDescent="0.2">
      <c r="A149" s="10" t="s">
        <v>9</v>
      </c>
      <c r="B149" s="30">
        <v>0.24265332438660195</v>
      </c>
      <c r="C149" s="24"/>
    </row>
    <row r="150" spans="1:4" x14ac:dyDescent="0.2">
      <c r="A150" s="10" t="s">
        <v>10</v>
      </c>
      <c r="B150" s="30">
        <v>0.41957673806333101</v>
      </c>
      <c r="C150" s="24"/>
    </row>
    <row r="151" spans="1:4" x14ac:dyDescent="0.2">
      <c r="A151" s="10" t="s">
        <v>11</v>
      </c>
      <c r="B151" s="30">
        <v>0.45424553781166926</v>
      </c>
      <c r="C151" s="24"/>
    </row>
    <row r="152" spans="1:4" x14ac:dyDescent="0.2">
      <c r="A152" s="10" t="s">
        <v>12</v>
      </c>
      <c r="B152" s="30">
        <v>0.78079016315895233</v>
      </c>
      <c r="C152" s="24"/>
    </row>
    <row r="153" spans="1:4" x14ac:dyDescent="0.2">
      <c r="A153" s="10" t="s">
        <v>13</v>
      </c>
      <c r="B153" s="30">
        <v>0.4354719634001088</v>
      </c>
      <c r="C153" s="24"/>
    </row>
    <row r="154" spans="1:4" x14ac:dyDescent="0.2">
      <c r="A154" s="10" t="s">
        <v>14</v>
      </c>
      <c r="B154" s="30">
        <v>0.47900224440008349</v>
      </c>
      <c r="C154" s="24"/>
    </row>
    <row r="155" spans="1:4" x14ac:dyDescent="0.2">
      <c r="A155" s="10" t="s">
        <v>15</v>
      </c>
      <c r="B155" s="30">
        <v>0.44817163160486256</v>
      </c>
      <c r="C155" s="24"/>
    </row>
    <row r="156" spans="1:4" x14ac:dyDescent="0.2">
      <c r="A156" s="10" t="s">
        <v>16</v>
      </c>
      <c r="B156" s="30">
        <v>0.68086808053910608</v>
      </c>
      <c r="C156" s="24"/>
    </row>
    <row r="157" spans="1:4" x14ac:dyDescent="0.2">
      <c r="A157" s="10" t="s">
        <v>17</v>
      </c>
      <c r="B157" s="30">
        <v>0.18414492472494515</v>
      </c>
      <c r="C157" s="24"/>
    </row>
    <row r="158" spans="1:4" x14ac:dyDescent="0.2">
      <c r="A158" s="10" t="s">
        <v>22</v>
      </c>
      <c r="B158" s="30">
        <v>0.24742844749640669</v>
      </c>
      <c r="C158" s="24"/>
    </row>
    <row r="159" spans="1:4" x14ac:dyDescent="0.2">
      <c r="A159" s="10" t="s">
        <v>23</v>
      </c>
      <c r="B159" s="30">
        <v>0.30584327786617038</v>
      </c>
      <c r="C159" s="24"/>
    </row>
    <row r="160" spans="1:4" x14ac:dyDescent="0.2">
      <c r="A160" s="10" t="s">
        <v>24</v>
      </c>
      <c r="B160" s="30">
        <v>0.45748604019740385</v>
      </c>
      <c r="C160" s="24"/>
    </row>
    <row r="161" spans="1:6" x14ac:dyDescent="0.2">
      <c r="A161" s="10" t="s">
        <v>25</v>
      </c>
      <c r="B161" s="30">
        <v>0.67417719099980622</v>
      </c>
      <c r="C161" s="24"/>
    </row>
    <row r="162" spans="1:6" x14ac:dyDescent="0.2">
      <c r="A162" s="10" t="s">
        <v>26</v>
      </c>
      <c r="B162" s="30">
        <v>0.53780072358223696</v>
      </c>
      <c r="C162" s="24"/>
    </row>
    <row r="163" spans="1:6" x14ac:dyDescent="0.2">
      <c r="A163" s="10" t="s">
        <v>27</v>
      </c>
      <c r="B163" s="30">
        <v>0.43449051775833647</v>
      </c>
      <c r="C163" s="24"/>
    </row>
    <row r="164" spans="1:6" x14ac:dyDescent="0.2">
      <c r="A164" s="10" t="s">
        <v>28</v>
      </c>
      <c r="B164" s="30">
        <v>0.53088994436597325</v>
      </c>
      <c r="C164" s="24"/>
    </row>
    <row r="165" spans="1:6" x14ac:dyDescent="0.2">
      <c r="A165" s="10" t="s">
        <v>29</v>
      </c>
      <c r="B165" s="30">
        <v>0.62610440501267361</v>
      </c>
      <c r="C165" s="24"/>
    </row>
    <row r="166" spans="1:6" x14ac:dyDescent="0.2">
      <c r="A166" s="10" t="s">
        <v>30</v>
      </c>
      <c r="B166" s="30">
        <v>0.87468958730573598</v>
      </c>
      <c r="C166" s="24"/>
    </row>
    <row r="167" spans="1:6" x14ac:dyDescent="0.2">
      <c r="A167" s="10" t="s">
        <v>31</v>
      </c>
      <c r="B167" s="30">
        <v>0.45516835906499092</v>
      </c>
      <c r="C167" s="24"/>
    </row>
    <row r="168" spans="1:6" x14ac:dyDescent="0.2">
      <c r="A168" s="10" t="s">
        <v>32</v>
      </c>
      <c r="B168" s="30">
        <v>1</v>
      </c>
      <c r="C168" s="24"/>
    </row>
    <row r="169" spans="1:6" x14ac:dyDescent="0.2">
      <c r="A169" s="10" t="s">
        <v>33</v>
      </c>
      <c r="B169" s="30">
        <v>0.54456744284167524</v>
      </c>
      <c r="C169" s="24"/>
    </row>
    <row r="170" spans="1:6" x14ac:dyDescent="0.2">
      <c r="A170" s="10" t="s">
        <v>34</v>
      </c>
      <c r="B170" s="30">
        <v>0.17518131496927827</v>
      </c>
      <c r="C170" s="24"/>
    </row>
    <row r="171" spans="1:6" x14ac:dyDescent="0.2">
      <c r="A171" s="10" t="s">
        <v>35</v>
      </c>
      <c r="B171" s="30">
        <v>0.31968581884348946</v>
      </c>
      <c r="C171" s="24"/>
    </row>
    <row r="172" spans="1:6" x14ac:dyDescent="0.2">
      <c r="A172" s="10" t="s">
        <v>36</v>
      </c>
      <c r="B172" s="30">
        <v>0.41828218200713152</v>
      </c>
      <c r="C172" s="24"/>
    </row>
    <row r="173" spans="1:6" x14ac:dyDescent="0.2">
      <c r="A173" s="10" t="s">
        <v>37</v>
      </c>
      <c r="B173" s="30">
        <v>0.63548532901344768</v>
      </c>
      <c r="C173" s="24"/>
    </row>
    <row r="174" spans="1:6" x14ac:dyDescent="0.2">
      <c r="A174" s="10" t="s">
        <v>38</v>
      </c>
      <c r="B174" s="30">
        <v>0.47486487073898742</v>
      </c>
      <c r="C174" s="24"/>
    </row>
    <row r="175" spans="1:6" x14ac:dyDescent="0.2">
      <c r="A175" s="13"/>
      <c r="B175" s="12" t="s">
        <v>21</v>
      </c>
      <c r="D175" s="36" t="s">
        <v>80</v>
      </c>
      <c r="E175" s="56" t="s">
        <v>144</v>
      </c>
      <c r="F175" s="1" t="s">
        <v>81</v>
      </c>
    </row>
    <row r="176" spans="1:6" x14ac:dyDescent="0.2">
      <c r="A176" s="10" t="s">
        <v>8</v>
      </c>
      <c r="B176" s="30">
        <v>0.26009617663899043</v>
      </c>
      <c r="D176" s="36">
        <v>0.41628928599999998</v>
      </c>
      <c r="E176" s="56">
        <v>0.26009617663899043</v>
      </c>
      <c r="F176" s="30">
        <v>0.26005830903790084</v>
      </c>
    </row>
    <row r="177" spans="1:6" x14ac:dyDescent="0.2">
      <c r="A177" s="10" t="s">
        <v>9</v>
      </c>
      <c r="B177" s="30">
        <v>0.26424174387680005</v>
      </c>
      <c r="D177" s="36">
        <v>0.27161485499999999</v>
      </c>
      <c r="E177" s="56">
        <v>0.26424174387680005</v>
      </c>
      <c r="F177" s="30">
        <v>0.26423712342079686</v>
      </c>
    </row>
    <row r="178" spans="1:6" x14ac:dyDescent="0.2">
      <c r="A178" s="10" t="s">
        <v>10</v>
      </c>
      <c r="B178" s="30">
        <v>0.20728873053294641</v>
      </c>
      <c r="D178" s="36">
        <v>0.29682156300000001</v>
      </c>
      <c r="E178" s="56">
        <v>0.20728873053294641</v>
      </c>
      <c r="F178" s="30">
        <v>0.20728862973760931</v>
      </c>
    </row>
    <row r="179" spans="1:6" x14ac:dyDescent="0.2">
      <c r="A179" s="10" t="s">
        <v>11</v>
      </c>
      <c r="B179" s="30">
        <v>8.675213383425813E-2</v>
      </c>
      <c r="D179" s="36">
        <v>0.16232964999999999</v>
      </c>
      <c r="E179" s="56">
        <v>8.675213383425813E-2</v>
      </c>
      <c r="F179" s="30">
        <v>8.6783284742468422E-2</v>
      </c>
    </row>
    <row r="180" spans="1:6" x14ac:dyDescent="0.2">
      <c r="A180" s="10" t="s">
        <v>12</v>
      </c>
      <c r="B180" s="30">
        <v>0.33950619695264378</v>
      </c>
      <c r="D180" s="36">
        <v>0.42844846599999997</v>
      </c>
      <c r="E180" s="56">
        <v>0.33950619695264378</v>
      </c>
      <c r="F180" s="30">
        <v>0.33945578231292517</v>
      </c>
    </row>
    <row r="181" spans="1:6" x14ac:dyDescent="0.2">
      <c r="A181" s="10" t="s">
        <v>13</v>
      </c>
      <c r="B181" s="30">
        <v>0.15722864222155064</v>
      </c>
      <c r="D181" s="36">
        <v>0.15351858600000001</v>
      </c>
      <c r="E181" s="56">
        <v>0.15722864222155064</v>
      </c>
      <c r="F181" s="30">
        <v>0.14470359572400388</v>
      </c>
    </row>
    <row r="182" spans="1:6" x14ac:dyDescent="0.2">
      <c r="A182" s="10" t="s">
        <v>14</v>
      </c>
      <c r="B182" s="30">
        <v>0.30170067666824135</v>
      </c>
      <c r="D182" s="36">
        <v>0.48786999599999997</v>
      </c>
      <c r="E182" s="56">
        <v>0.30170067666824135</v>
      </c>
      <c r="F182" s="30">
        <v>0.30165208940719146</v>
      </c>
    </row>
    <row r="183" spans="1:6" x14ac:dyDescent="0.2">
      <c r="A183" s="10" t="s">
        <v>15</v>
      </c>
      <c r="B183" s="30">
        <v>0.2146952431577426</v>
      </c>
      <c r="D183" s="36">
        <v>0.40173540600000002</v>
      </c>
      <c r="E183" s="56">
        <v>0.2146952431577426</v>
      </c>
      <c r="F183" s="30">
        <v>0.21467444120505341</v>
      </c>
    </row>
    <row r="184" spans="1:6" x14ac:dyDescent="0.2">
      <c r="A184" s="10" t="s">
        <v>16</v>
      </c>
      <c r="B184" s="30">
        <v>0.26835632927022007</v>
      </c>
      <c r="D184" s="36">
        <v>0.26668145199999999</v>
      </c>
      <c r="E184" s="56">
        <v>0.26835632927022007</v>
      </c>
      <c r="F184" s="30">
        <v>0.26831875607385808</v>
      </c>
    </row>
    <row r="185" spans="1:6" x14ac:dyDescent="0.2">
      <c r="A185" s="10" t="s">
        <v>17</v>
      </c>
      <c r="B185" s="30">
        <v>0.26281620929999383</v>
      </c>
      <c r="D185" s="36">
        <v>0.36180487700000002</v>
      </c>
      <c r="E185" s="56">
        <v>0.26281620929999383</v>
      </c>
      <c r="F185" s="30">
        <v>0.262779397473275</v>
      </c>
    </row>
    <row r="186" spans="1:6" x14ac:dyDescent="0.2">
      <c r="A186" s="10" t="s">
        <v>22</v>
      </c>
      <c r="B186" s="30">
        <v>0.16604591009401229</v>
      </c>
      <c r="D186" s="36">
        <v>0.18541316399999999</v>
      </c>
      <c r="E186" s="56">
        <v>0.16604591009401229</v>
      </c>
      <c r="F186" s="30">
        <v>0.16608357628765791</v>
      </c>
    </row>
    <row r="187" spans="1:6" x14ac:dyDescent="0.2">
      <c r="A187" s="10" t="s">
        <v>23</v>
      </c>
      <c r="B187" s="30">
        <v>0.16890211202656616</v>
      </c>
      <c r="D187" s="36">
        <v>0.18776036900000001</v>
      </c>
      <c r="E187" s="56">
        <v>0.16890211202656616</v>
      </c>
      <c r="F187" s="30">
        <v>0.1152575315840622</v>
      </c>
    </row>
    <row r="188" spans="1:6" x14ac:dyDescent="0.2">
      <c r="A188" s="10" t="s">
        <v>24</v>
      </c>
      <c r="B188" s="30">
        <v>0.27994002656120598</v>
      </c>
      <c r="D188" s="36">
        <v>0.35154622299999999</v>
      </c>
      <c r="E188" s="56">
        <v>0.27994002656120598</v>
      </c>
      <c r="F188" s="30">
        <v>0.2798833819241982</v>
      </c>
    </row>
    <row r="189" spans="1:6" x14ac:dyDescent="0.2">
      <c r="A189" s="10" t="s">
        <v>25</v>
      </c>
      <c r="B189" s="30">
        <v>0.16749003293308101</v>
      </c>
      <c r="D189" s="36">
        <v>0.269404015</v>
      </c>
      <c r="E189" s="56">
        <v>0.16749003293308101</v>
      </c>
      <c r="F189" s="30">
        <v>0.16744412050534496</v>
      </c>
    </row>
    <row r="190" spans="1:6" x14ac:dyDescent="0.2">
      <c r="A190" s="10" t="s">
        <v>26</v>
      </c>
      <c r="B190" s="30">
        <v>1.4766349977208255E-2</v>
      </c>
      <c r="D190" s="36">
        <v>2.7630634000000001E-2</v>
      </c>
      <c r="E190" s="56">
        <v>1.4766349977208255E-2</v>
      </c>
      <c r="F190" s="30">
        <v>1.4771622934888241E-2</v>
      </c>
    </row>
    <row r="191" spans="1:6" x14ac:dyDescent="0.2">
      <c r="A191" s="10" t="s">
        <v>27</v>
      </c>
      <c r="B191" s="30">
        <v>0.16073880178459604</v>
      </c>
      <c r="D191" s="36">
        <v>0.19846703299999999</v>
      </c>
      <c r="E191" s="56">
        <v>0.16073880178459604</v>
      </c>
      <c r="F191" s="30">
        <v>0.15247813411078714</v>
      </c>
    </row>
    <row r="192" spans="1:6" x14ac:dyDescent="0.2">
      <c r="A192" s="10" t="s">
        <v>28</v>
      </c>
      <c r="B192" s="30">
        <v>0.24322461217077668</v>
      </c>
      <c r="D192" s="36">
        <v>0.28110600000000002</v>
      </c>
      <c r="E192" s="56">
        <v>0.24322461217077668</v>
      </c>
      <c r="F192" s="30">
        <v>0.24324586977648202</v>
      </c>
    </row>
    <row r="193" spans="1:6" x14ac:dyDescent="0.2">
      <c r="A193" s="10" t="s">
        <v>29</v>
      </c>
      <c r="B193" s="30">
        <v>0.3695540853562182</v>
      </c>
      <c r="D193" s="36">
        <v>0.36727586400000001</v>
      </c>
      <c r="E193" s="56">
        <v>0.3695540853562182</v>
      </c>
      <c r="F193" s="30">
        <v>0.34829931972789113</v>
      </c>
    </row>
    <row r="194" spans="1:6" x14ac:dyDescent="0.2">
      <c r="A194" s="10" t="s">
        <v>30</v>
      </c>
      <c r="B194" s="30">
        <v>0.34754488593389038</v>
      </c>
      <c r="D194" s="36">
        <v>0.62516609199999995</v>
      </c>
      <c r="E194" s="56">
        <v>0.34754488593389038</v>
      </c>
      <c r="F194" s="30">
        <v>0.31642371234207967</v>
      </c>
    </row>
    <row r="195" spans="1:6" x14ac:dyDescent="0.2">
      <c r="A195" s="10" t="s">
        <v>31</v>
      </c>
      <c r="B195" s="30">
        <v>0.13614871134720738</v>
      </c>
      <c r="D195" s="36">
        <v>0.16707688500000001</v>
      </c>
      <c r="E195" s="56">
        <v>0.13614871134720738</v>
      </c>
      <c r="F195" s="30">
        <v>0.13615160349854227</v>
      </c>
    </row>
    <row r="196" spans="1:6" x14ac:dyDescent="0.2">
      <c r="A196" s="10" t="s">
        <v>32</v>
      </c>
      <c r="B196" s="30">
        <v>1</v>
      </c>
      <c r="D196" s="36">
        <v>1</v>
      </c>
      <c r="E196" s="56">
        <v>1</v>
      </c>
      <c r="F196" s="30">
        <v>1</v>
      </c>
    </row>
    <row r="197" spans="1:6" x14ac:dyDescent="0.2">
      <c r="A197" s="10" t="s">
        <v>33</v>
      </c>
      <c r="B197" s="30">
        <v>0.3820173865623715</v>
      </c>
      <c r="D197" s="36">
        <v>0.40767789300000001</v>
      </c>
      <c r="E197" s="56">
        <v>0.3820173865623715</v>
      </c>
      <c r="F197" s="30">
        <v>0.38202137998056362</v>
      </c>
    </row>
    <row r="198" spans="1:6" x14ac:dyDescent="0.2">
      <c r="A198" s="10" t="s">
        <v>34</v>
      </c>
      <c r="B198" s="30">
        <v>0.19445343628498979</v>
      </c>
      <c r="D198" s="36">
        <v>0.15676406000000001</v>
      </c>
      <c r="E198" s="56">
        <v>0.19445343628498979</v>
      </c>
      <c r="F198" s="30">
        <v>0.19446064139941691</v>
      </c>
    </row>
    <row r="199" spans="1:6" x14ac:dyDescent="0.2">
      <c r="A199" s="10" t="s">
        <v>35</v>
      </c>
      <c r="B199" s="30">
        <v>0.460426947274858</v>
      </c>
      <c r="D199" s="36">
        <v>0.36614911700000002</v>
      </c>
      <c r="E199" s="56">
        <v>0.460426947274858</v>
      </c>
      <c r="F199" s="30">
        <v>0.46044703595724001</v>
      </c>
    </row>
    <row r="200" spans="1:6" x14ac:dyDescent="0.2">
      <c r="A200" s="10" t="s">
        <v>36</v>
      </c>
      <c r="B200" s="30">
        <v>0.25603280474599255</v>
      </c>
      <c r="D200" s="36">
        <v>0.26754616799999997</v>
      </c>
      <c r="E200" s="56">
        <v>0.25603280474599255</v>
      </c>
      <c r="F200" s="30">
        <v>0.24382896015549077</v>
      </c>
    </row>
    <row r="201" spans="1:6" x14ac:dyDescent="0.2">
      <c r="A201" s="10" t="s">
        <v>37</v>
      </c>
      <c r="B201" s="30">
        <v>0.46978449064067002</v>
      </c>
      <c r="D201" s="36">
        <v>0.53040299400000002</v>
      </c>
      <c r="E201" s="56">
        <v>0.46978449064067002</v>
      </c>
      <c r="F201" s="30">
        <v>0.29125364431486878</v>
      </c>
    </row>
    <row r="202" spans="1:6" x14ac:dyDescent="0.2">
      <c r="A202" s="10" t="s">
        <v>38</v>
      </c>
      <c r="B202" s="30">
        <v>0.2439905099924797</v>
      </c>
      <c r="D202" s="36">
        <v>0.28214044700000002</v>
      </c>
      <c r="E202" s="1">
        <v>0.2439905099924797</v>
      </c>
      <c r="F202" s="30">
        <v>0.24402332361516035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3" sqref="E3"/>
    </sheetView>
  </sheetViews>
  <sheetFormatPr defaultRowHeight="12.75" x14ac:dyDescent="0.2"/>
  <cols>
    <col min="1" max="2" width="9.140625" style="56"/>
    <col min="3" max="3" width="39.7109375" style="56" bestFit="1" customWidth="1"/>
    <col min="4" max="4" width="10.5703125" style="56" bestFit="1" customWidth="1"/>
    <col min="5" max="5" width="9.5703125" style="56" bestFit="1" customWidth="1"/>
    <col min="6" max="7" width="9.140625" style="56"/>
    <col min="8" max="8" width="39.7109375" style="56" bestFit="1" customWidth="1"/>
    <col min="9" max="9" width="9.5703125" style="56" bestFit="1" customWidth="1"/>
    <col min="10" max="10" width="9.140625" style="56"/>
    <col min="11" max="11" width="39.7109375" style="56" bestFit="1" customWidth="1"/>
    <col min="12" max="16384" width="9.140625" style="56"/>
  </cols>
  <sheetData>
    <row r="1" spans="1:11" s="56" customFormat="1" x14ac:dyDescent="0.2">
      <c r="A1" s="57" t="s">
        <v>131</v>
      </c>
      <c r="B1" s="57"/>
      <c r="C1" s="57"/>
      <c r="D1" s="57"/>
      <c r="G1" s="57" t="s">
        <v>132</v>
      </c>
      <c r="H1" s="57"/>
      <c r="I1" s="57"/>
    </row>
    <row r="2" spans="1:11" x14ac:dyDescent="0.2">
      <c r="A2" s="56" t="s">
        <v>101</v>
      </c>
      <c r="B2" s="56" t="s">
        <v>101</v>
      </c>
      <c r="C2" s="56" t="s">
        <v>99</v>
      </c>
      <c r="D2" s="56" t="s">
        <v>100</v>
      </c>
      <c r="G2" s="56" t="s">
        <v>101</v>
      </c>
      <c r="H2" s="56" t="s">
        <v>99</v>
      </c>
      <c r="I2" s="56" t="s">
        <v>100</v>
      </c>
    </row>
    <row r="3" spans="1:11" x14ac:dyDescent="0.2">
      <c r="A3" s="56">
        <v>1</v>
      </c>
      <c r="B3" s="56">
        <v>1</v>
      </c>
      <c r="C3" s="56" t="s">
        <v>111</v>
      </c>
      <c r="D3" s="52">
        <v>100</v>
      </c>
      <c r="E3" s="48"/>
      <c r="G3" s="56">
        <v>1</v>
      </c>
      <c r="H3" s="56" t="s">
        <v>112</v>
      </c>
      <c r="I3" s="52">
        <v>100</v>
      </c>
      <c r="K3" s="56" t="s">
        <v>102</v>
      </c>
    </row>
    <row r="4" spans="1:11" x14ac:dyDescent="0.2">
      <c r="A4" s="56">
        <v>2</v>
      </c>
      <c r="B4" s="56">
        <v>2</v>
      </c>
      <c r="C4" s="56" t="s">
        <v>112</v>
      </c>
      <c r="D4" s="52">
        <v>70.826357284908596</v>
      </c>
      <c r="E4" s="48"/>
      <c r="G4" s="56">
        <v>2</v>
      </c>
      <c r="H4" s="56" t="s">
        <v>119</v>
      </c>
      <c r="I4" s="52">
        <v>77.7941241979659</v>
      </c>
      <c r="K4" s="56" t="s">
        <v>103</v>
      </c>
    </row>
    <row r="5" spans="1:11" x14ac:dyDescent="0.2">
      <c r="A5" s="56">
        <v>3</v>
      </c>
      <c r="B5" s="56">
        <v>3</v>
      </c>
      <c r="C5" s="56" t="s">
        <v>142</v>
      </c>
      <c r="D5" s="52">
        <v>62.780029884721102</v>
      </c>
      <c r="E5" s="48"/>
      <c r="G5" s="56">
        <v>3</v>
      </c>
      <c r="H5" s="56" t="s">
        <v>124</v>
      </c>
      <c r="I5" s="52">
        <v>73.282105772987293</v>
      </c>
      <c r="K5" s="56" t="s">
        <v>104</v>
      </c>
    </row>
    <row r="6" spans="1:11" x14ac:dyDescent="0.2">
      <c r="A6" s="56">
        <v>4</v>
      </c>
      <c r="B6" s="56">
        <v>4</v>
      </c>
      <c r="C6" s="56" t="s">
        <v>134</v>
      </c>
      <c r="D6" s="52">
        <v>57.390901222581803</v>
      </c>
      <c r="E6" s="48"/>
      <c r="G6" s="56">
        <v>4</v>
      </c>
      <c r="H6" s="56" t="s">
        <v>122</v>
      </c>
      <c r="I6" s="52">
        <v>68.090943308987804</v>
      </c>
      <c r="K6" s="56" t="s">
        <v>105</v>
      </c>
    </row>
    <row r="7" spans="1:11" x14ac:dyDescent="0.2">
      <c r="A7" s="56">
        <v>5</v>
      </c>
      <c r="B7" s="56">
        <v>5</v>
      </c>
      <c r="C7" s="56" t="s">
        <v>125</v>
      </c>
      <c r="D7" s="52">
        <v>51.336629788980296</v>
      </c>
      <c r="E7" s="48"/>
      <c r="G7" s="56">
        <v>5</v>
      </c>
      <c r="H7" s="56" t="s">
        <v>120</v>
      </c>
      <c r="I7" s="52">
        <v>66.693579577568997</v>
      </c>
      <c r="K7" s="56" t="s">
        <v>106</v>
      </c>
    </row>
    <row r="8" spans="1:11" x14ac:dyDescent="0.2">
      <c r="A8" s="56">
        <v>6</v>
      </c>
      <c r="B8" s="56">
        <v>6</v>
      </c>
      <c r="C8" s="56" t="s">
        <v>120</v>
      </c>
      <c r="D8" s="52">
        <v>49.003011733466202</v>
      </c>
      <c r="E8" s="48"/>
      <c r="G8" s="56">
        <v>6</v>
      </c>
      <c r="H8" s="56" t="s">
        <v>114</v>
      </c>
      <c r="I8" s="52">
        <v>64.337833372470996</v>
      </c>
      <c r="K8" s="56" t="s">
        <v>107</v>
      </c>
    </row>
    <row r="9" spans="1:11" x14ac:dyDescent="0.2">
      <c r="A9" s="56">
        <v>7</v>
      </c>
      <c r="B9" s="56">
        <v>7</v>
      </c>
      <c r="C9" s="56" t="s">
        <v>122</v>
      </c>
      <c r="D9" s="52">
        <v>48.919932828516998</v>
      </c>
      <c r="E9" s="48"/>
      <c r="G9" s="56">
        <v>7</v>
      </c>
      <c r="H9" s="56" t="s">
        <v>128</v>
      </c>
      <c r="I9" s="52">
        <v>61.3798595590684</v>
      </c>
      <c r="K9" s="56" t="s">
        <v>108</v>
      </c>
    </row>
    <row r="10" spans="1:11" x14ac:dyDescent="0.2">
      <c r="A10" s="56">
        <v>8</v>
      </c>
      <c r="B10" s="56">
        <v>8</v>
      </c>
      <c r="C10" s="56" t="s">
        <v>119</v>
      </c>
      <c r="D10" s="51">
        <v>48.390364714843102</v>
      </c>
      <c r="E10" s="48"/>
      <c r="G10" s="56">
        <v>8</v>
      </c>
      <c r="H10" s="56" t="s">
        <v>141</v>
      </c>
      <c r="I10" s="51">
        <v>61.154457428392</v>
      </c>
      <c r="K10" s="56" t="s">
        <v>109</v>
      </c>
    </row>
    <row r="11" spans="1:11" x14ac:dyDescent="0.2">
      <c r="A11" s="56">
        <v>9</v>
      </c>
      <c r="B11" s="56">
        <v>9</v>
      </c>
      <c r="C11" s="56" t="s">
        <v>135</v>
      </c>
      <c r="D11" s="51">
        <v>46.307292097799397</v>
      </c>
      <c r="E11" s="48"/>
      <c r="G11" s="56">
        <v>9</v>
      </c>
      <c r="H11" s="56" t="s">
        <v>121</v>
      </c>
      <c r="I11" s="51">
        <v>60.662049056897999</v>
      </c>
      <c r="K11" s="56" t="s">
        <v>110</v>
      </c>
    </row>
    <row r="12" spans="1:11" x14ac:dyDescent="0.2">
      <c r="A12" s="56">
        <v>10</v>
      </c>
      <c r="B12" s="56">
        <v>10</v>
      </c>
      <c r="C12" s="56" t="s">
        <v>127</v>
      </c>
      <c r="D12" s="51">
        <v>45.581790071971902</v>
      </c>
      <c r="E12" s="48"/>
      <c r="G12" s="56">
        <v>10</v>
      </c>
      <c r="H12" s="56" t="s">
        <v>137</v>
      </c>
      <c r="I12" s="51">
        <v>60.400811083727298</v>
      </c>
      <c r="K12" s="56" t="s">
        <v>111</v>
      </c>
    </row>
    <row r="13" spans="1:11" x14ac:dyDescent="0.2">
      <c r="A13" s="56">
        <v>11</v>
      </c>
      <c r="B13" s="56">
        <v>11</v>
      </c>
      <c r="C13" s="56" t="s">
        <v>114</v>
      </c>
      <c r="D13" s="51">
        <v>45.031502792818401</v>
      </c>
      <c r="E13" s="48"/>
      <c r="G13" s="56">
        <v>11</v>
      </c>
      <c r="H13" s="56" t="s">
        <v>136</v>
      </c>
      <c r="I13" s="51">
        <v>58.925480467186603</v>
      </c>
      <c r="K13" s="56" t="s">
        <v>112</v>
      </c>
    </row>
    <row r="14" spans="1:11" x14ac:dyDescent="0.2">
      <c r="A14" s="56">
        <v>12</v>
      </c>
      <c r="B14" s="56">
        <v>12</v>
      </c>
      <c r="C14" s="56" t="s">
        <v>121</v>
      </c>
      <c r="D14" s="51">
        <v>44.516897396325398</v>
      </c>
      <c r="E14" s="48"/>
      <c r="G14" s="56">
        <v>12</v>
      </c>
      <c r="H14" s="56" t="s">
        <v>127</v>
      </c>
      <c r="I14" s="51">
        <v>58.331346574186298</v>
      </c>
      <c r="K14" s="56" t="s">
        <v>113</v>
      </c>
    </row>
    <row r="15" spans="1:11" x14ac:dyDescent="0.2">
      <c r="A15" s="56">
        <v>13</v>
      </c>
      <c r="B15" s="56">
        <v>13</v>
      </c>
      <c r="C15" s="56" t="s">
        <v>126</v>
      </c>
      <c r="D15" s="51">
        <v>44.201601825563401</v>
      </c>
      <c r="E15" s="48"/>
      <c r="G15" s="56">
        <v>13</v>
      </c>
      <c r="H15" s="56" t="s">
        <v>116</v>
      </c>
      <c r="I15" s="51">
        <v>55.895996229923703</v>
      </c>
      <c r="K15" s="56" t="s">
        <v>114</v>
      </c>
    </row>
    <row r="16" spans="1:11" x14ac:dyDescent="0.2">
      <c r="A16" s="56">
        <v>14</v>
      </c>
      <c r="B16" s="56">
        <v>14</v>
      </c>
      <c r="C16" s="56" t="s">
        <v>136</v>
      </c>
      <c r="D16" s="51">
        <v>42.314317263937703</v>
      </c>
      <c r="E16" s="48"/>
      <c r="G16" s="56">
        <v>14</v>
      </c>
      <c r="H16" s="56" t="s">
        <v>125</v>
      </c>
      <c r="I16" s="51">
        <v>55.827402899607598</v>
      </c>
      <c r="K16" s="56" t="s">
        <v>115</v>
      </c>
    </row>
    <row r="17" spans="1:11" x14ac:dyDescent="0.2">
      <c r="A17" s="56">
        <v>15</v>
      </c>
      <c r="B17" s="56">
        <v>15</v>
      </c>
      <c r="C17" s="56" t="s">
        <v>137</v>
      </c>
      <c r="D17" s="53">
        <v>39.457473043265502</v>
      </c>
      <c r="E17" s="54"/>
      <c r="G17" s="56">
        <v>15</v>
      </c>
      <c r="H17" s="56" t="s">
        <v>142</v>
      </c>
      <c r="I17" s="53">
        <v>54.5920448955751</v>
      </c>
      <c r="J17" s="55"/>
      <c r="K17" s="56" t="s">
        <v>116</v>
      </c>
    </row>
    <row r="18" spans="1:11" x14ac:dyDescent="0.2">
      <c r="A18" s="56">
        <v>16</v>
      </c>
      <c r="B18" s="56">
        <v>16</v>
      </c>
      <c r="C18" s="56" t="s">
        <v>138</v>
      </c>
      <c r="D18" s="53">
        <v>39.409080719925903</v>
      </c>
      <c r="E18" s="54"/>
      <c r="G18" s="56">
        <v>16</v>
      </c>
      <c r="H18" s="56" t="s">
        <v>115</v>
      </c>
      <c r="I18" s="53">
        <v>51.453801952170799</v>
      </c>
      <c r="J18" s="55"/>
      <c r="K18" s="56" t="s">
        <v>117</v>
      </c>
    </row>
    <row r="19" spans="1:11" x14ac:dyDescent="0.2">
      <c r="A19" s="56">
        <v>17</v>
      </c>
      <c r="B19" s="56">
        <v>17</v>
      </c>
      <c r="C19" s="56" t="s">
        <v>117</v>
      </c>
      <c r="D19" s="53">
        <v>39.4034723439731</v>
      </c>
      <c r="E19" s="54"/>
      <c r="G19" s="56">
        <v>17</v>
      </c>
      <c r="H19" s="56" t="s">
        <v>126</v>
      </c>
      <c r="I19" s="53">
        <v>51.152049634986703</v>
      </c>
      <c r="J19" s="55"/>
      <c r="K19" s="56" t="s">
        <v>118</v>
      </c>
    </row>
    <row r="20" spans="1:11" x14ac:dyDescent="0.2">
      <c r="A20" s="56">
        <v>18</v>
      </c>
      <c r="B20" s="56">
        <v>18</v>
      </c>
      <c r="C20" s="56" t="s">
        <v>139</v>
      </c>
      <c r="D20" s="53">
        <v>39.1658982265822</v>
      </c>
      <c r="E20" s="54"/>
      <c r="G20" s="56">
        <v>18</v>
      </c>
      <c r="H20" s="56" t="s">
        <v>111</v>
      </c>
      <c r="I20" s="53">
        <v>50.482031190945499</v>
      </c>
      <c r="J20" s="55"/>
      <c r="K20" s="56" t="s">
        <v>119</v>
      </c>
    </row>
    <row r="21" spans="1:11" x14ac:dyDescent="0.2">
      <c r="A21" s="56">
        <v>19</v>
      </c>
      <c r="B21" s="56">
        <v>19</v>
      </c>
      <c r="C21" s="56" t="s">
        <v>123</v>
      </c>
      <c r="D21" s="53">
        <v>38.877307643805302</v>
      </c>
      <c r="E21" s="54"/>
      <c r="G21" s="56">
        <v>19</v>
      </c>
      <c r="H21" s="56" t="s">
        <v>123</v>
      </c>
      <c r="I21" s="53">
        <v>49.515938623188497</v>
      </c>
      <c r="J21" s="55"/>
      <c r="K21" s="56" t="s">
        <v>120</v>
      </c>
    </row>
    <row r="22" spans="1:11" x14ac:dyDescent="0.2">
      <c r="A22" s="56">
        <v>20</v>
      </c>
      <c r="B22" s="56">
        <v>20</v>
      </c>
      <c r="C22" s="56" t="s">
        <v>128</v>
      </c>
      <c r="D22" s="53">
        <v>38.054853559892798</v>
      </c>
      <c r="E22" s="54"/>
      <c r="G22" s="56">
        <v>20</v>
      </c>
      <c r="H22" s="56" t="s">
        <v>140</v>
      </c>
      <c r="I22" s="53">
        <v>47.673681972707797</v>
      </c>
      <c r="J22" s="55"/>
      <c r="K22" s="56" t="s">
        <v>121</v>
      </c>
    </row>
    <row r="23" spans="1:11" x14ac:dyDescent="0.2">
      <c r="A23" s="56">
        <v>21</v>
      </c>
      <c r="B23" s="56">
        <v>21</v>
      </c>
      <c r="C23" s="56" t="s">
        <v>124</v>
      </c>
      <c r="D23" s="53">
        <v>34.903383675559702</v>
      </c>
      <c r="E23" s="54"/>
      <c r="G23" s="56">
        <v>21</v>
      </c>
      <c r="H23" s="56" t="s">
        <v>118</v>
      </c>
      <c r="I23" s="53">
        <v>46.875522319667098</v>
      </c>
      <c r="J23" s="55"/>
      <c r="K23" s="56" t="s">
        <v>122</v>
      </c>
    </row>
    <row r="24" spans="1:11" x14ac:dyDescent="0.2">
      <c r="A24" s="56">
        <v>22</v>
      </c>
      <c r="B24" s="56">
        <v>22</v>
      </c>
      <c r="C24" s="56" t="s">
        <v>115</v>
      </c>
      <c r="D24" s="50">
        <v>34.644195885670896</v>
      </c>
      <c r="E24" s="54"/>
      <c r="G24" s="56">
        <v>22</v>
      </c>
      <c r="H24" s="56" t="s">
        <v>117</v>
      </c>
      <c r="I24" s="50">
        <v>45.943735353652599</v>
      </c>
      <c r="J24" s="55"/>
      <c r="K24" s="56" t="s">
        <v>123</v>
      </c>
    </row>
    <row r="25" spans="1:11" x14ac:dyDescent="0.2">
      <c r="A25" s="56">
        <v>23</v>
      </c>
      <c r="B25" s="56">
        <v>23</v>
      </c>
      <c r="C25" s="56" t="s">
        <v>140</v>
      </c>
      <c r="D25" s="50">
        <v>33.984709589616102</v>
      </c>
      <c r="E25" s="48"/>
      <c r="G25" s="56">
        <v>23</v>
      </c>
      <c r="H25" s="56" t="s">
        <v>139</v>
      </c>
      <c r="I25" s="50">
        <v>40.978437644931098</v>
      </c>
      <c r="K25" s="56" t="s">
        <v>124</v>
      </c>
    </row>
    <row r="26" spans="1:11" x14ac:dyDescent="0.2">
      <c r="A26" s="56">
        <v>24</v>
      </c>
      <c r="B26" s="56">
        <v>24</v>
      </c>
      <c r="C26" s="56" t="s">
        <v>118</v>
      </c>
      <c r="D26" s="50">
        <v>33.964045401502702</v>
      </c>
      <c r="E26" s="48"/>
      <c r="G26" s="56">
        <v>24</v>
      </c>
      <c r="H26" s="56" t="s">
        <v>135</v>
      </c>
      <c r="I26" s="50">
        <v>40.655627656800398</v>
      </c>
      <c r="K26" s="56" t="s">
        <v>125</v>
      </c>
    </row>
    <row r="27" spans="1:11" x14ac:dyDescent="0.2">
      <c r="A27" s="56">
        <v>25</v>
      </c>
      <c r="B27" s="56">
        <v>25</v>
      </c>
      <c r="C27" s="56" t="s">
        <v>116</v>
      </c>
      <c r="D27" s="50">
        <v>31.5321550687765</v>
      </c>
      <c r="E27" s="48"/>
      <c r="G27" s="56">
        <v>25</v>
      </c>
      <c r="H27" s="56" t="s">
        <v>134</v>
      </c>
      <c r="I27" s="50">
        <v>39.407681737895601</v>
      </c>
      <c r="K27" s="56" t="s">
        <v>126</v>
      </c>
    </row>
    <row r="28" spans="1:11" x14ac:dyDescent="0.2">
      <c r="A28" s="56">
        <v>26</v>
      </c>
      <c r="B28" s="56">
        <v>26</v>
      </c>
      <c r="C28" s="56" t="s">
        <v>141</v>
      </c>
      <c r="D28" s="50">
        <v>31.479555801122601</v>
      </c>
      <c r="E28" s="48"/>
      <c r="G28" s="56">
        <v>26</v>
      </c>
      <c r="H28" s="56" t="s">
        <v>138</v>
      </c>
      <c r="I28" s="50">
        <v>34.579086473588703</v>
      </c>
      <c r="K28" s="56" t="s">
        <v>127</v>
      </c>
    </row>
    <row r="29" spans="1:11" x14ac:dyDescent="0.2">
      <c r="A29" s="56">
        <v>27</v>
      </c>
      <c r="B29" s="56">
        <v>27</v>
      </c>
      <c r="C29" s="56" t="s">
        <v>113</v>
      </c>
      <c r="D29" s="50">
        <v>28.6178582463467</v>
      </c>
      <c r="E29" s="48"/>
      <c r="G29" s="56">
        <v>27</v>
      </c>
      <c r="H29" s="56" t="s">
        <v>113</v>
      </c>
      <c r="I29" s="50">
        <v>33.116349226233503</v>
      </c>
      <c r="K29" s="56" t="s">
        <v>128</v>
      </c>
    </row>
  </sheetData>
  <autoFilter ref="C2:D2">
    <sortState ref="C3:D29">
      <sortCondition descending="1" ref="D2"/>
    </sortState>
  </autoFilter>
  <mergeCells count="2">
    <mergeCell ref="A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I3" sqref="I3"/>
    </sheetView>
  </sheetViews>
  <sheetFormatPr defaultRowHeight="12.75" x14ac:dyDescent="0.2"/>
  <cols>
    <col min="1" max="1" width="9.140625" style="44"/>
    <col min="2" max="2" width="39.7109375" style="44" bestFit="1" customWidth="1"/>
    <col min="3" max="3" width="10.5703125" style="44" bestFit="1" customWidth="1"/>
    <col min="4" max="4" width="9.5703125" style="44" bestFit="1" customWidth="1"/>
    <col min="5" max="6" width="9.140625" style="44"/>
    <col min="7" max="7" width="39.7109375" style="44" bestFit="1" customWidth="1"/>
    <col min="8" max="8" width="9.5703125" style="44" bestFit="1" customWidth="1"/>
    <col min="9" max="9" width="9.140625" style="44"/>
    <col min="10" max="10" width="9.140625" style="56"/>
    <col min="11" max="11" width="39.7109375" style="44" bestFit="1" customWidth="1"/>
    <col min="12" max="16384" width="9.140625" style="44"/>
  </cols>
  <sheetData>
    <row r="1" spans="1:11" s="45" customFormat="1" x14ac:dyDescent="0.2">
      <c r="A1" s="57" t="s">
        <v>131</v>
      </c>
      <c r="B1" s="57"/>
      <c r="C1" s="57"/>
      <c r="F1" s="57" t="s">
        <v>132</v>
      </c>
      <c r="G1" s="57"/>
      <c r="H1" s="57"/>
      <c r="J1" s="56"/>
    </row>
    <row r="2" spans="1:11" x14ac:dyDescent="0.2">
      <c r="A2" s="44" t="s">
        <v>101</v>
      </c>
      <c r="B2" s="44" t="s">
        <v>99</v>
      </c>
      <c r="C2" s="44" t="s">
        <v>100</v>
      </c>
      <c r="F2" s="46" t="s">
        <v>101</v>
      </c>
      <c r="G2" s="46" t="s">
        <v>99</v>
      </c>
      <c r="H2" s="46" t="s">
        <v>100</v>
      </c>
    </row>
    <row r="3" spans="1:11" x14ac:dyDescent="0.2">
      <c r="A3" s="44">
        <v>1</v>
      </c>
      <c r="B3" s="44" t="s">
        <v>111</v>
      </c>
      <c r="C3" s="52">
        <v>100</v>
      </c>
      <c r="D3" s="48"/>
      <c r="F3" s="46">
        <v>1</v>
      </c>
      <c r="G3" s="47" t="s">
        <v>112</v>
      </c>
      <c r="H3" s="52">
        <v>100</v>
      </c>
      <c r="K3" s="44" t="s">
        <v>102</v>
      </c>
    </row>
    <row r="4" spans="1:11" x14ac:dyDescent="0.2">
      <c r="A4" s="44">
        <v>2</v>
      </c>
      <c r="B4" s="44" t="s">
        <v>112</v>
      </c>
      <c r="C4" s="52">
        <v>71.173434581413304</v>
      </c>
      <c r="D4" s="48"/>
      <c r="F4" s="46">
        <v>2</v>
      </c>
      <c r="G4" s="47" t="s">
        <v>119</v>
      </c>
      <c r="H4" s="52">
        <v>78.307277500164801</v>
      </c>
      <c r="K4" s="44" t="s">
        <v>103</v>
      </c>
    </row>
    <row r="5" spans="1:11" x14ac:dyDescent="0.2">
      <c r="A5" s="44">
        <v>3</v>
      </c>
      <c r="B5" s="44" t="s">
        <v>142</v>
      </c>
      <c r="C5" s="52">
        <v>62.182231395250099</v>
      </c>
      <c r="D5" s="48"/>
      <c r="F5" s="46">
        <v>3</v>
      </c>
      <c r="G5" s="47" t="s">
        <v>124</v>
      </c>
      <c r="H5" s="52">
        <v>73.835710634642297</v>
      </c>
      <c r="I5" s="56"/>
      <c r="K5" s="44" t="s">
        <v>104</v>
      </c>
    </row>
    <row r="6" spans="1:11" x14ac:dyDescent="0.2">
      <c r="A6" s="44">
        <v>4</v>
      </c>
      <c r="B6" s="44" t="s">
        <v>134</v>
      </c>
      <c r="C6" s="52">
        <v>56.893731217560699</v>
      </c>
      <c r="D6" s="48"/>
      <c r="F6" s="46">
        <v>4</v>
      </c>
      <c r="G6" s="47" t="s">
        <v>122</v>
      </c>
      <c r="H6" s="52">
        <v>69.340146797689002</v>
      </c>
      <c r="I6" s="56"/>
      <c r="K6" s="44" t="s">
        <v>105</v>
      </c>
    </row>
    <row r="7" spans="1:11" x14ac:dyDescent="0.2">
      <c r="A7" s="44">
        <v>5</v>
      </c>
      <c r="B7" s="44" t="s">
        <v>125</v>
      </c>
      <c r="C7" s="52">
        <v>52.684074636983397</v>
      </c>
      <c r="D7" s="48"/>
      <c r="F7" s="46">
        <v>5</v>
      </c>
      <c r="G7" s="47" t="s">
        <v>120</v>
      </c>
      <c r="H7" s="52">
        <v>65.110708969895498</v>
      </c>
      <c r="I7" s="56"/>
      <c r="K7" s="44" t="s">
        <v>106</v>
      </c>
    </row>
    <row r="8" spans="1:11" x14ac:dyDescent="0.2">
      <c r="A8" s="44">
        <v>6</v>
      </c>
      <c r="B8" s="44" t="s">
        <v>122</v>
      </c>
      <c r="C8" s="52">
        <v>50.1456412773232</v>
      </c>
      <c r="D8" s="48"/>
      <c r="F8" s="46">
        <v>6</v>
      </c>
      <c r="G8" s="47" t="s">
        <v>114</v>
      </c>
      <c r="H8" s="52">
        <v>64.139711325209802</v>
      </c>
      <c r="I8" s="56"/>
      <c r="K8" s="44" t="s">
        <v>107</v>
      </c>
    </row>
    <row r="9" spans="1:11" x14ac:dyDescent="0.2">
      <c r="A9" s="44">
        <v>7</v>
      </c>
      <c r="B9" s="44" t="s">
        <v>119</v>
      </c>
      <c r="C9" s="52">
        <v>49.0241125939189</v>
      </c>
      <c r="D9" s="48"/>
      <c r="F9" s="46">
        <v>7</v>
      </c>
      <c r="G9" s="47" t="s">
        <v>128</v>
      </c>
      <c r="H9" s="52">
        <v>61.3900389394516</v>
      </c>
      <c r="I9" s="56"/>
      <c r="K9" s="44" t="s">
        <v>108</v>
      </c>
    </row>
    <row r="10" spans="1:11" x14ac:dyDescent="0.2">
      <c r="A10" s="44">
        <v>8</v>
      </c>
      <c r="B10" s="44" t="s">
        <v>120</v>
      </c>
      <c r="C10" s="51">
        <v>47.984832005255598</v>
      </c>
      <c r="D10" s="48"/>
      <c r="F10" s="46">
        <v>8</v>
      </c>
      <c r="G10" s="47" t="s">
        <v>141</v>
      </c>
      <c r="H10" s="51">
        <v>60.591639852662297</v>
      </c>
      <c r="I10" s="56"/>
      <c r="K10" s="44" t="s">
        <v>109</v>
      </c>
    </row>
    <row r="11" spans="1:11" x14ac:dyDescent="0.2">
      <c r="A11" s="44">
        <v>9</v>
      </c>
      <c r="B11" s="44" t="s">
        <v>135</v>
      </c>
      <c r="C11" s="51">
        <v>46.168475100504899</v>
      </c>
      <c r="D11" s="48"/>
      <c r="F11" s="46">
        <v>9</v>
      </c>
      <c r="G11" s="47" t="s">
        <v>121</v>
      </c>
      <c r="H11" s="51">
        <v>60.558216536964203</v>
      </c>
      <c r="I11" s="56"/>
      <c r="K11" s="44" t="s">
        <v>110</v>
      </c>
    </row>
    <row r="12" spans="1:11" x14ac:dyDescent="0.2">
      <c r="A12" s="44">
        <v>10</v>
      </c>
      <c r="B12" s="44" t="s">
        <v>127</v>
      </c>
      <c r="C12" s="51">
        <v>45.943133384996401</v>
      </c>
      <c r="D12" s="48"/>
      <c r="F12" s="46">
        <v>10</v>
      </c>
      <c r="G12" s="47" t="s">
        <v>137</v>
      </c>
      <c r="H12" s="51">
        <v>60.175816643394498</v>
      </c>
      <c r="I12" s="56"/>
      <c r="K12" s="44" t="s">
        <v>111</v>
      </c>
    </row>
    <row r="13" spans="1:11" x14ac:dyDescent="0.2">
      <c r="A13" s="44">
        <v>11</v>
      </c>
      <c r="B13" s="44" t="s">
        <v>114</v>
      </c>
      <c r="C13" s="51">
        <v>45.097436325472003</v>
      </c>
      <c r="D13" s="48"/>
      <c r="F13" s="46">
        <v>11</v>
      </c>
      <c r="G13" s="47" t="s">
        <v>136</v>
      </c>
      <c r="H13" s="51">
        <v>59.143121690251299</v>
      </c>
      <c r="I13" s="56"/>
      <c r="K13" s="44" t="s">
        <v>112</v>
      </c>
    </row>
    <row r="14" spans="1:11" x14ac:dyDescent="0.2">
      <c r="A14" s="44">
        <v>12</v>
      </c>
      <c r="B14" s="44" t="s">
        <v>121</v>
      </c>
      <c r="C14" s="51">
        <v>44.650965528643503</v>
      </c>
      <c r="D14" s="48"/>
      <c r="F14" s="46">
        <v>12</v>
      </c>
      <c r="G14" s="47" t="s">
        <v>127</v>
      </c>
      <c r="H14" s="51">
        <v>58.507681938377701</v>
      </c>
      <c r="I14" s="56"/>
      <c r="K14" s="44" t="s">
        <v>113</v>
      </c>
    </row>
    <row r="15" spans="1:11" x14ac:dyDescent="0.2">
      <c r="A15" s="44">
        <v>13</v>
      </c>
      <c r="B15" s="44" t="s">
        <v>126</v>
      </c>
      <c r="C15" s="51">
        <v>44.607150043113798</v>
      </c>
      <c r="D15" s="48"/>
      <c r="F15" s="46">
        <v>13</v>
      </c>
      <c r="G15" s="47" t="s">
        <v>125</v>
      </c>
      <c r="H15" s="51">
        <v>57.142173296655002</v>
      </c>
      <c r="I15" s="56"/>
      <c r="K15" s="44" t="s">
        <v>114</v>
      </c>
    </row>
    <row r="16" spans="1:11" x14ac:dyDescent="0.2">
      <c r="A16" s="44">
        <v>14</v>
      </c>
      <c r="B16" s="44" t="s">
        <v>136</v>
      </c>
      <c r="C16" s="51">
        <v>42.693433169151199</v>
      </c>
      <c r="D16" s="48"/>
      <c r="F16" s="46">
        <v>14</v>
      </c>
      <c r="G16" s="47" t="s">
        <v>116</v>
      </c>
      <c r="H16" s="51">
        <v>55.7455753671628</v>
      </c>
      <c r="I16" s="56"/>
      <c r="K16" s="44" t="s">
        <v>115</v>
      </c>
    </row>
    <row r="17" spans="1:11" x14ac:dyDescent="0.2">
      <c r="A17" s="44">
        <v>15</v>
      </c>
      <c r="B17" s="44" t="s">
        <v>138</v>
      </c>
      <c r="C17" s="53">
        <v>39.829349657285</v>
      </c>
      <c r="D17" s="54"/>
      <c r="F17" s="46">
        <v>15</v>
      </c>
      <c r="G17" s="47" t="s">
        <v>142</v>
      </c>
      <c r="H17" s="53">
        <v>53.610147478696199</v>
      </c>
      <c r="I17" s="56"/>
      <c r="J17" s="55"/>
      <c r="K17" s="44" t="s">
        <v>116</v>
      </c>
    </row>
    <row r="18" spans="1:11" x14ac:dyDescent="0.2">
      <c r="A18" s="44">
        <v>16</v>
      </c>
      <c r="B18" s="44" t="s">
        <v>139</v>
      </c>
      <c r="C18" s="53">
        <v>39.6313299712629</v>
      </c>
      <c r="D18" s="54"/>
      <c r="F18" s="46">
        <v>16</v>
      </c>
      <c r="G18" s="47" t="s">
        <v>126</v>
      </c>
      <c r="H18" s="53">
        <v>51.3900522602205</v>
      </c>
      <c r="I18" s="56"/>
      <c r="J18" s="55"/>
      <c r="K18" s="44" t="s">
        <v>117</v>
      </c>
    </row>
    <row r="19" spans="1:11" x14ac:dyDescent="0.2">
      <c r="A19" s="44">
        <v>17</v>
      </c>
      <c r="B19" s="44" t="s">
        <v>117</v>
      </c>
      <c r="C19" s="53">
        <v>39.508707362629899</v>
      </c>
      <c r="D19" s="54"/>
      <c r="F19" s="46">
        <v>17</v>
      </c>
      <c r="G19" s="47" t="s">
        <v>115</v>
      </c>
      <c r="H19" s="53">
        <v>50.891308585344703</v>
      </c>
      <c r="I19" s="56"/>
      <c r="J19" s="55"/>
      <c r="K19" s="44" t="s">
        <v>118</v>
      </c>
    </row>
    <row r="20" spans="1:11" x14ac:dyDescent="0.2">
      <c r="A20" s="44">
        <v>18</v>
      </c>
      <c r="B20" s="44" t="s">
        <v>137</v>
      </c>
      <c r="C20" s="53">
        <v>39.481048426502802</v>
      </c>
      <c r="D20" s="54"/>
      <c r="F20" s="46">
        <v>18</v>
      </c>
      <c r="G20" s="47" t="s">
        <v>111</v>
      </c>
      <c r="H20" s="53">
        <v>50.076155453062697</v>
      </c>
      <c r="I20" s="56"/>
      <c r="J20" s="55"/>
      <c r="K20" s="44" t="s">
        <v>119</v>
      </c>
    </row>
    <row r="21" spans="1:11" x14ac:dyDescent="0.2">
      <c r="A21" s="44">
        <v>19</v>
      </c>
      <c r="B21" s="44" t="s">
        <v>123</v>
      </c>
      <c r="C21" s="53">
        <v>39.3113778210137</v>
      </c>
      <c r="D21" s="54"/>
      <c r="F21" s="46">
        <v>19</v>
      </c>
      <c r="G21" s="47" t="s">
        <v>123</v>
      </c>
      <c r="H21" s="53">
        <v>49.822410968204103</v>
      </c>
      <c r="I21" s="56"/>
      <c r="J21" s="55"/>
      <c r="K21" s="44" t="s">
        <v>120</v>
      </c>
    </row>
    <row r="22" spans="1:11" x14ac:dyDescent="0.2">
      <c r="A22" s="44">
        <v>20</v>
      </c>
      <c r="B22" s="44" t="s">
        <v>128</v>
      </c>
      <c r="C22" s="53">
        <v>38.254427145659001</v>
      </c>
      <c r="D22" s="54"/>
      <c r="F22" s="46">
        <v>20</v>
      </c>
      <c r="G22" s="47" t="s">
        <v>118</v>
      </c>
      <c r="H22" s="53">
        <v>46.899171262301103</v>
      </c>
      <c r="I22" s="56"/>
      <c r="J22" s="55"/>
      <c r="K22" s="44" t="s">
        <v>121</v>
      </c>
    </row>
    <row r="23" spans="1:11" x14ac:dyDescent="0.2">
      <c r="A23" s="44">
        <v>21</v>
      </c>
      <c r="B23" s="44" t="s">
        <v>124</v>
      </c>
      <c r="C23" s="53">
        <v>35.485300218815297</v>
      </c>
      <c r="D23" s="54"/>
      <c r="F23" s="46">
        <v>21</v>
      </c>
      <c r="G23" s="47" t="s">
        <v>140</v>
      </c>
      <c r="H23" s="53">
        <v>46.565046192051497</v>
      </c>
      <c r="I23" s="56"/>
      <c r="J23" s="55"/>
      <c r="K23" s="44" t="s">
        <v>122</v>
      </c>
    </row>
    <row r="24" spans="1:11" x14ac:dyDescent="0.2">
      <c r="A24" s="44">
        <v>22</v>
      </c>
      <c r="B24" s="44" t="s">
        <v>115</v>
      </c>
      <c r="C24" s="50">
        <v>34.379600243693901</v>
      </c>
      <c r="D24" s="54"/>
      <c r="F24" s="46">
        <v>22</v>
      </c>
      <c r="G24" s="47" t="s">
        <v>117</v>
      </c>
      <c r="H24" s="50">
        <v>45.846251063113499</v>
      </c>
      <c r="I24" s="56"/>
      <c r="J24" s="55"/>
      <c r="K24" s="44" t="s">
        <v>123</v>
      </c>
    </row>
    <row r="25" spans="1:11" x14ac:dyDescent="0.2">
      <c r="A25" s="44">
        <v>23</v>
      </c>
      <c r="B25" s="44" t="s">
        <v>118</v>
      </c>
      <c r="C25" s="50">
        <v>34.148279533239503</v>
      </c>
      <c r="D25" s="48"/>
      <c r="F25" s="46">
        <v>23</v>
      </c>
      <c r="G25" s="47" t="s">
        <v>139</v>
      </c>
      <c r="H25" s="50">
        <v>41.312434956199702</v>
      </c>
      <c r="I25" s="56"/>
      <c r="K25" s="44" t="s">
        <v>124</v>
      </c>
    </row>
    <row r="26" spans="1:11" x14ac:dyDescent="0.2">
      <c r="A26" s="44">
        <v>24</v>
      </c>
      <c r="B26" s="44" t="s">
        <v>140</v>
      </c>
      <c r="C26" s="50">
        <v>33.278299345860503</v>
      </c>
      <c r="D26" s="48"/>
      <c r="F26" s="46">
        <v>24</v>
      </c>
      <c r="G26" s="47" t="s">
        <v>135</v>
      </c>
      <c r="H26" s="50">
        <v>40.267813529111699</v>
      </c>
      <c r="I26" s="56"/>
      <c r="K26" s="44" t="s">
        <v>125</v>
      </c>
    </row>
    <row r="27" spans="1:11" x14ac:dyDescent="0.2">
      <c r="A27" s="44">
        <v>25</v>
      </c>
      <c r="B27" s="44" t="s">
        <v>116</v>
      </c>
      <c r="C27" s="50">
        <v>31.583205031214501</v>
      </c>
      <c r="D27" s="48"/>
      <c r="F27" s="46">
        <v>25</v>
      </c>
      <c r="G27" s="47" t="s">
        <v>134</v>
      </c>
      <c r="H27" s="50">
        <v>38.6269772678408</v>
      </c>
      <c r="I27" s="56"/>
      <c r="K27" s="44" t="s">
        <v>126</v>
      </c>
    </row>
    <row r="28" spans="1:11" x14ac:dyDescent="0.2">
      <c r="A28" s="44">
        <v>26</v>
      </c>
      <c r="B28" s="44" t="s">
        <v>141</v>
      </c>
      <c r="C28" s="50">
        <v>31.239232396235099</v>
      </c>
      <c r="D28" s="48"/>
      <c r="F28" s="46">
        <v>26</v>
      </c>
      <c r="G28" s="47" t="s">
        <v>138</v>
      </c>
      <c r="H28" s="50">
        <v>34.853223112353902</v>
      </c>
      <c r="I28" s="56"/>
      <c r="K28" s="44" t="s">
        <v>127</v>
      </c>
    </row>
    <row r="29" spans="1:11" x14ac:dyDescent="0.2">
      <c r="A29" s="44">
        <v>27</v>
      </c>
      <c r="B29" s="44" t="s">
        <v>113</v>
      </c>
      <c r="C29" s="50">
        <v>28.8092055662174</v>
      </c>
      <c r="D29" s="48"/>
      <c r="F29" s="46">
        <v>27</v>
      </c>
      <c r="G29" s="47" t="s">
        <v>113</v>
      </c>
      <c r="H29" s="50">
        <v>33.184680566229602</v>
      </c>
      <c r="I29" s="56"/>
      <c r="K29" s="44" t="s">
        <v>128</v>
      </c>
    </row>
  </sheetData>
  <autoFilter ref="G2:H2">
    <sortState ref="G3:H29">
      <sortCondition descending="1" ref="H2"/>
    </sortState>
  </autoFilter>
  <mergeCells count="2">
    <mergeCell ref="A1:C1"/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B14" sqref="B14"/>
    </sheetView>
  </sheetViews>
  <sheetFormatPr defaultRowHeight="12.75" x14ac:dyDescent="0.2"/>
  <cols>
    <col min="1" max="1" width="9.140625" style="40"/>
    <col min="2" max="2" width="39.7109375" style="40" bestFit="1" customWidth="1"/>
    <col min="3" max="16384" width="9.140625" style="40"/>
  </cols>
  <sheetData>
    <row r="1" spans="1:3" x14ac:dyDescent="0.2">
      <c r="A1" s="57" t="s">
        <v>129</v>
      </c>
      <c r="B1" s="57"/>
      <c r="C1" s="57"/>
    </row>
    <row r="2" spans="1:3" x14ac:dyDescent="0.2">
      <c r="A2" s="40" t="s">
        <v>101</v>
      </c>
      <c r="B2" s="40" t="s">
        <v>99</v>
      </c>
      <c r="C2" s="40" t="s">
        <v>100</v>
      </c>
    </row>
    <row r="3" spans="1:3" x14ac:dyDescent="0.2">
      <c r="A3" s="40">
        <v>1</v>
      </c>
      <c r="B3" s="40" t="s">
        <v>122</v>
      </c>
      <c r="C3" s="40">
        <v>100</v>
      </c>
    </row>
    <row r="4" spans="1:3" x14ac:dyDescent="0.2">
      <c r="A4" s="40">
        <v>2</v>
      </c>
      <c r="B4" s="40" t="s">
        <v>120</v>
      </c>
      <c r="C4" s="40">
        <v>98.402749209999996</v>
      </c>
    </row>
    <row r="5" spans="1:3" x14ac:dyDescent="0.2">
      <c r="A5" s="40">
        <v>3</v>
      </c>
      <c r="B5" s="40" t="s">
        <v>119</v>
      </c>
      <c r="C5" s="40">
        <v>97.24135751</v>
      </c>
    </row>
    <row r="6" spans="1:3" x14ac:dyDescent="0.2">
      <c r="A6" s="40">
        <v>4</v>
      </c>
      <c r="B6" s="40" t="s">
        <v>127</v>
      </c>
      <c r="C6" s="40">
        <v>93.482191389999997</v>
      </c>
    </row>
    <row r="7" spans="1:3" x14ac:dyDescent="0.2">
      <c r="A7" s="40">
        <v>5</v>
      </c>
      <c r="B7" s="40" t="s">
        <v>108</v>
      </c>
      <c r="C7" s="40">
        <v>89.526118640000007</v>
      </c>
    </row>
    <row r="8" spans="1:3" x14ac:dyDescent="0.2">
      <c r="A8" s="40">
        <v>6</v>
      </c>
      <c r="B8" s="40" t="s">
        <v>125</v>
      </c>
      <c r="C8" s="40">
        <v>87.08347526</v>
      </c>
    </row>
    <row r="9" spans="1:3" x14ac:dyDescent="0.2">
      <c r="A9" s="40">
        <v>7</v>
      </c>
      <c r="B9" s="40" t="s">
        <v>107</v>
      </c>
      <c r="C9" s="40">
        <v>87.034210000000002</v>
      </c>
    </row>
    <row r="10" spans="1:3" x14ac:dyDescent="0.2">
      <c r="A10" s="40">
        <v>8</v>
      </c>
      <c r="B10" s="40" t="s">
        <v>112</v>
      </c>
      <c r="C10" s="40">
        <v>84.444239350000004</v>
      </c>
    </row>
    <row r="11" spans="1:3" x14ac:dyDescent="0.2">
      <c r="A11" s="40">
        <v>9</v>
      </c>
      <c r="B11" s="40" t="s">
        <v>114</v>
      </c>
      <c r="C11" s="40">
        <v>82.174178139999995</v>
      </c>
    </row>
    <row r="12" spans="1:3" x14ac:dyDescent="0.2">
      <c r="A12" s="40">
        <v>10</v>
      </c>
      <c r="B12" s="40" t="s">
        <v>106</v>
      </c>
      <c r="C12" s="40">
        <v>81.50458673</v>
      </c>
    </row>
    <row r="13" spans="1:3" x14ac:dyDescent="0.2">
      <c r="A13" s="40">
        <v>11</v>
      </c>
      <c r="B13" s="40" t="s">
        <v>128</v>
      </c>
      <c r="C13" s="40">
        <v>79.81979441</v>
      </c>
    </row>
    <row r="14" spans="1:3" x14ac:dyDescent="0.2">
      <c r="A14" s="40">
        <v>12</v>
      </c>
      <c r="B14" s="40" t="s">
        <v>111</v>
      </c>
      <c r="C14" s="40">
        <v>76.78261655</v>
      </c>
    </row>
    <row r="15" spans="1:3" x14ac:dyDescent="0.2">
      <c r="A15" s="40">
        <v>13</v>
      </c>
      <c r="B15" s="40" t="s">
        <v>126</v>
      </c>
      <c r="C15" s="40">
        <v>76.295169880000003</v>
      </c>
    </row>
    <row r="16" spans="1:3" x14ac:dyDescent="0.2">
      <c r="A16" s="40">
        <v>14</v>
      </c>
      <c r="B16" s="40" t="s">
        <v>123</v>
      </c>
      <c r="C16" s="40">
        <v>75.945337269999996</v>
      </c>
    </row>
    <row r="17" spans="1:12" x14ac:dyDescent="0.2">
      <c r="A17" s="40">
        <v>15</v>
      </c>
      <c r="B17" s="40" t="s">
        <v>121</v>
      </c>
      <c r="C17" s="40">
        <v>73.294096080000003</v>
      </c>
    </row>
    <row r="18" spans="1:12" x14ac:dyDescent="0.2">
      <c r="A18" s="40">
        <v>16</v>
      </c>
      <c r="B18" s="40" t="s">
        <v>109</v>
      </c>
      <c r="C18" s="40">
        <v>71.19272445</v>
      </c>
    </row>
    <row r="19" spans="1:12" x14ac:dyDescent="0.2">
      <c r="A19" s="40">
        <v>17</v>
      </c>
      <c r="B19" s="40" t="s">
        <v>117</v>
      </c>
      <c r="C19" s="40">
        <v>70.836040519999997</v>
      </c>
    </row>
    <row r="20" spans="1:12" x14ac:dyDescent="0.2">
      <c r="A20" s="40">
        <v>18</v>
      </c>
      <c r="B20" s="40" t="s">
        <v>116</v>
      </c>
      <c r="C20" s="40">
        <v>68.932336430000007</v>
      </c>
      <c r="I20" s="44"/>
      <c r="J20" s="44"/>
      <c r="K20" s="44"/>
      <c r="L20" s="44"/>
    </row>
    <row r="21" spans="1:12" x14ac:dyDescent="0.2">
      <c r="A21" s="40">
        <v>19</v>
      </c>
      <c r="B21" s="40" t="s">
        <v>115</v>
      </c>
      <c r="C21" s="40">
        <v>68.743255719999993</v>
      </c>
      <c r="I21" s="44"/>
      <c r="J21" s="44"/>
      <c r="K21" s="44"/>
      <c r="L21" s="44"/>
    </row>
    <row r="22" spans="1:12" x14ac:dyDescent="0.2">
      <c r="A22" s="40">
        <v>20</v>
      </c>
      <c r="B22" s="40" t="s">
        <v>102</v>
      </c>
      <c r="C22" s="40">
        <v>68.388353179999996</v>
      </c>
      <c r="I22" s="44"/>
      <c r="J22" s="44"/>
      <c r="K22" s="44"/>
      <c r="L22" s="44"/>
    </row>
    <row r="23" spans="1:12" x14ac:dyDescent="0.2">
      <c r="A23" s="40">
        <v>21</v>
      </c>
      <c r="B23" s="40" t="s">
        <v>110</v>
      </c>
      <c r="C23" s="40">
        <v>68.244584029999999</v>
      </c>
      <c r="I23" s="44"/>
      <c r="J23" s="44"/>
      <c r="K23" s="44"/>
      <c r="L23" s="44"/>
    </row>
    <row r="24" spans="1:12" x14ac:dyDescent="0.2">
      <c r="A24" s="40">
        <v>22</v>
      </c>
      <c r="B24" s="40" t="s">
        <v>124</v>
      </c>
      <c r="C24" s="40">
        <v>67.408335719999997</v>
      </c>
      <c r="I24" s="44"/>
      <c r="J24" s="44"/>
      <c r="K24" s="44"/>
      <c r="L24" s="44"/>
    </row>
    <row r="25" spans="1:12" x14ac:dyDescent="0.2">
      <c r="A25" s="40">
        <v>23</v>
      </c>
      <c r="B25" s="40" t="s">
        <v>105</v>
      </c>
      <c r="C25" s="40">
        <v>66.78692427</v>
      </c>
      <c r="I25" s="44"/>
      <c r="J25" s="44"/>
      <c r="K25" s="44"/>
      <c r="L25" s="44"/>
    </row>
    <row r="26" spans="1:12" x14ac:dyDescent="0.2">
      <c r="A26" s="40">
        <v>24</v>
      </c>
      <c r="B26" s="40" t="s">
        <v>104</v>
      </c>
      <c r="C26" s="40">
        <v>64.452910380000006</v>
      </c>
      <c r="I26" s="44"/>
      <c r="J26" s="44"/>
      <c r="K26" s="44"/>
      <c r="L26" s="44"/>
    </row>
    <row r="27" spans="1:12" x14ac:dyDescent="0.2">
      <c r="A27" s="40">
        <v>25</v>
      </c>
      <c r="B27" s="40" t="s">
        <v>118</v>
      </c>
      <c r="C27" s="40">
        <v>63.517235790000001</v>
      </c>
      <c r="I27" s="44"/>
      <c r="J27" s="44"/>
      <c r="K27" s="44"/>
      <c r="L27" s="44"/>
    </row>
    <row r="28" spans="1:12" x14ac:dyDescent="0.2">
      <c r="A28" s="40">
        <v>26</v>
      </c>
      <c r="B28" s="40" t="s">
        <v>103</v>
      </c>
      <c r="C28" s="40">
        <v>61.212187120000003</v>
      </c>
      <c r="I28" s="44"/>
      <c r="J28" s="44"/>
      <c r="K28" s="44"/>
      <c r="L28" s="44"/>
    </row>
    <row r="29" spans="1:12" x14ac:dyDescent="0.2">
      <c r="A29" s="40">
        <v>27</v>
      </c>
      <c r="B29" s="40" t="s">
        <v>113</v>
      </c>
      <c r="C29" s="40">
        <v>56.747045569999997</v>
      </c>
      <c r="I29" s="44"/>
      <c r="J29" s="44"/>
      <c r="K29" s="44"/>
      <c r="L29" s="44"/>
    </row>
    <row r="30" spans="1:12" x14ac:dyDescent="0.2">
      <c r="I30" s="44"/>
      <c r="J30" s="44"/>
      <c r="K30" s="44"/>
      <c r="L30" s="44"/>
    </row>
    <row r="31" spans="1:12" x14ac:dyDescent="0.2">
      <c r="I31" s="44"/>
      <c r="J31" s="44"/>
      <c r="K31" s="44"/>
      <c r="L31" s="44"/>
    </row>
    <row r="32" spans="1:12" x14ac:dyDescent="0.2">
      <c r="I32" s="44"/>
      <c r="J32" s="44"/>
      <c r="K32" s="44"/>
      <c r="L32" s="44"/>
    </row>
    <row r="33" spans="9:12" x14ac:dyDescent="0.2">
      <c r="I33" s="44"/>
      <c r="J33" s="44"/>
      <c r="K33" s="44"/>
      <c r="L33" s="44"/>
    </row>
    <row r="34" spans="9:12" x14ac:dyDescent="0.2">
      <c r="I34" s="44"/>
      <c r="J34" s="44"/>
      <c r="K34" s="44"/>
      <c r="L34" s="44"/>
    </row>
    <row r="35" spans="9:12" x14ac:dyDescent="0.2">
      <c r="I35" s="44"/>
      <c r="J35" s="44"/>
      <c r="K35" s="44"/>
      <c r="L35" s="44"/>
    </row>
    <row r="36" spans="9:12" x14ac:dyDescent="0.2">
      <c r="I36" s="44"/>
      <c r="J36" s="44"/>
      <c r="K36" s="44"/>
      <c r="L36" s="44"/>
    </row>
    <row r="37" spans="9:12" x14ac:dyDescent="0.2">
      <c r="I37" s="44"/>
      <c r="J37" s="44"/>
      <c r="K37" s="44"/>
      <c r="L37" s="44"/>
    </row>
    <row r="38" spans="9:12" x14ac:dyDescent="0.2">
      <c r="I38" s="44"/>
      <c r="J38" s="44"/>
      <c r="K38" s="44"/>
      <c r="L38" s="44"/>
    </row>
    <row r="39" spans="9:12" x14ac:dyDescent="0.2">
      <c r="I39" s="44"/>
      <c r="J39" s="44"/>
      <c r="K39" s="44"/>
      <c r="L39" s="44"/>
    </row>
    <row r="40" spans="9:12" x14ac:dyDescent="0.2">
      <c r="I40" s="44"/>
      <c r="J40" s="44"/>
      <c r="K40" s="44"/>
      <c r="L40" s="44"/>
    </row>
    <row r="41" spans="9:12" x14ac:dyDescent="0.2">
      <c r="I41" s="44"/>
      <c r="J41" s="44"/>
      <c r="K41" s="44"/>
      <c r="L41" s="44"/>
    </row>
    <row r="42" spans="9:12" x14ac:dyDescent="0.2">
      <c r="I42" s="44"/>
      <c r="J42" s="44"/>
      <c r="K42" s="44"/>
      <c r="L42" s="44"/>
    </row>
    <row r="43" spans="9:12" x14ac:dyDescent="0.2">
      <c r="I43" s="44"/>
      <c r="J43" s="44"/>
      <c r="K43" s="44"/>
      <c r="L43" s="44"/>
    </row>
    <row r="44" spans="9:12" x14ac:dyDescent="0.2">
      <c r="I44" s="44"/>
      <c r="J44" s="44"/>
      <c r="K44" s="44"/>
      <c r="L44" s="44"/>
    </row>
    <row r="45" spans="9:12" x14ac:dyDescent="0.2">
      <c r="I45" s="44"/>
      <c r="J45" s="44"/>
      <c r="K45" s="44"/>
      <c r="L45" s="44"/>
    </row>
    <row r="46" spans="9:12" x14ac:dyDescent="0.2">
      <c r="I46" s="44"/>
      <c r="J46" s="44"/>
      <c r="K46" s="44"/>
      <c r="L46" s="44"/>
    </row>
  </sheetData>
  <autoFilter ref="B2:C2">
    <sortState ref="B3:C29">
      <sortCondition descending="1" ref="C2"/>
    </sortState>
  </autoFilter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ResumoEntrevistados</vt:lpstr>
      <vt:lpstr>CriteriosEolica</vt:lpstr>
      <vt:lpstr>TecnicoTerritorialEolica</vt:lpstr>
      <vt:lpstr>TecnicoInfraestruturaEolica</vt:lpstr>
      <vt:lpstr>DadosRegioes</vt:lpstr>
      <vt:lpstr>ResultadosNovosVelhos</vt:lpstr>
      <vt:lpstr>ResultadosNovos</vt:lpstr>
      <vt:lpstr>ResultadosAntigos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Lemos Bulhões</dc:creator>
  <cp:lastModifiedBy>Rômulo</cp:lastModifiedBy>
  <dcterms:created xsi:type="dcterms:W3CDTF">2016-04-10T16:03:50Z</dcterms:created>
  <dcterms:modified xsi:type="dcterms:W3CDTF">2017-08-01T20:36:15Z</dcterms:modified>
</cp:coreProperties>
</file>