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ra\Desktop\Movimento\"/>
    </mc:Choice>
  </mc:AlternateContent>
  <xr:revisionPtr revIDLastSave="0" documentId="13_ncr:1_{47CDECCF-4FCE-4E73-8D5C-E2315E1CD96D}" xr6:coauthVersionLast="45" xr6:coauthVersionMax="45" xr10:uidLastSave="{00000000-0000-0000-0000-000000000000}"/>
  <bookViews>
    <workbookView xWindow="29325" yWindow="435" windowWidth="27660" windowHeight="14790" xr2:uid="{1B92C9DC-1BCC-4913-8E05-BA3C7A2B49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R4" i="1"/>
  <c r="G20" i="1"/>
  <c r="H20" i="1"/>
  <c r="I20" i="1"/>
  <c r="J20" i="1"/>
  <c r="K20" i="1"/>
  <c r="L20" i="1"/>
  <c r="M20" i="1"/>
  <c r="N20" i="1"/>
  <c r="O20" i="1"/>
  <c r="P20" i="1"/>
  <c r="Q20" i="1"/>
  <c r="F20" i="1"/>
  <c r="G19" i="1"/>
  <c r="F19" i="1"/>
  <c r="G17" i="1"/>
  <c r="F17" i="1"/>
  <c r="G15" i="1"/>
  <c r="F15" i="1"/>
  <c r="G13" i="1"/>
  <c r="F13" i="1"/>
  <c r="G12" i="1"/>
  <c r="F12" i="1"/>
  <c r="G11" i="1"/>
  <c r="F11" i="1"/>
  <c r="G9" i="1"/>
  <c r="F9" i="1"/>
  <c r="G8" i="1"/>
  <c r="G10" i="1" s="1"/>
  <c r="F8" i="1"/>
  <c r="F10" i="1" s="1"/>
  <c r="R20" i="1" l="1"/>
  <c r="F16" i="1"/>
  <c r="F18" i="1" s="1"/>
  <c r="F14" i="1"/>
  <c r="G16" i="1"/>
  <c r="G18" i="1" s="1"/>
  <c r="G14" i="1"/>
</calcChain>
</file>

<file path=xl/sharedStrings.xml><?xml version="1.0" encoding="utf-8"?>
<sst xmlns="http://schemas.openxmlformats.org/spreadsheetml/2006/main" count="60" uniqueCount="36">
  <si>
    <t>Cidade</t>
  </si>
  <si>
    <t>Fato</t>
  </si>
  <si>
    <t>Sudeste</t>
  </si>
  <si>
    <t>Rio de Janeiro</t>
  </si>
  <si>
    <t>São Paulo</t>
  </si>
  <si>
    <t>Estado</t>
  </si>
  <si>
    <t>Vendas</t>
  </si>
  <si>
    <t>Piracicaba</t>
  </si>
  <si>
    <t>Ribeirão Preto</t>
  </si>
  <si>
    <t>Devoluções</t>
  </si>
  <si>
    <t>Rio Grande do Sul</t>
  </si>
  <si>
    <t>Poa</t>
  </si>
  <si>
    <t>Porto Alegre</t>
  </si>
  <si>
    <t>Santa Catarina</t>
  </si>
  <si>
    <t>Florianópolis</t>
  </si>
  <si>
    <t>Bombas</t>
  </si>
  <si>
    <t>Sul</t>
  </si>
  <si>
    <t>Localidade</t>
  </si>
  <si>
    <t>Modalidade</t>
  </si>
  <si>
    <t>Semestre 01</t>
  </si>
  <si>
    <t>Semestre 02</t>
  </si>
  <si>
    <t>Total Faturado</t>
  </si>
  <si>
    <t>Total Anual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</si>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</sst>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11F-28C7-4E0D-A91B-2ED149B9EB6D}">
  <dimension ref="B2:R20"/>
  <sheetViews>
    <sheetView tabSelected="1" workbookViewId="0">
      <selection activeCell="D27" sqref="D27"/>
    </sheetView>
  </sheetViews>
  <sheetFormatPr defaultRowHeight="15" x14ac:dyDescent="0.25"/>
  <cols>
    <col min="1" max="1" width="3.85546875" style="1" customWidth="1"/>
    <col min="2" max="2" width="14.140625" style="1" customWidth="1"/>
    <col min="3" max="3" width="18.85546875" style="1" customWidth="1"/>
    <col min="4" max="4" width="19.140625" style="1" customWidth="1"/>
    <col min="5" max="5" width="17.7109375" style="1" customWidth="1"/>
    <col min="6" max="6" width="15.85546875" style="1" bestFit="1" customWidth="1"/>
    <col min="7" max="7" width="14.28515625" style="1" bestFit="1" customWidth="1"/>
    <col min="8" max="8" width="15.85546875" style="1" bestFit="1" customWidth="1"/>
    <col min="9" max="9" width="14.28515625" style="1" bestFit="1" customWidth="1"/>
    <col min="10" max="12" width="15.85546875" style="1" bestFit="1" customWidth="1"/>
    <col min="13" max="17" width="14.28515625" style="1" bestFit="1" customWidth="1"/>
    <col min="18" max="18" width="16.85546875" style="1" bestFit="1" customWidth="1"/>
    <col min="19" max="16384" width="9.140625" style="1"/>
  </cols>
  <sheetData>
    <row r="2" spans="2:18" ht="18.75" x14ac:dyDescent="0.3">
      <c r="B2" s="12" t="s">
        <v>17</v>
      </c>
      <c r="C2" s="13"/>
      <c r="D2" s="14"/>
      <c r="E2" s="4" t="s">
        <v>18</v>
      </c>
      <c r="F2" s="12" t="s">
        <v>19</v>
      </c>
      <c r="G2" s="13"/>
      <c r="H2" s="13"/>
      <c r="I2" s="13"/>
      <c r="J2" s="13"/>
      <c r="K2" s="14"/>
      <c r="L2" s="12" t="s">
        <v>20</v>
      </c>
      <c r="M2" s="13"/>
      <c r="N2" s="13"/>
      <c r="O2" s="13"/>
      <c r="P2" s="13"/>
      <c r="Q2" s="14"/>
      <c r="R2" s="10" t="s">
        <v>22</v>
      </c>
    </row>
    <row r="3" spans="2:18" x14ac:dyDescent="0.25">
      <c r="B3" s="8" t="s">
        <v>35</v>
      </c>
      <c r="C3" s="8" t="s">
        <v>5</v>
      </c>
      <c r="D3" s="8" t="s">
        <v>0</v>
      </c>
      <c r="E3" s="8" t="s">
        <v>1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6" t="s">
        <v>34</v>
      </c>
      <c r="R3" s="11"/>
    </row>
    <row r="4" spans="2:18" x14ac:dyDescent="0.25">
      <c r="B4" s="20" t="s">
        <v>2</v>
      </c>
      <c r="C4" s="15" t="s">
        <v>3</v>
      </c>
      <c r="D4" s="5" t="s">
        <v>3</v>
      </c>
      <c r="E4" s="5" t="s">
        <v>9</v>
      </c>
      <c r="F4" s="5">
        <v>1345</v>
      </c>
      <c r="G4" s="5">
        <v>1456</v>
      </c>
      <c r="H4" s="5"/>
      <c r="I4" s="5"/>
      <c r="J4" s="5"/>
      <c r="K4" s="5"/>
      <c r="L4" s="5"/>
      <c r="M4" s="5"/>
      <c r="N4" s="5"/>
      <c r="O4" s="5"/>
      <c r="P4" s="5"/>
      <c r="Q4" s="5"/>
      <c r="R4" s="5">
        <f>SUM(F4:Q4)</f>
        <v>2801</v>
      </c>
    </row>
    <row r="5" spans="2:18" x14ac:dyDescent="0.25">
      <c r="B5" s="21"/>
      <c r="C5" s="16"/>
      <c r="D5" s="2" t="s">
        <v>3</v>
      </c>
      <c r="E5" s="2" t="s">
        <v>6</v>
      </c>
      <c r="F5" s="3">
        <v>345645</v>
      </c>
      <c r="G5" s="3">
        <v>46575</v>
      </c>
      <c r="H5" s="3"/>
      <c r="I5" s="3"/>
      <c r="J5" s="3"/>
      <c r="K5" s="3"/>
      <c r="L5" s="3"/>
      <c r="M5" s="3"/>
      <c r="N5" s="3"/>
      <c r="O5" s="3"/>
      <c r="P5" s="3"/>
      <c r="Q5" s="3"/>
      <c r="R5" s="3">
        <f>SUM(F5:Q5)</f>
        <v>392220</v>
      </c>
    </row>
    <row r="6" spans="2:18" x14ac:dyDescent="0.25">
      <c r="B6" s="21"/>
      <c r="C6" s="17" t="s">
        <v>4</v>
      </c>
      <c r="D6" s="5" t="s">
        <v>4</v>
      </c>
      <c r="E6" s="5" t="s">
        <v>9</v>
      </c>
      <c r="F6" s="5">
        <v>3543</v>
      </c>
      <c r="G6" s="5">
        <v>5464</v>
      </c>
      <c r="H6" s="5"/>
      <c r="I6" s="5"/>
      <c r="J6" s="5"/>
      <c r="K6" s="5"/>
      <c r="L6" s="5"/>
      <c r="M6" s="5"/>
      <c r="N6" s="5"/>
      <c r="O6" s="5"/>
      <c r="P6" s="5"/>
      <c r="Q6" s="5"/>
      <c r="R6" s="5">
        <f t="shared" ref="R6:R20" si="0">SUM(F6:Q6)</f>
        <v>9007</v>
      </c>
    </row>
    <row r="7" spans="2:18" x14ac:dyDescent="0.25">
      <c r="B7" s="21"/>
      <c r="C7" s="18"/>
      <c r="D7" s="2" t="s">
        <v>4</v>
      </c>
      <c r="E7" s="2" t="s">
        <v>6</v>
      </c>
      <c r="F7" s="3">
        <v>43565</v>
      </c>
      <c r="G7" s="3">
        <v>65774</v>
      </c>
      <c r="H7" s="3"/>
      <c r="I7" s="3"/>
      <c r="J7" s="3"/>
      <c r="K7" s="3"/>
      <c r="L7" s="3"/>
      <c r="M7" s="3"/>
      <c r="N7" s="3"/>
      <c r="O7" s="3"/>
      <c r="P7" s="3"/>
      <c r="Q7" s="3"/>
      <c r="R7" s="3">
        <f t="shared" si="0"/>
        <v>109339</v>
      </c>
    </row>
    <row r="8" spans="2:18" x14ac:dyDescent="0.25">
      <c r="B8" s="21"/>
      <c r="C8" s="18"/>
      <c r="D8" s="5" t="s">
        <v>7</v>
      </c>
      <c r="E8" s="5" t="s">
        <v>9</v>
      </c>
      <c r="F8" s="5">
        <f>F6+23</f>
        <v>3566</v>
      </c>
      <c r="G8" s="5">
        <f t="shared" ref="G8" si="1">G6+23</f>
        <v>5487</v>
      </c>
      <c r="H8" s="5"/>
      <c r="I8" s="5"/>
      <c r="J8" s="5"/>
      <c r="K8" s="5"/>
      <c r="L8" s="5"/>
      <c r="M8" s="5"/>
      <c r="N8" s="5"/>
      <c r="O8" s="5"/>
      <c r="P8" s="5"/>
      <c r="Q8" s="5"/>
      <c r="R8" s="5">
        <f t="shared" si="0"/>
        <v>9053</v>
      </c>
    </row>
    <row r="9" spans="2:18" x14ac:dyDescent="0.25">
      <c r="B9" s="21"/>
      <c r="C9" s="18"/>
      <c r="D9" s="2" t="s">
        <v>7</v>
      </c>
      <c r="E9" s="2" t="s">
        <v>6</v>
      </c>
      <c r="F9" s="3">
        <f>F7-564</f>
        <v>43001</v>
      </c>
      <c r="G9" s="3">
        <f t="shared" ref="G9" si="2">G7-564</f>
        <v>65210</v>
      </c>
      <c r="H9" s="3"/>
      <c r="I9" s="3"/>
      <c r="J9" s="3"/>
      <c r="K9" s="3"/>
      <c r="L9" s="3"/>
      <c r="M9" s="3"/>
      <c r="N9" s="3"/>
      <c r="O9" s="3"/>
      <c r="P9" s="3"/>
      <c r="Q9" s="3"/>
      <c r="R9" s="3">
        <f t="shared" si="0"/>
        <v>108211</v>
      </c>
    </row>
    <row r="10" spans="2:18" x14ac:dyDescent="0.25">
      <c r="B10" s="21"/>
      <c r="C10" s="18"/>
      <c r="D10" s="5" t="s">
        <v>8</v>
      </c>
      <c r="E10" s="5" t="s">
        <v>9</v>
      </c>
      <c r="F10" s="5">
        <f>F8-567</f>
        <v>2999</v>
      </c>
      <c r="G10" s="5">
        <f t="shared" ref="G10" si="3">G8-567</f>
        <v>4920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f t="shared" si="0"/>
        <v>7919</v>
      </c>
    </row>
    <row r="11" spans="2:18" x14ac:dyDescent="0.25">
      <c r="B11" s="22"/>
      <c r="C11" s="19"/>
      <c r="D11" s="2" t="s">
        <v>8</v>
      </c>
      <c r="E11" s="2" t="s">
        <v>6</v>
      </c>
      <c r="F11" s="3">
        <f>F7+236</f>
        <v>43801</v>
      </c>
      <c r="G11" s="3">
        <f t="shared" ref="G11" si="4">G7+236</f>
        <v>66010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f t="shared" si="0"/>
        <v>109811</v>
      </c>
    </row>
    <row r="12" spans="2:18" x14ac:dyDescent="0.25">
      <c r="B12" s="20" t="s">
        <v>16</v>
      </c>
      <c r="C12" s="26" t="s">
        <v>10</v>
      </c>
      <c r="D12" s="5" t="s">
        <v>11</v>
      </c>
      <c r="E12" s="5" t="s">
        <v>9</v>
      </c>
      <c r="F12" s="5">
        <f>F4+234</f>
        <v>1579</v>
      </c>
      <c r="G12" s="5">
        <f t="shared" ref="G12" si="5">G4+234</f>
        <v>1690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f t="shared" si="0"/>
        <v>3269</v>
      </c>
    </row>
    <row r="13" spans="2:18" x14ac:dyDescent="0.25">
      <c r="B13" s="21"/>
      <c r="C13" s="27"/>
      <c r="D13" s="2" t="s">
        <v>11</v>
      </c>
      <c r="E13" s="2" t="s">
        <v>6</v>
      </c>
      <c r="F13" s="3">
        <f>F5-1200</f>
        <v>344445</v>
      </c>
      <c r="G13" s="3">
        <f t="shared" ref="G13" si="6">G5-1200</f>
        <v>45375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f t="shared" si="0"/>
        <v>389820</v>
      </c>
    </row>
    <row r="14" spans="2:18" x14ac:dyDescent="0.25">
      <c r="B14" s="21"/>
      <c r="C14" s="27"/>
      <c r="D14" s="5" t="s">
        <v>12</v>
      </c>
      <c r="E14" s="5" t="s">
        <v>9</v>
      </c>
      <c r="F14" s="5">
        <f>F10-1023</f>
        <v>1976</v>
      </c>
      <c r="G14" s="5">
        <f t="shared" ref="G14" si="7">G10-1023</f>
        <v>3897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f t="shared" si="0"/>
        <v>5873</v>
      </c>
    </row>
    <row r="15" spans="2:18" x14ac:dyDescent="0.25">
      <c r="B15" s="21"/>
      <c r="C15" s="28"/>
      <c r="D15" s="2" t="s">
        <v>12</v>
      </c>
      <c r="E15" s="2" t="s">
        <v>6</v>
      </c>
      <c r="F15" s="3">
        <f>F11-1456</f>
        <v>42345</v>
      </c>
      <c r="G15" s="3">
        <f t="shared" ref="G15" si="8">G11-1456</f>
        <v>64554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f t="shared" si="0"/>
        <v>106899</v>
      </c>
    </row>
    <row r="16" spans="2:18" x14ac:dyDescent="0.25">
      <c r="B16" s="21"/>
      <c r="C16" s="23" t="s">
        <v>13</v>
      </c>
      <c r="D16" s="5" t="s">
        <v>14</v>
      </c>
      <c r="E16" s="5" t="s">
        <v>9</v>
      </c>
      <c r="F16" s="5">
        <f>F10+231</f>
        <v>3230</v>
      </c>
      <c r="G16" s="5">
        <f t="shared" ref="G16" si="9">G10+231</f>
        <v>5151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>
        <f t="shared" si="0"/>
        <v>8381</v>
      </c>
    </row>
    <row r="17" spans="2:18" x14ac:dyDescent="0.25">
      <c r="B17" s="21"/>
      <c r="C17" s="24"/>
      <c r="D17" s="2" t="s">
        <v>14</v>
      </c>
      <c r="E17" s="2" t="s">
        <v>6</v>
      </c>
      <c r="F17" s="3">
        <f>F5-2354</f>
        <v>343291</v>
      </c>
      <c r="G17" s="3">
        <f t="shared" ref="G17" si="10">G5-2354</f>
        <v>44221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f t="shared" si="0"/>
        <v>387512</v>
      </c>
    </row>
    <row r="18" spans="2:18" x14ac:dyDescent="0.25">
      <c r="B18" s="21"/>
      <c r="C18" s="24"/>
      <c r="D18" s="5" t="s">
        <v>15</v>
      </c>
      <c r="E18" s="5" t="s">
        <v>9</v>
      </c>
      <c r="F18" s="5">
        <f>F16-123</f>
        <v>3107</v>
      </c>
      <c r="G18" s="5">
        <f t="shared" ref="G18" si="11">G16-123</f>
        <v>5028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f t="shared" si="0"/>
        <v>8135</v>
      </c>
    </row>
    <row r="19" spans="2:18" x14ac:dyDescent="0.25">
      <c r="B19" s="22"/>
      <c r="C19" s="25"/>
      <c r="D19" s="2" t="s">
        <v>15</v>
      </c>
      <c r="E19" s="2" t="s">
        <v>6</v>
      </c>
      <c r="F19" s="3">
        <f>F17-125000</f>
        <v>218291</v>
      </c>
      <c r="G19" s="3">
        <f>G17-12500</f>
        <v>31721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f t="shared" si="0"/>
        <v>250012</v>
      </c>
    </row>
    <row r="20" spans="2:18" x14ac:dyDescent="0.25">
      <c r="B20" s="9" t="s">
        <v>21</v>
      </c>
      <c r="C20" s="9"/>
      <c r="D20" s="9"/>
      <c r="E20" s="9"/>
      <c r="F20" s="7">
        <f>F5+F7+F9+F11+F13+F15+F17+F19</f>
        <v>1424384</v>
      </c>
      <c r="G20" s="7">
        <f t="shared" ref="G20:Q20" si="12">G5+G7+G9+G11+G13+G15+G17+G19</f>
        <v>429440</v>
      </c>
      <c r="H20" s="7">
        <f t="shared" si="12"/>
        <v>0</v>
      </c>
      <c r="I20" s="7">
        <f t="shared" si="12"/>
        <v>0</v>
      </c>
      <c r="J20" s="7">
        <f t="shared" si="12"/>
        <v>0</v>
      </c>
      <c r="K20" s="7">
        <f t="shared" si="12"/>
        <v>0</v>
      </c>
      <c r="L20" s="7">
        <f t="shared" si="12"/>
        <v>0</v>
      </c>
      <c r="M20" s="7">
        <f t="shared" si="12"/>
        <v>0</v>
      </c>
      <c r="N20" s="7">
        <f t="shared" si="12"/>
        <v>0</v>
      </c>
      <c r="O20" s="7">
        <f t="shared" si="12"/>
        <v>0</v>
      </c>
      <c r="P20" s="7">
        <f t="shared" si="12"/>
        <v>0</v>
      </c>
      <c r="Q20" s="7">
        <f t="shared" si="12"/>
        <v>0</v>
      </c>
      <c r="R20" s="7">
        <f t="shared" si="0"/>
        <v>1853824</v>
      </c>
    </row>
  </sheetData>
  <mergeCells count="11">
    <mergeCell ref="B20:E20"/>
    <mergeCell ref="R2:R3"/>
    <mergeCell ref="F2:K2"/>
    <mergeCell ref="L2:Q2"/>
    <mergeCell ref="C4:C5"/>
    <mergeCell ref="C6:C11"/>
    <mergeCell ref="B4:B11"/>
    <mergeCell ref="C16:C19"/>
    <mergeCell ref="C12:C15"/>
    <mergeCell ref="B12:B19"/>
    <mergeCell ref="B2:D2"/>
  </mergeCells>
  <pageMargins left="0.511811024" right="0.511811024" top="0.78740157499999996" bottom="0.78740157499999996" header="0.31496062000000002" footer="0.31496062000000002"/>
  <ignoredErrors>
    <ignoredError sqref="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Mafra</cp:lastModifiedBy>
  <dcterms:created xsi:type="dcterms:W3CDTF">2019-10-22T23:36:26Z</dcterms:created>
  <dcterms:modified xsi:type="dcterms:W3CDTF">2019-10-24T22:57:41Z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a940dfeb-ee39-46fe-812a-c7e5cd263208</vt:lpwstr>
  </property>
</Properties>
</file>