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esktop\Master\INFEWS\Working_models\NEISO_PY36\Model_setup\NEISO_data_file\"/>
    </mc:Choice>
  </mc:AlternateContent>
  <bookViews>
    <workbookView xWindow="0" yWindow="0" windowWidth="24000" windowHeight="9470"/>
  </bookViews>
  <sheets>
    <sheet name="NEISO generators (dispatch)" sheetId="4" r:id="rId1"/>
    <sheet name="NEISO generators (must run)" sheetId="5" r:id="rId2"/>
    <sheet name="NEISO generators (renewables)" sheetId="6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" i="4" l="1"/>
  <c r="I22" i="4"/>
  <c r="I21" i="4"/>
  <c r="I17" i="4"/>
  <c r="I18" i="4"/>
  <c r="I19" i="4"/>
  <c r="I16" i="4"/>
  <c r="I20" i="4"/>
  <c r="I14" i="4"/>
  <c r="I15" i="4"/>
  <c r="I25" i="4"/>
  <c r="I26" i="4"/>
  <c r="I24" i="4"/>
  <c r="K26" i="4" l="1"/>
  <c r="K25" i="4"/>
  <c r="K21" i="4"/>
  <c r="K22" i="4"/>
  <c r="K23" i="4"/>
  <c r="K15" i="4"/>
  <c r="K17" i="4"/>
  <c r="K18" i="4"/>
  <c r="K19" i="4"/>
  <c r="K16" i="4"/>
  <c r="K20" i="4"/>
  <c r="K14" i="4"/>
  <c r="K24" i="4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20" i="5"/>
  <c r="F121" i="5"/>
  <c r="F122" i="5"/>
  <c r="F123" i="5"/>
  <c r="J8" i="5" s="1"/>
  <c r="F124" i="5"/>
  <c r="F125" i="5"/>
  <c r="F126" i="5"/>
  <c r="F127" i="5"/>
  <c r="F46" i="5"/>
  <c r="J9" i="5" s="1"/>
  <c r="F90" i="5"/>
  <c r="J7" i="5" s="1"/>
  <c r="F91" i="5"/>
  <c r="F92" i="5"/>
  <c r="F93" i="5"/>
  <c r="F94" i="5"/>
  <c r="F95" i="5"/>
  <c r="F128" i="5"/>
  <c r="F129" i="5"/>
  <c r="F130" i="5"/>
  <c r="F131" i="5"/>
  <c r="F96" i="5"/>
  <c r="F97" i="5"/>
  <c r="F98" i="5"/>
  <c r="F99" i="5"/>
  <c r="F100" i="5"/>
  <c r="F101" i="5"/>
  <c r="F102" i="5"/>
  <c r="F103" i="5"/>
  <c r="F104" i="5"/>
  <c r="F105" i="5"/>
  <c r="F132" i="5"/>
  <c r="F106" i="5"/>
  <c r="F133" i="5"/>
  <c r="F134" i="5"/>
  <c r="F107" i="5"/>
  <c r="F108" i="5"/>
  <c r="F109" i="5"/>
  <c r="F110" i="5"/>
  <c r="F111" i="5"/>
  <c r="F135" i="5"/>
  <c r="F136" i="5"/>
  <c r="F137" i="5"/>
  <c r="F138" i="5"/>
  <c r="F139" i="5"/>
  <c r="F18" i="5"/>
  <c r="J2" i="5" s="1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J6" i="5" s="1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112" i="5"/>
  <c r="F113" i="5"/>
  <c r="J4" i="5" s="1"/>
  <c r="F114" i="5"/>
  <c r="F115" i="5"/>
  <c r="F116" i="5"/>
  <c r="F117" i="5"/>
  <c r="F118" i="5"/>
  <c r="F119" i="5"/>
  <c r="F2" i="5"/>
  <c r="J5" i="5" s="1"/>
  <c r="J3" i="5" l="1"/>
  <c r="K27" i="4"/>
  <c r="K28" i="4"/>
  <c r="I232" i="4" l="1"/>
  <c r="I233" i="4"/>
  <c r="I234" i="4"/>
  <c r="I27" i="4"/>
  <c r="I28" i="4"/>
  <c r="I231" i="4"/>
  <c r="I301" i="4"/>
  <c r="I302" i="4"/>
  <c r="I303" i="4"/>
  <c r="I304" i="4"/>
  <c r="I235" i="4"/>
  <c r="I236" i="4"/>
  <c r="I237" i="4"/>
  <c r="I238" i="4"/>
  <c r="I305" i="4"/>
  <c r="I308" i="4"/>
  <c r="I309" i="4"/>
  <c r="I29" i="4"/>
  <c r="I30" i="4"/>
  <c r="I239" i="4"/>
  <c r="I101" i="4"/>
  <c r="I307" i="4"/>
  <c r="I306" i="4"/>
  <c r="I310" i="4"/>
  <c r="I311" i="4"/>
  <c r="I102" i="4"/>
  <c r="I31" i="4"/>
  <c r="I240" i="4"/>
  <c r="I103" i="4"/>
  <c r="I104" i="4"/>
  <c r="I312" i="4"/>
  <c r="I313" i="4"/>
  <c r="I241" i="4"/>
  <c r="I242" i="4"/>
  <c r="I249" i="4"/>
  <c r="I243" i="4"/>
  <c r="I244" i="4"/>
  <c r="I245" i="4"/>
  <c r="I246" i="4"/>
  <c r="I247" i="4"/>
  <c r="I248" i="4"/>
  <c r="I314" i="4"/>
  <c r="I315" i="4"/>
  <c r="I316" i="4"/>
  <c r="I317" i="4"/>
  <c r="I318" i="4"/>
  <c r="I32" i="4"/>
  <c r="I33" i="4"/>
  <c r="I250" i="4"/>
  <c r="I105" i="4"/>
  <c r="I319" i="4"/>
  <c r="I320" i="4"/>
  <c r="I321" i="4"/>
  <c r="I322" i="4"/>
  <c r="I323" i="4"/>
  <c r="I324" i="4"/>
  <c r="I325" i="4"/>
  <c r="I106" i="4"/>
  <c r="I326" i="4"/>
  <c r="I327" i="4"/>
  <c r="I328" i="4"/>
  <c r="I329" i="4"/>
  <c r="I34" i="4"/>
  <c r="I35" i="4"/>
  <c r="I251" i="4"/>
  <c r="I330" i="4"/>
  <c r="I107" i="4"/>
  <c r="I331" i="4"/>
  <c r="I332" i="4"/>
  <c r="I333" i="4"/>
  <c r="I334" i="4"/>
  <c r="I335" i="4"/>
  <c r="I336" i="4"/>
  <c r="I252" i="4"/>
  <c r="I36" i="4"/>
  <c r="I108" i="4"/>
  <c r="I109" i="4"/>
  <c r="I253" i="4"/>
  <c r="I337" i="4"/>
  <c r="I339" i="4"/>
  <c r="I340" i="4"/>
  <c r="I341" i="4"/>
  <c r="I338" i="4"/>
  <c r="I37" i="4"/>
  <c r="I38" i="4"/>
  <c r="I110" i="4"/>
  <c r="I254" i="4"/>
  <c r="I255" i="4"/>
  <c r="I39" i="4"/>
  <c r="I40" i="4"/>
  <c r="I41" i="4"/>
  <c r="I42" i="4"/>
  <c r="I43" i="4"/>
  <c r="I342" i="4"/>
  <c r="I343" i="4"/>
  <c r="I344" i="4"/>
  <c r="I345" i="4"/>
  <c r="I347" i="4"/>
  <c r="I256" i="4"/>
  <c r="I257" i="4"/>
  <c r="I352" i="4"/>
  <c r="I348" i="4"/>
  <c r="I349" i="4"/>
  <c r="I350" i="4"/>
  <c r="I351" i="4"/>
  <c r="I346" i="4"/>
  <c r="I44" i="4"/>
  <c r="I45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111" i="4"/>
  <c r="I112" i="4"/>
  <c r="I113" i="4"/>
  <c r="I114" i="4"/>
  <c r="I115" i="4"/>
  <c r="I260" i="4"/>
  <c r="I261" i="4"/>
  <c r="I262" i="4"/>
  <c r="I258" i="4"/>
  <c r="I259" i="4"/>
  <c r="I116" i="4"/>
  <c r="I117" i="4"/>
  <c r="I366" i="4"/>
  <c r="I367" i="4"/>
  <c r="I368" i="4"/>
  <c r="I369" i="4"/>
  <c r="I370" i="4"/>
  <c r="I371" i="4"/>
  <c r="I372" i="4"/>
  <c r="I373" i="4"/>
  <c r="I374" i="4"/>
  <c r="I375" i="4"/>
  <c r="I118" i="4"/>
  <c r="I376" i="4"/>
  <c r="I46" i="4"/>
  <c r="I47" i="4"/>
  <c r="I48" i="4"/>
  <c r="I263" i="4"/>
  <c r="I119" i="4"/>
  <c r="I120" i="4"/>
  <c r="I121" i="4"/>
  <c r="I122" i="4"/>
  <c r="I264" i="4"/>
  <c r="I123" i="4"/>
  <c r="I124" i="4"/>
  <c r="I125" i="4"/>
  <c r="I126" i="4"/>
  <c r="I127" i="4"/>
  <c r="I128" i="4"/>
  <c r="I129" i="4"/>
  <c r="I383" i="4"/>
  <c r="I384" i="4"/>
  <c r="I130" i="4"/>
  <c r="I379" i="4"/>
  <c r="I380" i="4"/>
  <c r="I382" i="4"/>
  <c r="I377" i="4"/>
  <c r="I378" i="4"/>
  <c r="I381" i="4"/>
  <c r="I131" i="4"/>
  <c r="I213" i="4"/>
  <c r="I294" i="4"/>
  <c r="I552" i="4"/>
  <c r="I553" i="4"/>
  <c r="I554" i="4"/>
  <c r="I555" i="4"/>
  <c r="I88" i="4"/>
  <c r="I89" i="4"/>
  <c r="I90" i="4"/>
  <c r="I91" i="4"/>
  <c r="I78" i="4"/>
  <c r="I79" i="4"/>
  <c r="I287" i="4"/>
  <c r="I92" i="4"/>
  <c r="I149" i="4"/>
  <c r="I3" i="4"/>
  <c r="I4" i="4"/>
  <c r="I418" i="4"/>
  <c r="I419" i="4"/>
  <c r="I420" i="4"/>
  <c r="I421" i="4"/>
  <c r="I422" i="4"/>
  <c r="I295" i="4"/>
  <c r="I296" i="4"/>
  <c r="I297" i="4"/>
  <c r="I500" i="4"/>
  <c r="I501" i="4"/>
  <c r="I207" i="4"/>
  <c r="I208" i="4"/>
  <c r="I502" i="4"/>
  <c r="I503" i="4"/>
  <c r="I504" i="4"/>
  <c r="I505" i="4"/>
  <c r="I506" i="4"/>
  <c r="I507" i="4"/>
  <c r="I215" i="4"/>
  <c r="I214" i="4"/>
  <c r="I508" i="4"/>
  <c r="I80" i="4"/>
  <c r="I288" i="4"/>
  <c r="I423" i="4"/>
  <c r="I81" i="4"/>
  <c r="I289" i="4"/>
  <c r="I209" i="4"/>
  <c r="I424" i="4"/>
  <c r="I425" i="4"/>
  <c r="I268" i="4"/>
  <c r="I150" i="4"/>
  <c r="I151" i="4"/>
  <c r="I152" i="4"/>
  <c r="I82" i="4"/>
  <c r="I216" i="4"/>
  <c r="I217" i="4"/>
  <c r="I556" i="4"/>
  <c r="I218" i="4"/>
  <c r="I219" i="4"/>
  <c r="I220" i="4"/>
  <c r="I558" i="4"/>
  <c r="I557" i="4"/>
  <c r="I559" i="4"/>
  <c r="I426" i="4"/>
  <c r="I427" i="4"/>
  <c r="I428" i="4"/>
  <c r="I429" i="4"/>
  <c r="I430" i="4"/>
  <c r="I431" i="4"/>
  <c r="I432" i="4"/>
  <c r="I433" i="4"/>
  <c r="I434" i="4"/>
  <c r="I153" i="4"/>
  <c r="I154" i="4"/>
  <c r="I83" i="4"/>
  <c r="I84" i="4"/>
  <c r="I290" i="4"/>
  <c r="I435" i="4"/>
  <c r="I436" i="4"/>
  <c r="I437" i="4"/>
  <c r="I438" i="4"/>
  <c r="I439" i="4"/>
  <c r="I440" i="4"/>
  <c r="I441" i="4"/>
  <c r="I442" i="4"/>
  <c r="I443" i="4"/>
  <c r="I155" i="4"/>
  <c r="I509" i="4"/>
  <c r="I510" i="4"/>
  <c r="I511" i="4"/>
  <c r="I156" i="4"/>
  <c r="I157" i="4"/>
  <c r="I158" i="4"/>
  <c r="I159" i="4"/>
  <c r="I160" i="4"/>
  <c r="I444" i="4"/>
  <c r="I445" i="4"/>
  <c r="I446" i="4"/>
  <c r="I162" i="4"/>
  <c r="I161" i="4"/>
  <c r="I163" i="4"/>
  <c r="I164" i="4"/>
  <c r="I165" i="4"/>
  <c r="I166" i="4"/>
  <c r="I167" i="4"/>
  <c r="I168" i="4"/>
  <c r="I449" i="4"/>
  <c r="I450" i="4"/>
  <c r="I169" i="4"/>
  <c r="I447" i="4"/>
  <c r="I448" i="4"/>
  <c r="I221" i="4"/>
  <c r="I269" i="4"/>
  <c r="I270" i="4"/>
  <c r="I271" i="4"/>
  <c r="I54" i="4"/>
  <c r="I451" i="4"/>
  <c r="I452" i="4"/>
  <c r="I459" i="4"/>
  <c r="I210" i="4"/>
  <c r="I211" i="4"/>
  <c r="I212" i="4"/>
  <c r="I170" i="4"/>
  <c r="I93" i="4"/>
  <c r="I94" i="4"/>
  <c r="I298" i="4"/>
  <c r="I171" i="4"/>
  <c r="I172" i="4"/>
  <c r="I453" i="4"/>
  <c r="I454" i="4"/>
  <c r="I455" i="4"/>
  <c r="I456" i="4"/>
  <c r="I457" i="4"/>
  <c r="I458" i="4"/>
  <c r="I174" i="4"/>
  <c r="I175" i="4"/>
  <c r="I173" i="4"/>
  <c r="I85" i="4"/>
  <c r="I291" i="4"/>
  <c r="I95" i="4"/>
  <c r="I299" i="4"/>
  <c r="I13" i="4"/>
  <c r="I176" i="4"/>
  <c r="I177" i="4"/>
  <c r="I55" i="4"/>
  <c r="I56" i="4"/>
  <c r="I57" i="4"/>
  <c r="I58" i="4"/>
  <c r="I272" i="4"/>
  <c r="I273" i="4"/>
  <c r="I460" i="4"/>
  <c r="I461" i="4"/>
  <c r="I462" i="4"/>
  <c r="I514" i="4"/>
  <c r="I515" i="4"/>
  <c r="I512" i="4"/>
  <c r="I513" i="4"/>
  <c r="I516" i="4"/>
  <c r="I517" i="4"/>
  <c r="I518" i="4"/>
  <c r="I519" i="4"/>
  <c r="I178" i="4"/>
  <c r="I179" i="4"/>
  <c r="I180" i="4"/>
  <c r="I181" i="4"/>
  <c r="I222" i="4"/>
  <c r="I223" i="4"/>
  <c r="I224" i="4"/>
  <c r="I520" i="4"/>
  <c r="I521" i="4"/>
  <c r="I522" i="4"/>
  <c r="I96" i="4"/>
  <c r="I97" i="4"/>
  <c r="I98" i="4"/>
  <c r="I300" i="4"/>
  <c r="I59" i="4"/>
  <c r="I274" i="4"/>
  <c r="I463" i="4"/>
  <c r="I182" i="4"/>
  <c r="I183" i="4"/>
  <c r="I464" i="4"/>
  <c r="I184" i="4"/>
  <c r="I185" i="4"/>
  <c r="I186" i="4"/>
  <c r="I10" i="4"/>
  <c r="I11" i="4"/>
  <c r="I12" i="4"/>
  <c r="I523" i="4"/>
  <c r="I292" i="4"/>
  <c r="I293" i="4"/>
  <c r="I86" i="4"/>
  <c r="I87" i="4"/>
  <c r="I560" i="4"/>
  <c r="I561" i="4"/>
  <c r="I562" i="4"/>
  <c r="I563" i="4"/>
  <c r="I564" i="4"/>
  <c r="I225" i="4"/>
  <c r="I226" i="4"/>
  <c r="I227" i="4"/>
  <c r="I228" i="4"/>
  <c r="I565" i="4"/>
  <c r="I566" i="4"/>
  <c r="I567" i="4"/>
  <c r="I568" i="4"/>
  <c r="I569" i="4"/>
  <c r="I570" i="4"/>
  <c r="I571" i="4"/>
  <c r="I572" i="4"/>
  <c r="I574" i="4"/>
  <c r="I99" i="4"/>
  <c r="I573" i="4"/>
  <c r="I60" i="4"/>
  <c r="I275" i="4"/>
  <c r="I61" i="4"/>
  <c r="I187" i="4"/>
  <c r="I188" i="4"/>
  <c r="I189" i="4"/>
  <c r="I190" i="4"/>
  <c r="I191" i="4"/>
  <c r="I192" i="4"/>
  <c r="I193" i="4"/>
  <c r="I194" i="4"/>
  <c r="I195" i="4"/>
  <c r="I196" i="4"/>
  <c r="I197" i="4"/>
  <c r="I465" i="4"/>
  <c r="I198" i="4"/>
  <c r="I524" i="4"/>
  <c r="I525" i="4"/>
  <c r="I466" i="4"/>
  <c r="I467" i="4"/>
  <c r="I229" i="4"/>
  <c r="I575" i="4"/>
  <c r="I576" i="4"/>
  <c r="I230" i="4"/>
  <c r="I577" i="4"/>
  <c r="I578" i="4"/>
  <c r="I132" i="4"/>
  <c r="I133" i="4"/>
  <c r="I134" i="4"/>
  <c r="I135" i="4"/>
  <c r="I136" i="4"/>
  <c r="I137" i="4"/>
  <c r="I138" i="4"/>
  <c r="I385" i="4"/>
  <c r="I386" i="4"/>
  <c r="I387" i="4"/>
  <c r="I388" i="4"/>
  <c r="I139" i="4"/>
  <c r="I389" i="4"/>
  <c r="I390" i="4"/>
  <c r="I391" i="4"/>
  <c r="I392" i="4"/>
  <c r="I393" i="4"/>
  <c r="I394" i="4"/>
  <c r="I395" i="4"/>
  <c r="I396" i="4"/>
  <c r="I140" i="4"/>
  <c r="I141" i="4"/>
  <c r="I142" i="4"/>
  <c r="I399" i="4"/>
  <c r="I397" i="4"/>
  <c r="I398" i="4"/>
  <c r="I400" i="4"/>
  <c r="I401" i="4"/>
  <c r="I402" i="4"/>
  <c r="I49" i="4"/>
  <c r="I50" i="4"/>
  <c r="I265" i="4"/>
  <c r="I143" i="4"/>
  <c r="I403" i="4"/>
  <c r="I404" i="4"/>
  <c r="I405" i="4"/>
  <c r="I406" i="4"/>
  <c r="I407" i="4"/>
  <c r="I408" i="4"/>
  <c r="I409" i="4"/>
  <c r="I410" i="4"/>
  <c r="I144" i="4"/>
  <c r="I411" i="4"/>
  <c r="I412" i="4"/>
  <c r="I145" i="4"/>
  <c r="I413" i="4"/>
  <c r="I146" i="4"/>
  <c r="I51" i="4"/>
  <c r="I266" i="4"/>
  <c r="I147" i="4"/>
  <c r="I148" i="4"/>
  <c r="I52" i="4"/>
  <c r="I53" i="4"/>
  <c r="I267" i="4"/>
  <c r="I414" i="4"/>
  <c r="I415" i="4"/>
  <c r="I416" i="4"/>
  <c r="I417" i="4"/>
  <c r="I468" i="4"/>
  <c r="I469" i="4"/>
  <c r="I470" i="4"/>
  <c r="I471" i="4"/>
  <c r="I472" i="4"/>
  <c r="I473" i="4"/>
  <c r="I62" i="4"/>
  <c r="I63" i="4"/>
  <c r="I276" i="4"/>
  <c r="I64" i="4"/>
  <c r="I65" i="4"/>
  <c r="I277" i="4"/>
  <c r="I474" i="4"/>
  <c r="I475" i="4"/>
  <c r="I476" i="4"/>
  <c r="I477" i="4"/>
  <c r="I478" i="4"/>
  <c r="I199" i="4"/>
  <c r="I479" i="4"/>
  <c r="I480" i="4"/>
  <c r="I6" i="4"/>
  <c r="I481" i="4"/>
  <c r="I482" i="4"/>
  <c r="I200" i="4"/>
  <c r="I483" i="4"/>
  <c r="I484" i="4"/>
  <c r="I8" i="4"/>
  <c r="I9" i="4"/>
  <c r="I485" i="4"/>
  <c r="I486" i="4"/>
  <c r="I491" i="4"/>
  <c r="I492" i="4"/>
  <c r="I493" i="4"/>
  <c r="I494" i="4"/>
  <c r="I487" i="4"/>
  <c r="I488" i="4"/>
  <c r="I489" i="4"/>
  <c r="I490" i="4"/>
  <c r="I496" i="4"/>
  <c r="I497" i="4"/>
  <c r="I498" i="4"/>
  <c r="I499" i="4"/>
  <c r="I201" i="4"/>
  <c r="I495" i="4"/>
  <c r="I66" i="4"/>
  <c r="I67" i="4"/>
  <c r="I278" i="4"/>
  <c r="I279" i="4"/>
  <c r="I68" i="4"/>
  <c r="I280" i="4"/>
  <c r="I69" i="4"/>
  <c r="I70" i="4"/>
  <c r="I281" i="4"/>
  <c r="I71" i="4"/>
  <c r="I72" i="4"/>
  <c r="I282" i="4"/>
  <c r="I202" i="4"/>
  <c r="I73" i="4"/>
  <c r="I283" i="4"/>
  <c r="I203" i="4"/>
  <c r="I204" i="4"/>
  <c r="I205" i="4"/>
  <c r="I206" i="4"/>
  <c r="I74" i="4"/>
  <c r="I75" i="4"/>
  <c r="I284" i="4"/>
  <c r="I76" i="4"/>
  <c r="I285" i="4"/>
  <c r="I77" i="4"/>
  <c r="I286" i="4"/>
  <c r="I526" i="4"/>
  <c r="I527" i="4"/>
  <c r="I528" i="4"/>
  <c r="I529" i="4"/>
  <c r="I530" i="4"/>
  <c r="I532" i="4"/>
  <c r="I534" i="4"/>
  <c r="I536" i="4"/>
  <c r="I531" i="4"/>
  <c r="I533" i="4"/>
  <c r="I535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100" i="4"/>
  <c r="H232" i="4"/>
  <c r="H233" i="4"/>
  <c r="H234" i="4"/>
  <c r="H27" i="4"/>
  <c r="H28" i="4"/>
  <c r="H231" i="4"/>
  <c r="H301" i="4"/>
  <c r="H302" i="4"/>
  <c r="H303" i="4"/>
  <c r="H304" i="4"/>
  <c r="H235" i="4"/>
  <c r="H236" i="4"/>
  <c r="H237" i="4"/>
  <c r="H238" i="4"/>
  <c r="H305" i="4"/>
  <c r="H308" i="4"/>
  <c r="H309" i="4"/>
  <c r="H29" i="4"/>
  <c r="H30" i="4"/>
  <c r="H239" i="4"/>
  <c r="H101" i="4"/>
  <c r="H2" i="4"/>
  <c r="H307" i="4"/>
  <c r="H306" i="4"/>
  <c r="H310" i="4"/>
  <c r="H311" i="4"/>
  <c r="H102" i="4"/>
  <c r="H31" i="4"/>
  <c r="H240" i="4"/>
  <c r="H103" i="4"/>
  <c r="H104" i="4"/>
  <c r="H312" i="4"/>
  <c r="H313" i="4"/>
  <c r="H241" i="4"/>
  <c r="H242" i="4"/>
  <c r="H249" i="4"/>
  <c r="H243" i="4"/>
  <c r="H244" i="4"/>
  <c r="H245" i="4"/>
  <c r="H246" i="4"/>
  <c r="H247" i="4"/>
  <c r="H248" i="4"/>
  <c r="H314" i="4"/>
  <c r="H315" i="4"/>
  <c r="H316" i="4"/>
  <c r="H317" i="4"/>
  <c r="H318" i="4"/>
  <c r="H32" i="4"/>
  <c r="H33" i="4"/>
  <c r="H250" i="4"/>
  <c r="H105" i="4"/>
  <c r="H319" i="4"/>
  <c r="H320" i="4"/>
  <c r="H321" i="4"/>
  <c r="H322" i="4"/>
  <c r="H323" i="4"/>
  <c r="H324" i="4"/>
  <c r="H325" i="4"/>
  <c r="H106" i="4"/>
  <c r="H326" i="4"/>
  <c r="H327" i="4"/>
  <c r="H328" i="4"/>
  <c r="H329" i="4"/>
  <c r="H34" i="4"/>
  <c r="H35" i="4"/>
  <c r="H251" i="4"/>
  <c r="H330" i="4"/>
  <c r="H107" i="4"/>
  <c r="H331" i="4"/>
  <c r="H332" i="4"/>
  <c r="H333" i="4"/>
  <c r="H334" i="4"/>
  <c r="H335" i="4"/>
  <c r="H336" i="4"/>
  <c r="H252" i="4"/>
  <c r="H36" i="4"/>
  <c r="H108" i="4"/>
  <c r="H109" i="4"/>
  <c r="H253" i="4"/>
  <c r="H337" i="4"/>
  <c r="H339" i="4"/>
  <c r="H340" i="4"/>
  <c r="H341" i="4"/>
  <c r="H338" i="4"/>
  <c r="H37" i="4"/>
  <c r="H38" i="4"/>
  <c r="H110" i="4"/>
  <c r="H254" i="4"/>
  <c r="H255" i="4"/>
  <c r="H39" i="4"/>
  <c r="H40" i="4"/>
  <c r="H41" i="4"/>
  <c r="H42" i="4"/>
  <c r="H43" i="4"/>
  <c r="H342" i="4"/>
  <c r="H343" i="4"/>
  <c r="H344" i="4"/>
  <c r="H345" i="4"/>
  <c r="H347" i="4"/>
  <c r="H256" i="4"/>
  <c r="H257" i="4"/>
  <c r="H352" i="4"/>
  <c r="H348" i="4"/>
  <c r="H349" i="4"/>
  <c r="H350" i="4"/>
  <c r="H351" i="4"/>
  <c r="H346" i="4"/>
  <c r="H44" i="4"/>
  <c r="H45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111" i="4"/>
  <c r="H112" i="4"/>
  <c r="H113" i="4"/>
  <c r="H114" i="4"/>
  <c r="H115" i="4"/>
  <c r="H260" i="4"/>
  <c r="H261" i="4"/>
  <c r="H262" i="4"/>
  <c r="H258" i="4"/>
  <c r="H259" i="4"/>
  <c r="H116" i="4"/>
  <c r="H117" i="4"/>
  <c r="H366" i="4"/>
  <c r="H367" i="4"/>
  <c r="H368" i="4"/>
  <c r="H369" i="4"/>
  <c r="H370" i="4"/>
  <c r="H371" i="4"/>
  <c r="H372" i="4"/>
  <c r="H373" i="4"/>
  <c r="H374" i="4"/>
  <c r="H375" i="4"/>
  <c r="H118" i="4"/>
  <c r="H376" i="4"/>
  <c r="H46" i="4"/>
  <c r="H47" i="4"/>
  <c r="H48" i="4"/>
  <c r="H263" i="4"/>
  <c r="H119" i="4"/>
  <c r="H120" i="4"/>
  <c r="H121" i="4"/>
  <c r="H122" i="4"/>
  <c r="H264" i="4"/>
  <c r="H123" i="4"/>
  <c r="H124" i="4"/>
  <c r="H125" i="4"/>
  <c r="H126" i="4"/>
  <c r="H127" i="4"/>
  <c r="H128" i="4"/>
  <c r="H129" i="4"/>
  <c r="H383" i="4"/>
  <c r="H384" i="4"/>
  <c r="H130" i="4"/>
  <c r="H379" i="4"/>
  <c r="H380" i="4"/>
  <c r="H382" i="4"/>
  <c r="H377" i="4"/>
  <c r="H378" i="4"/>
  <c r="H381" i="4"/>
  <c r="H131" i="4"/>
  <c r="H213" i="4"/>
  <c r="H294" i="4"/>
  <c r="H552" i="4"/>
  <c r="H553" i="4"/>
  <c r="H554" i="4"/>
  <c r="H555" i="4"/>
  <c r="H88" i="4"/>
  <c r="H89" i="4"/>
  <c r="H90" i="4"/>
  <c r="H91" i="4"/>
  <c r="H78" i="4"/>
  <c r="H79" i="4"/>
  <c r="H287" i="4"/>
  <c r="H92" i="4"/>
  <c r="H149" i="4"/>
  <c r="H3" i="4"/>
  <c r="H4" i="4"/>
  <c r="H5" i="4"/>
  <c r="H418" i="4"/>
  <c r="H419" i="4"/>
  <c r="H420" i="4"/>
  <c r="H421" i="4"/>
  <c r="H422" i="4"/>
  <c r="H295" i="4"/>
  <c r="H296" i="4"/>
  <c r="H297" i="4"/>
  <c r="H500" i="4"/>
  <c r="H501" i="4"/>
  <c r="H207" i="4"/>
  <c r="H208" i="4"/>
  <c r="H502" i="4"/>
  <c r="H503" i="4"/>
  <c r="H504" i="4"/>
  <c r="H505" i="4"/>
  <c r="H506" i="4"/>
  <c r="H507" i="4"/>
  <c r="H215" i="4"/>
  <c r="H214" i="4"/>
  <c r="H508" i="4"/>
  <c r="H80" i="4"/>
  <c r="H288" i="4"/>
  <c r="H423" i="4"/>
  <c r="H81" i="4"/>
  <c r="H289" i="4"/>
  <c r="H209" i="4"/>
  <c r="H424" i="4"/>
  <c r="H425" i="4"/>
  <c r="H268" i="4"/>
  <c r="H150" i="4"/>
  <c r="H151" i="4"/>
  <c r="H152" i="4"/>
  <c r="H82" i="4"/>
  <c r="H216" i="4"/>
  <c r="H217" i="4"/>
  <c r="H556" i="4"/>
  <c r="H218" i="4"/>
  <c r="H219" i="4"/>
  <c r="H220" i="4"/>
  <c r="H558" i="4"/>
  <c r="H557" i="4"/>
  <c r="H559" i="4"/>
  <c r="H426" i="4"/>
  <c r="H427" i="4"/>
  <c r="H428" i="4"/>
  <c r="H429" i="4"/>
  <c r="H430" i="4"/>
  <c r="H431" i="4"/>
  <c r="H432" i="4"/>
  <c r="H433" i="4"/>
  <c r="H434" i="4"/>
  <c r="H153" i="4"/>
  <c r="H154" i="4"/>
  <c r="H83" i="4"/>
  <c r="H84" i="4"/>
  <c r="H290" i="4"/>
  <c r="H435" i="4"/>
  <c r="H436" i="4"/>
  <c r="H437" i="4"/>
  <c r="H438" i="4"/>
  <c r="H439" i="4"/>
  <c r="H440" i="4"/>
  <c r="H441" i="4"/>
  <c r="H442" i="4"/>
  <c r="H443" i="4"/>
  <c r="H155" i="4"/>
  <c r="H509" i="4"/>
  <c r="H510" i="4"/>
  <c r="H511" i="4"/>
  <c r="H156" i="4"/>
  <c r="H157" i="4"/>
  <c r="H158" i="4"/>
  <c r="H159" i="4"/>
  <c r="H160" i="4"/>
  <c r="H444" i="4"/>
  <c r="H445" i="4"/>
  <c r="H446" i="4"/>
  <c r="H162" i="4"/>
  <c r="H161" i="4"/>
  <c r="H163" i="4"/>
  <c r="H164" i="4"/>
  <c r="H165" i="4"/>
  <c r="H166" i="4"/>
  <c r="H167" i="4"/>
  <c r="H168" i="4"/>
  <c r="H449" i="4"/>
  <c r="H450" i="4"/>
  <c r="H169" i="4"/>
  <c r="H447" i="4"/>
  <c r="H448" i="4"/>
  <c r="H221" i="4"/>
  <c r="H269" i="4"/>
  <c r="H270" i="4"/>
  <c r="H271" i="4"/>
  <c r="H54" i="4"/>
  <c r="H451" i="4"/>
  <c r="H452" i="4"/>
  <c r="H459" i="4"/>
  <c r="H210" i="4"/>
  <c r="H211" i="4"/>
  <c r="H212" i="4"/>
  <c r="H170" i="4"/>
  <c r="H93" i="4"/>
  <c r="H94" i="4"/>
  <c r="H298" i="4"/>
  <c r="H171" i="4"/>
  <c r="H172" i="4"/>
  <c r="H453" i="4"/>
  <c r="H454" i="4"/>
  <c r="H455" i="4"/>
  <c r="H456" i="4"/>
  <c r="H457" i="4"/>
  <c r="H458" i="4"/>
  <c r="H174" i="4"/>
  <c r="H175" i="4"/>
  <c r="H173" i="4"/>
  <c r="H85" i="4"/>
  <c r="H291" i="4"/>
  <c r="H95" i="4"/>
  <c r="H299" i="4"/>
  <c r="H13" i="4"/>
  <c r="H176" i="4"/>
  <c r="H177" i="4"/>
  <c r="H55" i="4"/>
  <c r="H56" i="4"/>
  <c r="H57" i="4"/>
  <c r="H58" i="4"/>
  <c r="H272" i="4"/>
  <c r="H273" i="4"/>
  <c r="H460" i="4"/>
  <c r="H461" i="4"/>
  <c r="H462" i="4"/>
  <c r="H514" i="4"/>
  <c r="H515" i="4"/>
  <c r="H512" i="4"/>
  <c r="H513" i="4"/>
  <c r="H516" i="4"/>
  <c r="H517" i="4"/>
  <c r="H518" i="4"/>
  <c r="H519" i="4"/>
  <c r="H178" i="4"/>
  <c r="H179" i="4"/>
  <c r="H180" i="4"/>
  <c r="H181" i="4"/>
  <c r="H222" i="4"/>
  <c r="H223" i="4"/>
  <c r="H224" i="4"/>
  <c r="H520" i="4"/>
  <c r="H521" i="4"/>
  <c r="H522" i="4"/>
  <c r="H96" i="4"/>
  <c r="H97" i="4"/>
  <c r="H98" i="4"/>
  <c r="H300" i="4"/>
  <c r="H59" i="4"/>
  <c r="H274" i="4"/>
  <c r="H463" i="4"/>
  <c r="H182" i="4"/>
  <c r="H183" i="4"/>
  <c r="H464" i="4"/>
  <c r="H184" i="4"/>
  <c r="H185" i="4"/>
  <c r="H186" i="4"/>
  <c r="H10" i="4"/>
  <c r="H11" i="4"/>
  <c r="H12" i="4"/>
  <c r="H523" i="4"/>
  <c r="H292" i="4"/>
  <c r="H293" i="4"/>
  <c r="H86" i="4"/>
  <c r="H87" i="4"/>
  <c r="H560" i="4"/>
  <c r="H561" i="4"/>
  <c r="H562" i="4"/>
  <c r="H563" i="4"/>
  <c r="H564" i="4"/>
  <c r="H225" i="4"/>
  <c r="H226" i="4"/>
  <c r="H227" i="4"/>
  <c r="H228" i="4"/>
  <c r="H565" i="4"/>
  <c r="H566" i="4"/>
  <c r="H567" i="4"/>
  <c r="H568" i="4"/>
  <c r="H569" i="4"/>
  <c r="H570" i="4"/>
  <c r="H571" i="4"/>
  <c r="H572" i="4"/>
  <c r="H574" i="4"/>
  <c r="H99" i="4"/>
  <c r="H573" i="4"/>
  <c r="H60" i="4"/>
  <c r="H275" i="4"/>
  <c r="H61" i="4"/>
  <c r="H187" i="4"/>
  <c r="H188" i="4"/>
  <c r="H189" i="4"/>
  <c r="H190" i="4"/>
  <c r="H191" i="4"/>
  <c r="H192" i="4"/>
  <c r="H193" i="4"/>
  <c r="H194" i="4"/>
  <c r="H195" i="4"/>
  <c r="H196" i="4"/>
  <c r="H197" i="4"/>
  <c r="H465" i="4"/>
  <c r="H198" i="4"/>
  <c r="H524" i="4"/>
  <c r="H525" i="4"/>
  <c r="H466" i="4"/>
  <c r="H467" i="4"/>
  <c r="H229" i="4"/>
  <c r="H575" i="4"/>
  <c r="H576" i="4"/>
  <c r="H230" i="4"/>
  <c r="H577" i="4"/>
  <c r="H578" i="4"/>
  <c r="H132" i="4"/>
  <c r="H133" i="4"/>
  <c r="H134" i="4"/>
  <c r="H135" i="4"/>
  <c r="H136" i="4"/>
  <c r="H137" i="4"/>
  <c r="H138" i="4"/>
  <c r="H385" i="4"/>
  <c r="H386" i="4"/>
  <c r="H387" i="4"/>
  <c r="H388" i="4"/>
  <c r="H139" i="4"/>
  <c r="H389" i="4"/>
  <c r="H390" i="4"/>
  <c r="H391" i="4"/>
  <c r="H392" i="4"/>
  <c r="H393" i="4"/>
  <c r="H394" i="4"/>
  <c r="H395" i="4"/>
  <c r="H396" i="4"/>
  <c r="H140" i="4"/>
  <c r="H141" i="4"/>
  <c r="H142" i="4"/>
  <c r="H399" i="4"/>
  <c r="H397" i="4"/>
  <c r="H398" i="4"/>
  <c r="H400" i="4"/>
  <c r="H401" i="4"/>
  <c r="H402" i="4"/>
  <c r="H49" i="4"/>
  <c r="H50" i="4"/>
  <c r="H265" i="4"/>
  <c r="H143" i="4"/>
  <c r="H403" i="4"/>
  <c r="H404" i="4"/>
  <c r="H405" i="4"/>
  <c r="H406" i="4"/>
  <c r="H407" i="4"/>
  <c r="H408" i="4"/>
  <c r="H409" i="4"/>
  <c r="H410" i="4"/>
  <c r="H144" i="4"/>
  <c r="H411" i="4"/>
  <c r="H412" i="4"/>
  <c r="H145" i="4"/>
  <c r="H413" i="4"/>
  <c r="H146" i="4"/>
  <c r="H51" i="4"/>
  <c r="H266" i="4"/>
  <c r="H147" i="4"/>
  <c r="H148" i="4"/>
  <c r="H52" i="4"/>
  <c r="H53" i="4"/>
  <c r="H267" i="4"/>
  <c r="H414" i="4"/>
  <c r="H415" i="4"/>
  <c r="H416" i="4"/>
  <c r="H417" i="4"/>
  <c r="H468" i="4"/>
  <c r="H469" i="4"/>
  <c r="H470" i="4"/>
  <c r="H471" i="4"/>
  <c r="H472" i="4"/>
  <c r="H473" i="4"/>
  <c r="H62" i="4"/>
  <c r="H63" i="4"/>
  <c r="H276" i="4"/>
  <c r="H64" i="4"/>
  <c r="H65" i="4"/>
  <c r="H277" i="4"/>
  <c r="H474" i="4"/>
  <c r="H475" i="4"/>
  <c r="H476" i="4"/>
  <c r="H477" i="4"/>
  <c r="H478" i="4"/>
  <c r="H199" i="4"/>
  <c r="H479" i="4"/>
  <c r="H480" i="4"/>
  <c r="H6" i="4"/>
  <c r="H7" i="4"/>
  <c r="H481" i="4"/>
  <c r="H482" i="4"/>
  <c r="H200" i="4"/>
  <c r="H483" i="4"/>
  <c r="H484" i="4"/>
  <c r="H8" i="4"/>
  <c r="H9" i="4"/>
  <c r="H485" i="4"/>
  <c r="H486" i="4"/>
  <c r="H491" i="4"/>
  <c r="H492" i="4"/>
  <c r="H493" i="4"/>
  <c r="H494" i="4"/>
  <c r="H487" i="4"/>
  <c r="H488" i="4"/>
  <c r="H489" i="4"/>
  <c r="H490" i="4"/>
  <c r="H496" i="4"/>
  <c r="H497" i="4"/>
  <c r="H498" i="4"/>
  <c r="H499" i="4"/>
  <c r="H201" i="4"/>
  <c r="H495" i="4"/>
  <c r="H66" i="4"/>
  <c r="H67" i="4"/>
  <c r="H278" i="4"/>
  <c r="H279" i="4"/>
  <c r="H68" i="4"/>
  <c r="H280" i="4"/>
  <c r="H69" i="4"/>
  <c r="H70" i="4"/>
  <c r="H281" i="4"/>
  <c r="H71" i="4"/>
  <c r="H72" i="4"/>
  <c r="H282" i="4"/>
  <c r="H202" i="4"/>
  <c r="H73" i="4"/>
  <c r="H283" i="4"/>
  <c r="H203" i="4"/>
  <c r="H204" i="4"/>
  <c r="H205" i="4"/>
  <c r="H206" i="4"/>
  <c r="H74" i="4"/>
  <c r="H75" i="4"/>
  <c r="H284" i="4"/>
  <c r="H76" i="4"/>
  <c r="H285" i="4"/>
  <c r="H77" i="4"/>
  <c r="H286" i="4"/>
  <c r="H526" i="4"/>
  <c r="H527" i="4"/>
  <c r="H528" i="4"/>
  <c r="H529" i="4"/>
  <c r="H530" i="4"/>
  <c r="H532" i="4"/>
  <c r="H534" i="4"/>
  <c r="H536" i="4"/>
  <c r="H531" i="4"/>
  <c r="H533" i="4"/>
  <c r="H535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100" i="4"/>
  <c r="K236" i="4"/>
  <c r="K239" i="4"/>
  <c r="K2" i="4"/>
  <c r="K249" i="4"/>
  <c r="K256" i="4"/>
  <c r="K259" i="4"/>
  <c r="K3" i="4"/>
  <c r="K4" i="4"/>
  <c r="K5" i="4"/>
  <c r="K10" i="4"/>
  <c r="K11" i="4"/>
  <c r="K12" i="4"/>
  <c r="K6" i="4"/>
  <c r="K7" i="4"/>
  <c r="K8" i="4"/>
  <c r="K9" i="4"/>
  <c r="K232" i="4"/>
  <c r="K233" i="4"/>
  <c r="K234" i="4"/>
  <c r="K231" i="4"/>
  <c r="J301" i="4"/>
  <c r="K301" i="4" s="1"/>
  <c r="J302" i="4"/>
  <c r="K302" i="4" s="1"/>
  <c r="J303" i="4"/>
  <c r="K303" i="4" s="1"/>
  <c r="J304" i="4"/>
  <c r="K304" i="4" s="1"/>
  <c r="K235" i="4"/>
  <c r="K237" i="4"/>
  <c r="K238" i="4"/>
  <c r="J305" i="4"/>
  <c r="K305" i="4" s="1"/>
  <c r="J308" i="4"/>
  <c r="K308" i="4" s="1"/>
  <c r="J309" i="4"/>
  <c r="K309" i="4" s="1"/>
  <c r="K29" i="4"/>
  <c r="K30" i="4"/>
  <c r="J101" i="4"/>
  <c r="K101" i="4" s="1"/>
  <c r="J307" i="4"/>
  <c r="K307" i="4" s="1"/>
  <c r="J306" i="4"/>
  <c r="K306" i="4" s="1"/>
  <c r="J310" i="4"/>
  <c r="K310" i="4" s="1"/>
  <c r="J311" i="4"/>
  <c r="K311" i="4" s="1"/>
  <c r="J102" i="4"/>
  <c r="K102" i="4" s="1"/>
  <c r="K31" i="4"/>
  <c r="K240" i="4"/>
  <c r="J103" i="4"/>
  <c r="K103" i="4" s="1"/>
  <c r="J104" i="4"/>
  <c r="K104" i="4" s="1"/>
  <c r="J312" i="4"/>
  <c r="K312" i="4" s="1"/>
  <c r="J313" i="4"/>
  <c r="K313" i="4" s="1"/>
  <c r="K241" i="4"/>
  <c r="K242" i="4"/>
  <c r="K243" i="4"/>
  <c r="K244" i="4"/>
  <c r="K245" i="4"/>
  <c r="K246" i="4"/>
  <c r="K247" i="4"/>
  <c r="K248" i="4"/>
  <c r="J314" i="4"/>
  <c r="K314" i="4" s="1"/>
  <c r="J315" i="4"/>
  <c r="K315" i="4" s="1"/>
  <c r="J316" i="4"/>
  <c r="K316" i="4" s="1"/>
  <c r="J317" i="4"/>
  <c r="K317" i="4" s="1"/>
  <c r="J318" i="4"/>
  <c r="K318" i="4" s="1"/>
  <c r="K32" i="4"/>
  <c r="K33" i="4"/>
  <c r="K250" i="4"/>
  <c r="J105" i="4"/>
  <c r="K105" i="4" s="1"/>
  <c r="J319" i="4"/>
  <c r="K319" i="4" s="1"/>
  <c r="J320" i="4"/>
  <c r="K320" i="4" s="1"/>
  <c r="J321" i="4"/>
  <c r="K321" i="4" s="1"/>
  <c r="J322" i="4"/>
  <c r="K322" i="4" s="1"/>
  <c r="J323" i="4"/>
  <c r="K323" i="4" s="1"/>
  <c r="J324" i="4"/>
  <c r="K324" i="4" s="1"/>
  <c r="J325" i="4"/>
  <c r="K325" i="4" s="1"/>
  <c r="J106" i="4"/>
  <c r="K106" i="4" s="1"/>
  <c r="J326" i="4"/>
  <c r="K326" i="4" s="1"/>
  <c r="J327" i="4"/>
  <c r="K327" i="4" s="1"/>
  <c r="J328" i="4"/>
  <c r="K328" i="4" s="1"/>
  <c r="J329" i="4"/>
  <c r="K329" i="4" s="1"/>
  <c r="K34" i="4"/>
  <c r="K35" i="4"/>
  <c r="K251" i="4"/>
  <c r="J330" i="4"/>
  <c r="K330" i="4" s="1"/>
  <c r="J107" i="4"/>
  <c r="K107" i="4" s="1"/>
  <c r="J331" i="4"/>
  <c r="K331" i="4" s="1"/>
  <c r="J332" i="4"/>
  <c r="K332" i="4" s="1"/>
  <c r="J333" i="4"/>
  <c r="K333" i="4" s="1"/>
  <c r="J334" i="4"/>
  <c r="K334" i="4" s="1"/>
  <c r="J335" i="4"/>
  <c r="K335" i="4" s="1"/>
  <c r="J336" i="4"/>
  <c r="K336" i="4" s="1"/>
  <c r="K252" i="4"/>
  <c r="K36" i="4"/>
  <c r="J108" i="4"/>
  <c r="K108" i="4" s="1"/>
  <c r="J109" i="4"/>
  <c r="K109" i="4" s="1"/>
  <c r="K253" i="4"/>
  <c r="J337" i="4"/>
  <c r="K337" i="4" s="1"/>
  <c r="J339" i="4"/>
  <c r="K339" i="4" s="1"/>
  <c r="J340" i="4"/>
  <c r="K340" i="4" s="1"/>
  <c r="J341" i="4"/>
  <c r="K341" i="4" s="1"/>
  <c r="J338" i="4"/>
  <c r="K338" i="4" s="1"/>
  <c r="K37" i="4"/>
  <c r="K38" i="4"/>
  <c r="J110" i="4"/>
  <c r="K110" i="4" s="1"/>
  <c r="K254" i="4"/>
  <c r="K255" i="4"/>
  <c r="K39" i="4"/>
  <c r="K40" i="4"/>
  <c r="K41" i="4"/>
  <c r="K42" i="4"/>
  <c r="K43" i="4"/>
  <c r="J342" i="4"/>
  <c r="K342" i="4" s="1"/>
  <c r="J343" i="4"/>
  <c r="K343" i="4" s="1"/>
  <c r="J344" i="4"/>
  <c r="K344" i="4" s="1"/>
  <c r="J345" i="4"/>
  <c r="K345" i="4" s="1"/>
  <c r="J347" i="4"/>
  <c r="K347" i="4" s="1"/>
  <c r="K257" i="4"/>
  <c r="J352" i="4"/>
  <c r="K352" i="4" s="1"/>
  <c r="J348" i="4"/>
  <c r="K348" i="4" s="1"/>
  <c r="J349" i="4"/>
  <c r="K349" i="4" s="1"/>
  <c r="J350" i="4"/>
  <c r="K350" i="4" s="1"/>
  <c r="J351" i="4"/>
  <c r="K351" i="4" s="1"/>
  <c r="J346" i="4"/>
  <c r="K346" i="4" s="1"/>
  <c r="K44" i="4"/>
  <c r="K45" i="4"/>
  <c r="J353" i="4"/>
  <c r="K353" i="4" s="1"/>
  <c r="J354" i="4"/>
  <c r="K354" i="4" s="1"/>
  <c r="J355" i="4"/>
  <c r="K355" i="4" s="1"/>
  <c r="J356" i="4"/>
  <c r="K356" i="4" s="1"/>
  <c r="J357" i="4"/>
  <c r="K357" i="4" s="1"/>
  <c r="J358" i="4"/>
  <c r="K358" i="4" s="1"/>
  <c r="J359" i="4"/>
  <c r="K359" i="4" s="1"/>
  <c r="J360" i="4"/>
  <c r="K360" i="4" s="1"/>
  <c r="J361" i="4"/>
  <c r="K361" i="4" s="1"/>
  <c r="J362" i="4"/>
  <c r="K362" i="4" s="1"/>
  <c r="J363" i="4"/>
  <c r="K363" i="4" s="1"/>
  <c r="J364" i="4"/>
  <c r="K364" i="4" s="1"/>
  <c r="J365" i="4"/>
  <c r="K365" i="4" s="1"/>
  <c r="J111" i="4"/>
  <c r="K111" i="4" s="1"/>
  <c r="J112" i="4"/>
  <c r="K112" i="4" s="1"/>
  <c r="J113" i="4"/>
  <c r="K113" i="4" s="1"/>
  <c r="J114" i="4"/>
  <c r="K114" i="4" s="1"/>
  <c r="J115" i="4"/>
  <c r="K115" i="4" s="1"/>
  <c r="K260" i="4"/>
  <c r="K261" i="4"/>
  <c r="K262" i="4"/>
  <c r="K258" i="4"/>
  <c r="J116" i="4"/>
  <c r="K116" i="4" s="1"/>
  <c r="J117" i="4"/>
  <c r="K117" i="4" s="1"/>
  <c r="J366" i="4"/>
  <c r="K366" i="4" s="1"/>
  <c r="J367" i="4"/>
  <c r="K367" i="4" s="1"/>
  <c r="J368" i="4"/>
  <c r="K368" i="4" s="1"/>
  <c r="J369" i="4"/>
  <c r="K369" i="4" s="1"/>
  <c r="J370" i="4"/>
  <c r="K370" i="4" s="1"/>
  <c r="J371" i="4"/>
  <c r="K371" i="4" s="1"/>
  <c r="J372" i="4"/>
  <c r="K372" i="4" s="1"/>
  <c r="J373" i="4"/>
  <c r="K373" i="4" s="1"/>
  <c r="J374" i="4"/>
  <c r="K374" i="4" s="1"/>
  <c r="J375" i="4"/>
  <c r="K375" i="4" s="1"/>
  <c r="J118" i="4"/>
  <c r="K118" i="4" s="1"/>
  <c r="J376" i="4"/>
  <c r="K376" i="4" s="1"/>
  <c r="K46" i="4"/>
  <c r="K47" i="4"/>
  <c r="K48" i="4"/>
  <c r="K263" i="4"/>
  <c r="J119" i="4"/>
  <c r="K119" i="4" s="1"/>
  <c r="J120" i="4"/>
  <c r="K120" i="4" s="1"/>
  <c r="J121" i="4"/>
  <c r="K121" i="4" s="1"/>
  <c r="J122" i="4"/>
  <c r="K122" i="4" s="1"/>
  <c r="K264" i="4"/>
  <c r="J123" i="4"/>
  <c r="K123" i="4" s="1"/>
  <c r="J124" i="4"/>
  <c r="K124" i="4" s="1"/>
  <c r="J125" i="4"/>
  <c r="K125" i="4" s="1"/>
  <c r="J126" i="4"/>
  <c r="K126" i="4" s="1"/>
  <c r="J127" i="4"/>
  <c r="K127" i="4" s="1"/>
  <c r="J128" i="4"/>
  <c r="K128" i="4" s="1"/>
  <c r="J129" i="4"/>
  <c r="K129" i="4" s="1"/>
  <c r="J383" i="4"/>
  <c r="K383" i="4" s="1"/>
  <c r="J384" i="4"/>
  <c r="K384" i="4" s="1"/>
  <c r="J130" i="4"/>
  <c r="K130" i="4" s="1"/>
  <c r="J379" i="4"/>
  <c r="K379" i="4" s="1"/>
  <c r="J380" i="4"/>
  <c r="K380" i="4" s="1"/>
  <c r="J382" i="4"/>
  <c r="K382" i="4" s="1"/>
  <c r="J377" i="4"/>
  <c r="K377" i="4" s="1"/>
  <c r="J378" i="4"/>
  <c r="K378" i="4" s="1"/>
  <c r="J381" i="4"/>
  <c r="K381" i="4" s="1"/>
  <c r="J131" i="4"/>
  <c r="K131" i="4" s="1"/>
  <c r="J213" i="4"/>
  <c r="K213" i="4" s="1"/>
  <c r="K294" i="4"/>
  <c r="J552" i="4"/>
  <c r="K552" i="4" s="1"/>
  <c r="J553" i="4"/>
  <c r="K553" i="4" s="1"/>
  <c r="J554" i="4"/>
  <c r="K554" i="4" s="1"/>
  <c r="J555" i="4"/>
  <c r="K555" i="4" s="1"/>
  <c r="K88" i="4"/>
  <c r="K89" i="4"/>
  <c r="K90" i="4"/>
  <c r="K91" i="4"/>
  <c r="K78" i="4"/>
  <c r="K79" i="4"/>
  <c r="K287" i="4"/>
  <c r="K92" i="4"/>
  <c r="J149" i="4"/>
  <c r="K149" i="4" s="1"/>
  <c r="J418" i="4"/>
  <c r="K418" i="4" s="1"/>
  <c r="J419" i="4"/>
  <c r="K419" i="4" s="1"/>
  <c r="J420" i="4"/>
  <c r="K420" i="4" s="1"/>
  <c r="J421" i="4"/>
  <c r="K421" i="4" s="1"/>
  <c r="J422" i="4"/>
  <c r="K422" i="4" s="1"/>
  <c r="K295" i="4"/>
  <c r="K296" i="4"/>
  <c r="K297" i="4"/>
  <c r="J500" i="4"/>
  <c r="K500" i="4" s="1"/>
  <c r="J501" i="4"/>
  <c r="K501" i="4" s="1"/>
  <c r="J207" i="4"/>
  <c r="K207" i="4" s="1"/>
  <c r="J208" i="4"/>
  <c r="K208" i="4" s="1"/>
  <c r="J502" i="4"/>
  <c r="K502" i="4" s="1"/>
  <c r="J503" i="4"/>
  <c r="K503" i="4" s="1"/>
  <c r="J504" i="4"/>
  <c r="K504" i="4" s="1"/>
  <c r="J505" i="4"/>
  <c r="K505" i="4" s="1"/>
  <c r="J506" i="4"/>
  <c r="K506" i="4" s="1"/>
  <c r="J507" i="4"/>
  <c r="K507" i="4" s="1"/>
  <c r="J215" i="4"/>
  <c r="K215" i="4" s="1"/>
  <c r="J214" i="4"/>
  <c r="K214" i="4" s="1"/>
  <c r="J508" i="4"/>
  <c r="K508" i="4" s="1"/>
  <c r="K80" i="4"/>
  <c r="K288" i="4"/>
  <c r="J423" i="4"/>
  <c r="K423" i="4" s="1"/>
  <c r="K81" i="4"/>
  <c r="K289" i="4"/>
  <c r="J209" i="4"/>
  <c r="K209" i="4" s="1"/>
  <c r="J424" i="4"/>
  <c r="K424" i="4" s="1"/>
  <c r="J425" i="4"/>
  <c r="K425" i="4" s="1"/>
  <c r="K268" i="4"/>
  <c r="J150" i="4"/>
  <c r="K150" i="4" s="1"/>
  <c r="J151" i="4"/>
  <c r="K151" i="4" s="1"/>
  <c r="J152" i="4"/>
  <c r="K152" i="4" s="1"/>
  <c r="K82" i="4"/>
  <c r="J216" i="4"/>
  <c r="K216" i="4" s="1"/>
  <c r="J217" i="4"/>
  <c r="K217" i="4" s="1"/>
  <c r="J556" i="4"/>
  <c r="K556" i="4" s="1"/>
  <c r="J218" i="4"/>
  <c r="K218" i="4" s="1"/>
  <c r="J219" i="4"/>
  <c r="K219" i="4" s="1"/>
  <c r="J220" i="4"/>
  <c r="K220" i="4" s="1"/>
  <c r="J558" i="4"/>
  <c r="K558" i="4" s="1"/>
  <c r="J557" i="4"/>
  <c r="K557" i="4" s="1"/>
  <c r="J559" i="4"/>
  <c r="K559" i="4" s="1"/>
  <c r="J426" i="4"/>
  <c r="K426" i="4" s="1"/>
  <c r="J427" i="4"/>
  <c r="K427" i="4" s="1"/>
  <c r="J428" i="4"/>
  <c r="K428" i="4" s="1"/>
  <c r="J429" i="4"/>
  <c r="K429" i="4" s="1"/>
  <c r="J430" i="4"/>
  <c r="K430" i="4" s="1"/>
  <c r="J431" i="4"/>
  <c r="K431" i="4" s="1"/>
  <c r="J432" i="4"/>
  <c r="K432" i="4" s="1"/>
  <c r="J433" i="4"/>
  <c r="K433" i="4" s="1"/>
  <c r="J434" i="4"/>
  <c r="K434" i="4" s="1"/>
  <c r="J153" i="4"/>
  <c r="K153" i="4" s="1"/>
  <c r="J154" i="4"/>
  <c r="K154" i="4" s="1"/>
  <c r="K83" i="4"/>
  <c r="K84" i="4"/>
  <c r="K290" i="4"/>
  <c r="J435" i="4"/>
  <c r="K435" i="4" s="1"/>
  <c r="J436" i="4"/>
  <c r="K436" i="4" s="1"/>
  <c r="J437" i="4"/>
  <c r="K437" i="4" s="1"/>
  <c r="J438" i="4"/>
  <c r="K438" i="4" s="1"/>
  <c r="J439" i="4"/>
  <c r="K439" i="4" s="1"/>
  <c r="J440" i="4"/>
  <c r="K440" i="4" s="1"/>
  <c r="J441" i="4"/>
  <c r="K441" i="4" s="1"/>
  <c r="J442" i="4"/>
  <c r="K442" i="4" s="1"/>
  <c r="J443" i="4"/>
  <c r="K443" i="4" s="1"/>
  <c r="J155" i="4"/>
  <c r="K155" i="4" s="1"/>
  <c r="J509" i="4"/>
  <c r="K509" i="4" s="1"/>
  <c r="J510" i="4"/>
  <c r="K510" i="4" s="1"/>
  <c r="J511" i="4"/>
  <c r="K511" i="4" s="1"/>
  <c r="J156" i="4"/>
  <c r="K156" i="4" s="1"/>
  <c r="J157" i="4"/>
  <c r="K157" i="4" s="1"/>
  <c r="J158" i="4"/>
  <c r="K158" i="4" s="1"/>
  <c r="J159" i="4"/>
  <c r="K159" i="4" s="1"/>
  <c r="J160" i="4"/>
  <c r="K160" i="4" s="1"/>
  <c r="J444" i="4"/>
  <c r="K444" i="4" s="1"/>
  <c r="J445" i="4"/>
  <c r="K445" i="4" s="1"/>
  <c r="J446" i="4"/>
  <c r="K446" i="4" s="1"/>
  <c r="J162" i="4"/>
  <c r="K162" i="4" s="1"/>
  <c r="J161" i="4"/>
  <c r="K161" i="4" s="1"/>
  <c r="J163" i="4"/>
  <c r="K163" i="4" s="1"/>
  <c r="J164" i="4"/>
  <c r="K164" i="4" s="1"/>
  <c r="J165" i="4"/>
  <c r="K165" i="4" s="1"/>
  <c r="J166" i="4"/>
  <c r="K166" i="4" s="1"/>
  <c r="J167" i="4"/>
  <c r="K167" i="4" s="1"/>
  <c r="J168" i="4"/>
  <c r="K168" i="4" s="1"/>
  <c r="J449" i="4"/>
  <c r="K449" i="4" s="1"/>
  <c r="J450" i="4"/>
  <c r="K450" i="4" s="1"/>
  <c r="J169" i="4"/>
  <c r="K169" i="4" s="1"/>
  <c r="J447" i="4"/>
  <c r="K447" i="4" s="1"/>
  <c r="J448" i="4"/>
  <c r="K448" i="4" s="1"/>
  <c r="J221" i="4"/>
  <c r="K221" i="4" s="1"/>
  <c r="K269" i="4"/>
  <c r="K270" i="4"/>
  <c r="K271" i="4"/>
  <c r="K54" i="4"/>
  <c r="J451" i="4"/>
  <c r="K451" i="4" s="1"/>
  <c r="J452" i="4"/>
  <c r="K452" i="4" s="1"/>
  <c r="J459" i="4"/>
  <c r="K459" i="4" s="1"/>
  <c r="J210" i="4"/>
  <c r="K210" i="4" s="1"/>
  <c r="J211" i="4"/>
  <c r="K211" i="4" s="1"/>
  <c r="J212" i="4"/>
  <c r="K212" i="4" s="1"/>
  <c r="J170" i="4"/>
  <c r="K170" i="4" s="1"/>
  <c r="K93" i="4"/>
  <c r="K94" i="4"/>
  <c r="K298" i="4"/>
  <c r="J171" i="4"/>
  <c r="K171" i="4" s="1"/>
  <c r="J172" i="4"/>
  <c r="K172" i="4" s="1"/>
  <c r="J453" i="4"/>
  <c r="K453" i="4" s="1"/>
  <c r="J454" i="4"/>
  <c r="K454" i="4" s="1"/>
  <c r="J455" i="4"/>
  <c r="K455" i="4" s="1"/>
  <c r="J456" i="4"/>
  <c r="K456" i="4" s="1"/>
  <c r="J457" i="4"/>
  <c r="K457" i="4" s="1"/>
  <c r="J458" i="4"/>
  <c r="K458" i="4" s="1"/>
  <c r="J174" i="4"/>
  <c r="K174" i="4" s="1"/>
  <c r="J175" i="4"/>
  <c r="K175" i="4" s="1"/>
  <c r="J173" i="4"/>
  <c r="K173" i="4" s="1"/>
  <c r="K85" i="4"/>
  <c r="K291" i="4"/>
  <c r="K95" i="4"/>
  <c r="K299" i="4"/>
  <c r="K13" i="4"/>
  <c r="J176" i="4"/>
  <c r="K176" i="4" s="1"/>
  <c r="J177" i="4"/>
  <c r="K177" i="4" s="1"/>
  <c r="K55" i="4"/>
  <c r="K56" i="4"/>
  <c r="K57" i="4"/>
  <c r="K58" i="4"/>
  <c r="K272" i="4"/>
  <c r="K273" i="4"/>
  <c r="J460" i="4"/>
  <c r="K460" i="4" s="1"/>
  <c r="J461" i="4"/>
  <c r="K461" i="4" s="1"/>
  <c r="J462" i="4"/>
  <c r="K462" i="4" s="1"/>
  <c r="J514" i="4"/>
  <c r="K514" i="4" s="1"/>
  <c r="J515" i="4"/>
  <c r="K515" i="4" s="1"/>
  <c r="J512" i="4"/>
  <c r="K512" i="4" s="1"/>
  <c r="J513" i="4"/>
  <c r="K513" i="4" s="1"/>
  <c r="J516" i="4"/>
  <c r="K516" i="4" s="1"/>
  <c r="J517" i="4"/>
  <c r="K517" i="4" s="1"/>
  <c r="J518" i="4"/>
  <c r="K518" i="4" s="1"/>
  <c r="J519" i="4"/>
  <c r="K519" i="4" s="1"/>
  <c r="J178" i="4"/>
  <c r="K178" i="4" s="1"/>
  <c r="J179" i="4"/>
  <c r="K179" i="4" s="1"/>
  <c r="J180" i="4"/>
  <c r="K180" i="4" s="1"/>
  <c r="J181" i="4"/>
  <c r="K181" i="4" s="1"/>
  <c r="J222" i="4"/>
  <c r="K222" i="4" s="1"/>
  <c r="J223" i="4"/>
  <c r="K223" i="4" s="1"/>
  <c r="J224" i="4"/>
  <c r="K224" i="4" s="1"/>
  <c r="J520" i="4"/>
  <c r="K520" i="4" s="1"/>
  <c r="J521" i="4"/>
  <c r="K521" i="4" s="1"/>
  <c r="J522" i="4"/>
  <c r="K522" i="4" s="1"/>
  <c r="K96" i="4"/>
  <c r="K97" i="4"/>
  <c r="K98" i="4"/>
  <c r="K300" i="4"/>
  <c r="K59" i="4"/>
  <c r="K274" i="4"/>
  <c r="J463" i="4"/>
  <c r="K463" i="4" s="1"/>
  <c r="J182" i="4"/>
  <c r="K182" i="4" s="1"/>
  <c r="J183" i="4"/>
  <c r="K183" i="4" s="1"/>
  <c r="J464" i="4"/>
  <c r="K464" i="4" s="1"/>
  <c r="J184" i="4"/>
  <c r="K184" i="4" s="1"/>
  <c r="J185" i="4"/>
  <c r="K185" i="4" s="1"/>
  <c r="J186" i="4"/>
  <c r="K186" i="4" s="1"/>
  <c r="J523" i="4"/>
  <c r="K523" i="4" s="1"/>
  <c r="K292" i="4"/>
  <c r="K293" i="4"/>
  <c r="K86" i="4"/>
  <c r="K87" i="4"/>
  <c r="J560" i="4"/>
  <c r="K560" i="4" s="1"/>
  <c r="J561" i="4"/>
  <c r="K561" i="4" s="1"/>
  <c r="J562" i="4"/>
  <c r="K562" i="4" s="1"/>
  <c r="J563" i="4"/>
  <c r="K563" i="4" s="1"/>
  <c r="J564" i="4"/>
  <c r="K564" i="4" s="1"/>
  <c r="J225" i="4"/>
  <c r="K225" i="4" s="1"/>
  <c r="J226" i="4"/>
  <c r="K226" i="4" s="1"/>
  <c r="J227" i="4"/>
  <c r="K227" i="4" s="1"/>
  <c r="J228" i="4"/>
  <c r="K228" i="4" s="1"/>
  <c r="J565" i="4"/>
  <c r="K565" i="4" s="1"/>
  <c r="J566" i="4"/>
  <c r="K566" i="4" s="1"/>
  <c r="J567" i="4"/>
  <c r="K567" i="4" s="1"/>
  <c r="J568" i="4"/>
  <c r="K568" i="4" s="1"/>
  <c r="J569" i="4"/>
  <c r="K569" i="4" s="1"/>
  <c r="J570" i="4"/>
  <c r="K570" i="4" s="1"/>
  <c r="J571" i="4"/>
  <c r="K571" i="4" s="1"/>
  <c r="J572" i="4"/>
  <c r="K572" i="4" s="1"/>
  <c r="J574" i="4"/>
  <c r="K574" i="4" s="1"/>
  <c r="K99" i="4"/>
  <c r="J573" i="4"/>
  <c r="K573" i="4" s="1"/>
  <c r="K60" i="4"/>
  <c r="K275" i="4"/>
  <c r="K61" i="4"/>
  <c r="J187" i="4"/>
  <c r="K187" i="4" s="1"/>
  <c r="J188" i="4"/>
  <c r="K188" i="4" s="1"/>
  <c r="J189" i="4"/>
  <c r="K189" i="4" s="1"/>
  <c r="J190" i="4"/>
  <c r="K190" i="4" s="1"/>
  <c r="J191" i="4"/>
  <c r="K191" i="4" s="1"/>
  <c r="J192" i="4"/>
  <c r="K192" i="4" s="1"/>
  <c r="J193" i="4"/>
  <c r="K193" i="4" s="1"/>
  <c r="J194" i="4"/>
  <c r="K194" i="4" s="1"/>
  <c r="J195" i="4"/>
  <c r="K195" i="4" s="1"/>
  <c r="J196" i="4"/>
  <c r="K196" i="4" s="1"/>
  <c r="J197" i="4"/>
  <c r="K197" i="4" s="1"/>
  <c r="J465" i="4"/>
  <c r="K465" i="4" s="1"/>
  <c r="J198" i="4"/>
  <c r="K198" i="4" s="1"/>
  <c r="J524" i="4"/>
  <c r="K524" i="4" s="1"/>
  <c r="J525" i="4"/>
  <c r="K525" i="4" s="1"/>
  <c r="J466" i="4"/>
  <c r="K466" i="4" s="1"/>
  <c r="J467" i="4"/>
  <c r="K467" i="4" s="1"/>
  <c r="J229" i="4"/>
  <c r="K229" i="4" s="1"/>
  <c r="J575" i="4"/>
  <c r="K575" i="4" s="1"/>
  <c r="J576" i="4"/>
  <c r="K576" i="4" s="1"/>
  <c r="J230" i="4"/>
  <c r="K230" i="4" s="1"/>
  <c r="J577" i="4"/>
  <c r="K577" i="4" s="1"/>
  <c r="J578" i="4"/>
  <c r="K578" i="4" s="1"/>
  <c r="J132" i="4"/>
  <c r="K132" i="4" s="1"/>
  <c r="J133" i="4"/>
  <c r="K133" i="4" s="1"/>
  <c r="J134" i="4"/>
  <c r="K134" i="4" s="1"/>
  <c r="J135" i="4"/>
  <c r="K135" i="4" s="1"/>
  <c r="J136" i="4"/>
  <c r="K136" i="4" s="1"/>
  <c r="J137" i="4"/>
  <c r="K137" i="4" s="1"/>
  <c r="J138" i="4"/>
  <c r="K138" i="4" s="1"/>
  <c r="J385" i="4"/>
  <c r="K385" i="4" s="1"/>
  <c r="J386" i="4"/>
  <c r="K386" i="4" s="1"/>
  <c r="J387" i="4"/>
  <c r="K387" i="4" s="1"/>
  <c r="J388" i="4"/>
  <c r="K388" i="4" s="1"/>
  <c r="J139" i="4"/>
  <c r="K139" i="4" s="1"/>
  <c r="J389" i="4"/>
  <c r="K389" i="4" s="1"/>
  <c r="J390" i="4"/>
  <c r="K390" i="4" s="1"/>
  <c r="J391" i="4"/>
  <c r="K391" i="4" s="1"/>
  <c r="J392" i="4"/>
  <c r="K392" i="4" s="1"/>
  <c r="J393" i="4"/>
  <c r="K393" i="4" s="1"/>
  <c r="J394" i="4"/>
  <c r="K394" i="4" s="1"/>
  <c r="J395" i="4"/>
  <c r="K395" i="4" s="1"/>
  <c r="J396" i="4"/>
  <c r="K396" i="4" s="1"/>
  <c r="J140" i="4"/>
  <c r="K140" i="4" s="1"/>
  <c r="J141" i="4"/>
  <c r="K141" i="4" s="1"/>
  <c r="J142" i="4"/>
  <c r="K142" i="4" s="1"/>
  <c r="J399" i="4"/>
  <c r="K399" i="4" s="1"/>
  <c r="J397" i="4"/>
  <c r="K397" i="4" s="1"/>
  <c r="J398" i="4"/>
  <c r="K398" i="4" s="1"/>
  <c r="J400" i="4"/>
  <c r="K400" i="4" s="1"/>
  <c r="J401" i="4"/>
  <c r="K401" i="4" s="1"/>
  <c r="J402" i="4"/>
  <c r="K402" i="4" s="1"/>
  <c r="K49" i="4"/>
  <c r="K50" i="4"/>
  <c r="K265" i="4"/>
  <c r="J143" i="4"/>
  <c r="K143" i="4" s="1"/>
  <c r="J403" i="4"/>
  <c r="K403" i="4" s="1"/>
  <c r="J404" i="4"/>
  <c r="K404" i="4" s="1"/>
  <c r="J405" i="4"/>
  <c r="K405" i="4" s="1"/>
  <c r="J406" i="4"/>
  <c r="K406" i="4" s="1"/>
  <c r="J407" i="4"/>
  <c r="K407" i="4" s="1"/>
  <c r="J408" i="4"/>
  <c r="K408" i="4" s="1"/>
  <c r="J409" i="4"/>
  <c r="K409" i="4" s="1"/>
  <c r="J410" i="4"/>
  <c r="K410" i="4" s="1"/>
  <c r="J144" i="4"/>
  <c r="K144" i="4" s="1"/>
  <c r="J411" i="4"/>
  <c r="K411" i="4" s="1"/>
  <c r="J412" i="4"/>
  <c r="K412" i="4" s="1"/>
  <c r="J145" i="4"/>
  <c r="K145" i="4" s="1"/>
  <c r="J413" i="4"/>
  <c r="K413" i="4" s="1"/>
  <c r="J146" i="4"/>
  <c r="K146" i="4" s="1"/>
  <c r="K51" i="4"/>
  <c r="K266" i="4"/>
  <c r="J147" i="4"/>
  <c r="K147" i="4" s="1"/>
  <c r="J148" i="4"/>
  <c r="K148" i="4" s="1"/>
  <c r="K52" i="4"/>
  <c r="K53" i="4"/>
  <c r="K267" i="4"/>
  <c r="J414" i="4"/>
  <c r="K414" i="4" s="1"/>
  <c r="J415" i="4"/>
  <c r="K415" i="4" s="1"/>
  <c r="J416" i="4"/>
  <c r="K416" i="4" s="1"/>
  <c r="J417" i="4"/>
  <c r="K417" i="4" s="1"/>
  <c r="J468" i="4"/>
  <c r="K468" i="4" s="1"/>
  <c r="J469" i="4"/>
  <c r="K469" i="4" s="1"/>
  <c r="J470" i="4"/>
  <c r="K470" i="4" s="1"/>
  <c r="J471" i="4"/>
  <c r="K471" i="4" s="1"/>
  <c r="J472" i="4"/>
  <c r="K472" i="4" s="1"/>
  <c r="J473" i="4"/>
  <c r="K473" i="4" s="1"/>
  <c r="K62" i="4"/>
  <c r="K63" i="4"/>
  <c r="K276" i="4"/>
  <c r="K64" i="4"/>
  <c r="K65" i="4"/>
  <c r="K277" i="4"/>
  <c r="J474" i="4"/>
  <c r="K474" i="4" s="1"/>
  <c r="J475" i="4"/>
  <c r="K475" i="4" s="1"/>
  <c r="J476" i="4"/>
  <c r="K476" i="4" s="1"/>
  <c r="J477" i="4"/>
  <c r="K477" i="4" s="1"/>
  <c r="J478" i="4"/>
  <c r="K478" i="4" s="1"/>
  <c r="J199" i="4"/>
  <c r="K199" i="4" s="1"/>
  <c r="J479" i="4"/>
  <c r="K479" i="4" s="1"/>
  <c r="J480" i="4"/>
  <c r="K480" i="4" s="1"/>
  <c r="J481" i="4"/>
  <c r="K481" i="4" s="1"/>
  <c r="J482" i="4"/>
  <c r="K482" i="4" s="1"/>
  <c r="J200" i="4"/>
  <c r="K200" i="4" s="1"/>
  <c r="J483" i="4"/>
  <c r="K483" i="4" s="1"/>
  <c r="J484" i="4"/>
  <c r="K484" i="4" s="1"/>
  <c r="J485" i="4"/>
  <c r="K485" i="4" s="1"/>
  <c r="J486" i="4"/>
  <c r="K486" i="4" s="1"/>
  <c r="J491" i="4"/>
  <c r="K491" i="4" s="1"/>
  <c r="J492" i="4"/>
  <c r="K492" i="4" s="1"/>
  <c r="J493" i="4"/>
  <c r="K493" i="4" s="1"/>
  <c r="J494" i="4"/>
  <c r="K494" i="4" s="1"/>
  <c r="J487" i="4"/>
  <c r="K487" i="4" s="1"/>
  <c r="J488" i="4"/>
  <c r="K488" i="4" s="1"/>
  <c r="J489" i="4"/>
  <c r="K489" i="4" s="1"/>
  <c r="J490" i="4"/>
  <c r="K490" i="4" s="1"/>
  <c r="J496" i="4"/>
  <c r="K496" i="4" s="1"/>
  <c r="J497" i="4"/>
  <c r="K497" i="4" s="1"/>
  <c r="J498" i="4"/>
  <c r="K498" i="4" s="1"/>
  <c r="J499" i="4"/>
  <c r="K499" i="4" s="1"/>
  <c r="J201" i="4"/>
  <c r="K201" i="4" s="1"/>
  <c r="J495" i="4"/>
  <c r="K495" i="4" s="1"/>
  <c r="K66" i="4"/>
  <c r="K67" i="4"/>
  <c r="K278" i="4"/>
  <c r="K279" i="4"/>
  <c r="K68" i="4"/>
  <c r="K280" i="4"/>
  <c r="K69" i="4"/>
  <c r="K70" i="4"/>
  <c r="K281" i="4"/>
  <c r="K71" i="4"/>
  <c r="K72" i="4"/>
  <c r="K282" i="4"/>
  <c r="J202" i="4"/>
  <c r="K202" i="4" s="1"/>
  <c r="K73" i="4"/>
  <c r="K283" i="4"/>
  <c r="J203" i="4"/>
  <c r="K203" i="4" s="1"/>
  <c r="J204" i="4"/>
  <c r="K204" i="4" s="1"/>
  <c r="J205" i="4"/>
  <c r="K205" i="4" s="1"/>
  <c r="J206" i="4"/>
  <c r="K206" i="4" s="1"/>
  <c r="K74" i="4"/>
  <c r="K75" i="4"/>
  <c r="K284" i="4"/>
  <c r="K76" i="4"/>
  <c r="K285" i="4"/>
  <c r="K77" i="4"/>
  <c r="K286" i="4"/>
  <c r="J526" i="4"/>
  <c r="K526" i="4" s="1"/>
  <c r="J527" i="4"/>
  <c r="K527" i="4" s="1"/>
  <c r="J528" i="4"/>
  <c r="K528" i="4" s="1"/>
  <c r="J529" i="4"/>
  <c r="K529" i="4" s="1"/>
  <c r="J530" i="4"/>
  <c r="K530" i="4" s="1"/>
  <c r="J532" i="4"/>
  <c r="K532" i="4" s="1"/>
  <c r="J534" i="4"/>
  <c r="K534" i="4" s="1"/>
  <c r="J536" i="4"/>
  <c r="K536" i="4" s="1"/>
  <c r="J531" i="4"/>
  <c r="K531" i="4" s="1"/>
  <c r="J533" i="4"/>
  <c r="K533" i="4" s="1"/>
  <c r="J535" i="4"/>
  <c r="K535" i="4" s="1"/>
  <c r="J537" i="4"/>
  <c r="K537" i="4" s="1"/>
  <c r="J538" i="4"/>
  <c r="K538" i="4" s="1"/>
  <c r="J539" i="4"/>
  <c r="K539" i="4" s="1"/>
  <c r="J540" i="4"/>
  <c r="K540" i="4" s="1"/>
  <c r="J541" i="4"/>
  <c r="K541" i="4" s="1"/>
  <c r="J542" i="4"/>
  <c r="K542" i="4" s="1"/>
  <c r="J543" i="4"/>
  <c r="K543" i="4" s="1"/>
  <c r="J544" i="4"/>
  <c r="K544" i="4" s="1"/>
  <c r="J545" i="4"/>
  <c r="K545" i="4" s="1"/>
  <c r="J546" i="4"/>
  <c r="K546" i="4" s="1"/>
  <c r="J547" i="4"/>
  <c r="K547" i="4" s="1"/>
  <c r="J548" i="4"/>
  <c r="K548" i="4" s="1"/>
  <c r="J549" i="4"/>
  <c r="K549" i="4" s="1"/>
  <c r="J550" i="4"/>
  <c r="K550" i="4" s="1"/>
  <c r="J551" i="4"/>
  <c r="K551" i="4" s="1"/>
  <c r="J100" i="4"/>
  <c r="K100" i="4" s="1"/>
  <c r="L485" i="4"/>
  <c r="L486" i="4"/>
  <c r="L491" i="4"/>
  <c r="L492" i="4"/>
  <c r="L493" i="4"/>
  <c r="L494" i="4"/>
  <c r="L487" i="4"/>
  <c r="L488" i="4"/>
  <c r="L489" i="4"/>
  <c r="L490" i="4"/>
  <c r="L496" i="4"/>
  <c r="L497" i="4"/>
  <c r="L498" i="4"/>
  <c r="L499" i="4"/>
  <c r="L201" i="4"/>
  <c r="L495" i="4"/>
  <c r="L66" i="4"/>
  <c r="L67" i="4"/>
  <c r="L278" i="4"/>
  <c r="L279" i="4"/>
  <c r="L68" i="4"/>
  <c r="L280" i="4"/>
  <c r="L69" i="4"/>
  <c r="L70" i="4"/>
  <c r="L281" i="4"/>
  <c r="L71" i="4"/>
  <c r="L72" i="4"/>
  <c r="L282" i="4"/>
  <c r="L202" i="4"/>
  <c r="L73" i="4"/>
  <c r="L283" i="4"/>
  <c r="L203" i="4"/>
  <c r="L204" i="4"/>
  <c r="L205" i="4"/>
  <c r="L206" i="4"/>
  <c r="L74" i="4"/>
  <c r="L75" i="4"/>
  <c r="L284" i="4"/>
  <c r="L76" i="4"/>
  <c r="L285" i="4"/>
  <c r="L77" i="4"/>
  <c r="L286" i="4"/>
  <c r="L526" i="4"/>
  <c r="L527" i="4"/>
  <c r="L528" i="4"/>
  <c r="L529" i="4"/>
  <c r="L530" i="4"/>
  <c r="L532" i="4"/>
  <c r="L534" i="4"/>
  <c r="L536" i="4"/>
  <c r="L531" i="4"/>
  <c r="L533" i="4"/>
  <c r="L535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100" i="4"/>
  <c r="L232" i="4"/>
  <c r="L233" i="4"/>
  <c r="L234" i="4"/>
  <c r="L27" i="4"/>
  <c r="L28" i="4"/>
  <c r="L231" i="4"/>
  <c r="L301" i="4"/>
  <c r="L302" i="4"/>
  <c r="L303" i="4"/>
  <c r="L304" i="4"/>
  <c r="L235" i="4"/>
  <c r="L236" i="4"/>
  <c r="L237" i="4"/>
  <c r="L238" i="4"/>
  <c r="L305" i="4"/>
  <c r="L308" i="4"/>
  <c r="L309" i="4"/>
  <c r="L29" i="4"/>
  <c r="L30" i="4"/>
  <c r="L239" i="4"/>
  <c r="L101" i="4"/>
  <c r="L307" i="4"/>
  <c r="L306" i="4"/>
  <c r="L310" i="4"/>
  <c r="L311" i="4"/>
  <c r="L102" i="4"/>
  <c r="L31" i="4"/>
  <c r="L240" i="4"/>
  <c r="L103" i="4"/>
  <c r="L104" i="4"/>
  <c r="L312" i="4"/>
  <c r="L313" i="4"/>
  <c r="L241" i="4"/>
  <c r="L242" i="4"/>
  <c r="L249" i="4"/>
  <c r="L243" i="4"/>
  <c r="L244" i="4"/>
  <c r="L245" i="4"/>
  <c r="L246" i="4"/>
  <c r="L247" i="4"/>
  <c r="L248" i="4"/>
  <c r="L314" i="4"/>
  <c r="L315" i="4"/>
  <c r="L316" i="4"/>
  <c r="L317" i="4"/>
  <c r="L318" i="4"/>
  <c r="L32" i="4"/>
  <c r="L33" i="4"/>
  <c r="L250" i="4"/>
  <c r="L105" i="4"/>
  <c r="L319" i="4"/>
  <c r="L320" i="4"/>
  <c r="L321" i="4"/>
  <c r="L322" i="4"/>
  <c r="L323" i="4"/>
  <c r="L324" i="4"/>
  <c r="L325" i="4"/>
  <c r="L106" i="4"/>
  <c r="L326" i="4"/>
  <c r="L327" i="4"/>
  <c r="L328" i="4"/>
  <c r="L329" i="4"/>
  <c r="L34" i="4"/>
  <c r="L35" i="4"/>
  <c r="L251" i="4"/>
  <c r="L330" i="4"/>
  <c r="L107" i="4"/>
  <c r="L331" i="4"/>
  <c r="L332" i="4"/>
  <c r="L333" i="4"/>
  <c r="L334" i="4"/>
  <c r="L335" i="4"/>
  <c r="L336" i="4"/>
  <c r="L252" i="4"/>
  <c r="L36" i="4"/>
  <c r="L108" i="4"/>
  <c r="L109" i="4"/>
  <c r="L253" i="4"/>
  <c r="L337" i="4"/>
  <c r="L339" i="4"/>
  <c r="L340" i="4"/>
  <c r="L341" i="4"/>
  <c r="L338" i="4"/>
  <c r="L37" i="4"/>
  <c r="L38" i="4"/>
  <c r="L110" i="4"/>
  <c r="L254" i="4"/>
  <c r="L255" i="4"/>
  <c r="L39" i="4"/>
  <c r="L40" i="4"/>
  <c r="L41" i="4"/>
  <c r="L42" i="4"/>
  <c r="L43" i="4"/>
  <c r="L342" i="4"/>
  <c r="L343" i="4"/>
  <c r="L344" i="4"/>
  <c r="L345" i="4"/>
  <c r="L347" i="4"/>
  <c r="L256" i="4"/>
  <c r="L257" i="4"/>
  <c r="L352" i="4"/>
  <c r="L348" i="4"/>
  <c r="L349" i="4"/>
  <c r="L350" i="4"/>
  <c r="L351" i="4"/>
  <c r="L346" i="4"/>
  <c r="L44" i="4"/>
  <c r="L45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111" i="4"/>
  <c r="L112" i="4"/>
  <c r="L113" i="4"/>
  <c r="L114" i="4"/>
  <c r="L115" i="4"/>
  <c r="L260" i="4"/>
  <c r="L261" i="4"/>
  <c r="L262" i="4"/>
  <c r="L258" i="4"/>
  <c r="L259" i="4"/>
  <c r="L116" i="4"/>
  <c r="L117" i="4"/>
  <c r="L366" i="4"/>
  <c r="L367" i="4"/>
  <c r="L368" i="4"/>
  <c r="L369" i="4"/>
  <c r="L370" i="4"/>
  <c r="L371" i="4"/>
  <c r="L372" i="4"/>
  <c r="L373" i="4"/>
  <c r="L374" i="4"/>
  <c r="L375" i="4"/>
  <c r="L118" i="4"/>
  <c r="L376" i="4"/>
  <c r="L46" i="4"/>
  <c r="L47" i="4"/>
  <c r="L48" i="4"/>
  <c r="L263" i="4"/>
  <c r="L119" i="4"/>
  <c r="L120" i="4"/>
  <c r="L121" i="4"/>
  <c r="L122" i="4"/>
  <c r="L264" i="4"/>
  <c r="L123" i="4"/>
  <c r="L124" i="4"/>
  <c r="L125" i="4"/>
  <c r="L126" i="4"/>
  <c r="L127" i="4"/>
  <c r="L128" i="4"/>
  <c r="L129" i="4"/>
  <c r="L383" i="4"/>
  <c r="L384" i="4"/>
  <c r="L130" i="4"/>
  <c r="L379" i="4"/>
  <c r="L380" i="4"/>
  <c r="L382" i="4"/>
  <c r="L377" i="4"/>
  <c r="L378" i="4"/>
  <c r="L381" i="4"/>
  <c r="L131" i="4"/>
  <c r="L213" i="4"/>
  <c r="L294" i="4"/>
  <c r="L552" i="4"/>
  <c r="L553" i="4"/>
  <c r="L554" i="4"/>
  <c r="L555" i="4"/>
  <c r="L88" i="4"/>
  <c r="L89" i="4"/>
  <c r="L90" i="4"/>
  <c r="L91" i="4"/>
  <c r="L78" i="4"/>
  <c r="L79" i="4"/>
  <c r="L287" i="4"/>
  <c r="L92" i="4"/>
  <c r="L149" i="4"/>
  <c r="L418" i="4"/>
  <c r="L419" i="4"/>
  <c r="L420" i="4"/>
  <c r="L421" i="4"/>
  <c r="L422" i="4"/>
  <c r="L295" i="4"/>
  <c r="L296" i="4"/>
  <c r="L297" i="4"/>
  <c r="L500" i="4"/>
  <c r="L501" i="4"/>
  <c r="L207" i="4"/>
  <c r="L208" i="4"/>
  <c r="L502" i="4"/>
  <c r="L503" i="4"/>
  <c r="L504" i="4"/>
  <c r="L505" i="4"/>
  <c r="L506" i="4"/>
  <c r="L507" i="4"/>
  <c r="L215" i="4"/>
  <c r="L214" i="4"/>
  <c r="L508" i="4"/>
  <c r="L80" i="4"/>
  <c r="L288" i="4"/>
  <c r="L423" i="4"/>
  <c r="L81" i="4"/>
  <c r="L289" i="4"/>
  <c r="L209" i="4"/>
  <c r="L424" i="4"/>
  <c r="L425" i="4"/>
  <c r="L268" i="4"/>
  <c r="L150" i="4"/>
  <c r="L151" i="4"/>
  <c r="L152" i="4"/>
  <c r="L82" i="4"/>
  <c r="L216" i="4"/>
  <c r="L217" i="4"/>
  <c r="L556" i="4"/>
  <c r="L218" i="4"/>
  <c r="L219" i="4"/>
  <c r="L220" i="4"/>
  <c r="L558" i="4"/>
  <c r="L557" i="4"/>
  <c r="L559" i="4"/>
  <c r="L426" i="4"/>
  <c r="L427" i="4"/>
  <c r="L428" i="4"/>
  <c r="L429" i="4"/>
  <c r="L430" i="4"/>
  <c r="L431" i="4"/>
  <c r="L432" i="4"/>
  <c r="L433" i="4"/>
  <c r="L434" i="4"/>
  <c r="L153" i="4"/>
  <c r="L154" i="4"/>
  <c r="L83" i="4"/>
  <c r="L84" i="4"/>
  <c r="L290" i="4"/>
  <c r="L435" i="4"/>
  <c r="L436" i="4"/>
  <c r="L437" i="4"/>
  <c r="L438" i="4"/>
  <c r="L439" i="4"/>
  <c r="L440" i="4"/>
  <c r="L441" i="4"/>
  <c r="L442" i="4"/>
  <c r="L443" i="4"/>
  <c r="L155" i="4"/>
  <c r="L509" i="4"/>
  <c r="L510" i="4"/>
  <c r="L511" i="4"/>
  <c r="L156" i="4"/>
  <c r="L157" i="4"/>
  <c r="L158" i="4"/>
  <c r="L159" i="4"/>
  <c r="L160" i="4"/>
  <c r="L444" i="4"/>
  <c r="L445" i="4"/>
  <c r="L446" i="4"/>
  <c r="L162" i="4"/>
  <c r="L161" i="4"/>
  <c r="L163" i="4"/>
  <c r="L164" i="4"/>
  <c r="L165" i="4"/>
  <c r="L166" i="4"/>
  <c r="L167" i="4"/>
  <c r="L168" i="4"/>
  <c r="L449" i="4"/>
  <c r="L450" i="4"/>
  <c r="L169" i="4"/>
  <c r="L447" i="4"/>
  <c r="L448" i="4"/>
  <c r="L221" i="4"/>
  <c r="L269" i="4"/>
  <c r="L270" i="4"/>
  <c r="L271" i="4"/>
  <c r="L54" i="4"/>
  <c r="L451" i="4"/>
  <c r="L452" i="4"/>
  <c r="L459" i="4"/>
  <c r="L210" i="4"/>
  <c r="L211" i="4"/>
  <c r="L212" i="4"/>
  <c r="L170" i="4"/>
  <c r="L93" i="4"/>
  <c r="L94" i="4"/>
  <c r="L298" i="4"/>
  <c r="L171" i="4"/>
  <c r="L172" i="4"/>
  <c r="L453" i="4"/>
  <c r="L454" i="4"/>
  <c r="L455" i="4"/>
  <c r="L456" i="4"/>
  <c r="L457" i="4"/>
  <c r="L458" i="4"/>
  <c r="L174" i="4"/>
  <c r="L175" i="4"/>
  <c r="L173" i="4"/>
  <c r="L85" i="4"/>
  <c r="L291" i="4"/>
  <c r="L95" i="4"/>
  <c r="L299" i="4"/>
  <c r="L176" i="4"/>
  <c r="L177" i="4"/>
  <c r="L55" i="4"/>
  <c r="L56" i="4"/>
  <c r="L57" i="4"/>
  <c r="L58" i="4"/>
  <c r="L272" i="4"/>
  <c r="L273" i="4"/>
  <c r="L460" i="4"/>
  <c r="L461" i="4"/>
  <c r="L462" i="4"/>
  <c r="L514" i="4"/>
  <c r="L515" i="4"/>
  <c r="L512" i="4"/>
  <c r="L513" i="4"/>
  <c r="L516" i="4"/>
  <c r="L517" i="4"/>
  <c r="L518" i="4"/>
  <c r="L519" i="4"/>
  <c r="L178" i="4"/>
  <c r="L179" i="4"/>
  <c r="L180" i="4"/>
  <c r="L181" i="4"/>
  <c r="L222" i="4"/>
  <c r="L223" i="4"/>
  <c r="L224" i="4"/>
  <c r="L520" i="4"/>
  <c r="L521" i="4"/>
  <c r="L522" i="4"/>
  <c r="L96" i="4"/>
  <c r="L97" i="4"/>
  <c r="L98" i="4"/>
  <c r="L300" i="4"/>
  <c r="L59" i="4"/>
  <c r="L274" i="4"/>
  <c r="L463" i="4"/>
  <c r="L182" i="4"/>
  <c r="L183" i="4"/>
  <c r="L464" i="4"/>
  <c r="L184" i="4"/>
  <c r="L185" i="4"/>
  <c r="L186" i="4"/>
  <c r="L523" i="4"/>
  <c r="L292" i="4"/>
  <c r="L293" i="4"/>
  <c r="L86" i="4"/>
  <c r="L87" i="4"/>
  <c r="L560" i="4"/>
  <c r="L561" i="4"/>
  <c r="L562" i="4"/>
  <c r="L563" i="4"/>
  <c r="L564" i="4"/>
  <c r="L225" i="4"/>
  <c r="L226" i="4"/>
  <c r="L227" i="4"/>
  <c r="L228" i="4"/>
  <c r="L565" i="4"/>
  <c r="L566" i="4"/>
  <c r="L567" i="4"/>
  <c r="L568" i="4"/>
  <c r="L569" i="4"/>
  <c r="L570" i="4"/>
  <c r="L571" i="4"/>
  <c r="L572" i="4"/>
  <c r="L574" i="4"/>
  <c r="L99" i="4"/>
  <c r="L573" i="4"/>
  <c r="L60" i="4"/>
  <c r="L275" i="4"/>
  <c r="L61" i="4"/>
  <c r="L187" i="4"/>
  <c r="L188" i="4"/>
  <c r="L189" i="4"/>
  <c r="L190" i="4"/>
  <c r="L191" i="4"/>
  <c r="L192" i="4"/>
  <c r="L193" i="4"/>
  <c r="L194" i="4"/>
  <c r="L195" i="4"/>
  <c r="L196" i="4"/>
  <c r="L197" i="4"/>
  <c r="L465" i="4"/>
  <c r="L198" i="4"/>
  <c r="L524" i="4"/>
  <c r="L525" i="4"/>
  <c r="L466" i="4"/>
  <c r="L467" i="4"/>
  <c r="L229" i="4"/>
  <c r="L575" i="4"/>
  <c r="L576" i="4"/>
  <c r="L230" i="4"/>
  <c r="L577" i="4"/>
  <c r="L578" i="4"/>
  <c r="L132" i="4"/>
  <c r="L133" i="4"/>
  <c r="L134" i="4"/>
  <c r="L135" i="4"/>
  <c r="L136" i="4"/>
  <c r="L137" i="4"/>
  <c r="L138" i="4"/>
  <c r="L385" i="4"/>
  <c r="L386" i="4"/>
  <c r="L387" i="4"/>
  <c r="L388" i="4"/>
  <c r="L139" i="4"/>
  <c r="L389" i="4"/>
  <c r="L390" i="4"/>
  <c r="L391" i="4"/>
  <c r="L392" i="4"/>
  <c r="L393" i="4"/>
  <c r="L394" i="4"/>
  <c r="L395" i="4"/>
  <c r="L396" i="4"/>
  <c r="L140" i="4"/>
  <c r="L141" i="4"/>
  <c r="L142" i="4"/>
  <c r="L399" i="4"/>
  <c r="L397" i="4"/>
  <c r="L398" i="4"/>
  <c r="L400" i="4"/>
  <c r="L401" i="4"/>
  <c r="L402" i="4"/>
  <c r="L49" i="4"/>
  <c r="L50" i="4"/>
  <c r="L265" i="4"/>
  <c r="L143" i="4"/>
  <c r="L403" i="4"/>
  <c r="L404" i="4"/>
  <c r="L405" i="4"/>
  <c r="L406" i="4"/>
  <c r="L407" i="4"/>
  <c r="L408" i="4"/>
  <c r="L409" i="4"/>
  <c r="L410" i="4"/>
  <c r="L144" i="4"/>
  <c r="L411" i="4"/>
  <c r="L412" i="4"/>
  <c r="L145" i="4"/>
  <c r="L413" i="4"/>
  <c r="L146" i="4"/>
  <c r="L51" i="4"/>
  <c r="L266" i="4"/>
  <c r="L147" i="4"/>
  <c r="L148" i="4"/>
  <c r="L52" i="4"/>
  <c r="L53" i="4"/>
  <c r="L267" i="4"/>
  <c r="L414" i="4"/>
  <c r="L415" i="4"/>
  <c r="L416" i="4"/>
  <c r="L417" i="4"/>
  <c r="L468" i="4"/>
  <c r="L469" i="4"/>
  <c r="L470" i="4"/>
  <c r="L471" i="4"/>
  <c r="L472" i="4"/>
  <c r="L473" i="4"/>
  <c r="L62" i="4"/>
  <c r="L63" i="4"/>
  <c r="L276" i="4"/>
  <c r="L64" i="4"/>
  <c r="L65" i="4"/>
  <c r="L277" i="4"/>
  <c r="L474" i="4"/>
  <c r="L475" i="4"/>
  <c r="L476" i="4"/>
  <c r="L477" i="4"/>
  <c r="L478" i="4"/>
  <c r="L199" i="4"/>
  <c r="L479" i="4"/>
  <c r="L480" i="4"/>
  <c r="L481" i="4"/>
  <c r="L482" i="4"/>
  <c r="L200" i="4"/>
  <c r="L483" i="4"/>
  <c r="L484" i="4"/>
  <c r="N232" i="4"/>
  <c r="N233" i="4"/>
  <c r="N234" i="4"/>
  <c r="N27" i="4"/>
  <c r="N28" i="4"/>
  <c r="N231" i="4"/>
  <c r="N301" i="4"/>
  <c r="N302" i="4"/>
  <c r="N303" i="4"/>
  <c r="N304" i="4"/>
  <c r="N235" i="4"/>
  <c r="N236" i="4"/>
  <c r="N237" i="4"/>
  <c r="N238" i="4"/>
  <c r="N305" i="4"/>
  <c r="N308" i="4"/>
  <c r="N309" i="4"/>
  <c r="N29" i="4"/>
  <c r="N30" i="4"/>
  <c r="N239" i="4"/>
  <c r="N101" i="4"/>
  <c r="N2" i="4"/>
  <c r="N307" i="4"/>
  <c r="N306" i="4"/>
  <c r="N310" i="4"/>
  <c r="N311" i="4"/>
  <c r="N102" i="4"/>
  <c r="N31" i="4"/>
  <c r="N240" i="4"/>
  <c r="N103" i="4"/>
  <c r="N104" i="4"/>
  <c r="N312" i="4"/>
  <c r="N313" i="4"/>
  <c r="N241" i="4"/>
  <c r="N242" i="4"/>
  <c r="N249" i="4"/>
  <c r="N243" i="4"/>
  <c r="N244" i="4"/>
  <c r="N245" i="4"/>
  <c r="N246" i="4"/>
  <c r="N247" i="4"/>
  <c r="N248" i="4"/>
  <c r="N314" i="4"/>
  <c r="N315" i="4"/>
  <c r="N316" i="4"/>
  <c r="N317" i="4"/>
  <c r="N318" i="4"/>
  <c r="N32" i="4"/>
  <c r="N33" i="4"/>
  <c r="N250" i="4"/>
  <c r="N105" i="4"/>
  <c r="N319" i="4"/>
  <c r="N320" i="4"/>
  <c r="N321" i="4"/>
  <c r="N322" i="4"/>
  <c r="N323" i="4"/>
  <c r="N324" i="4"/>
  <c r="N325" i="4"/>
  <c r="N106" i="4"/>
  <c r="N326" i="4"/>
  <c r="N327" i="4"/>
  <c r="N328" i="4"/>
  <c r="N329" i="4"/>
  <c r="N34" i="4"/>
  <c r="N35" i="4"/>
  <c r="N251" i="4"/>
  <c r="N330" i="4"/>
  <c r="N107" i="4"/>
  <c r="N331" i="4"/>
  <c r="N332" i="4"/>
  <c r="N333" i="4"/>
  <c r="N334" i="4"/>
  <c r="N335" i="4"/>
  <c r="N336" i="4"/>
  <c r="N252" i="4"/>
  <c r="N36" i="4"/>
  <c r="N108" i="4"/>
  <c r="N109" i="4"/>
  <c r="N253" i="4"/>
  <c r="N337" i="4"/>
  <c r="N339" i="4"/>
  <c r="N340" i="4"/>
  <c r="N341" i="4"/>
  <c r="N338" i="4"/>
  <c r="N37" i="4"/>
  <c r="N38" i="4"/>
  <c r="N110" i="4"/>
  <c r="N254" i="4"/>
  <c r="N255" i="4"/>
  <c r="N39" i="4"/>
  <c r="N40" i="4"/>
  <c r="N41" i="4"/>
  <c r="N42" i="4"/>
  <c r="N43" i="4"/>
  <c r="N342" i="4"/>
  <c r="N343" i="4"/>
  <c r="N344" i="4"/>
  <c r="N345" i="4"/>
  <c r="N347" i="4"/>
  <c r="N256" i="4"/>
  <c r="N257" i="4"/>
  <c r="N352" i="4"/>
  <c r="N348" i="4"/>
  <c r="N349" i="4"/>
  <c r="N350" i="4"/>
  <c r="N351" i="4"/>
  <c r="N346" i="4"/>
  <c r="N44" i="4"/>
  <c r="N45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111" i="4"/>
  <c r="N112" i="4"/>
  <c r="N113" i="4"/>
  <c r="N114" i="4"/>
  <c r="N115" i="4"/>
  <c r="N260" i="4"/>
  <c r="N261" i="4"/>
  <c r="N262" i="4"/>
  <c r="N258" i="4"/>
  <c r="N259" i="4"/>
  <c r="N116" i="4"/>
  <c r="N117" i="4"/>
  <c r="N366" i="4"/>
  <c r="N367" i="4"/>
  <c r="N368" i="4"/>
  <c r="N369" i="4"/>
  <c r="N370" i="4"/>
  <c r="N371" i="4"/>
  <c r="N372" i="4"/>
  <c r="N373" i="4"/>
  <c r="N374" i="4"/>
  <c r="N375" i="4"/>
  <c r="N118" i="4"/>
  <c r="N376" i="4"/>
  <c r="N46" i="4"/>
  <c r="N47" i="4"/>
  <c r="N48" i="4"/>
  <c r="N263" i="4"/>
  <c r="N119" i="4"/>
  <c r="N120" i="4"/>
  <c r="N121" i="4"/>
  <c r="N122" i="4"/>
  <c r="N264" i="4"/>
  <c r="N123" i="4"/>
  <c r="N124" i="4"/>
  <c r="N125" i="4"/>
  <c r="N126" i="4"/>
  <c r="N127" i="4"/>
  <c r="N128" i="4"/>
  <c r="N129" i="4"/>
  <c r="N383" i="4"/>
  <c r="N384" i="4"/>
  <c r="N130" i="4"/>
  <c r="N379" i="4"/>
  <c r="N380" i="4"/>
  <c r="N382" i="4"/>
  <c r="N377" i="4"/>
  <c r="N378" i="4"/>
  <c r="N381" i="4"/>
  <c r="N131" i="4"/>
  <c r="N213" i="4"/>
  <c r="N294" i="4"/>
  <c r="N552" i="4"/>
  <c r="N553" i="4"/>
  <c r="N554" i="4"/>
  <c r="N555" i="4"/>
  <c r="N88" i="4"/>
  <c r="N89" i="4"/>
  <c r="N90" i="4"/>
  <c r="N91" i="4"/>
  <c r="N78" i="4"/>
  <c r="N79" i="4"/>
  <c r="N287" i="4"/>
  <c r="N92" i="4"/>
  <c r="N149" i="4"/>
  <c r="N3" i="4"/>
  <c r="N4" i="4"/>
  <c r="N5" i="4"/>
  <c r="N418" i="4"/>
  <c r="N419" i="4"/>
  <c r="N420" i="4"/>
  <c r="N421" i="4"/>
  <c r="N422" i="4"/>
  <c r="N295" i="4"/>
  <c r="N296" i="4"/>
  <c r="N297" i="4"/>
  <c r="N500" i="4"/>
  <c r="N501" i="4"/>
  <c r="N207" i="4"/>
  <c r="N208" i="4"/>
  <c r="N502" i="4"/>
  <c r="N503" i="4"/>
  <c r="N504" i="4"/>
  <c r="N505" i="4"/>
  <c r="N506" i="4"/>
  <c r="N507" i="4"/>
  <c r="N215" i="4"/>
  <c r="N214" i="4"/>
  <c r="N508" i="4"/>
  <c r="N80" i="4"/>
  <c r="N288" i="4"/>
  <c r="N423" i="4"/>
  <c r="N81" i="4"/>
  <c r="N289" i="4"/>
  <c r="N209" i="4"/>
  <c r="N424" i="4"/>
  <c r="N425" i="4"/>
  <c r="N268" i="4"/>
  <c r="N150" i="4"/>
  <c r="N151" i="4"/>
  <c r="N152" i="4"/>
  <c r="N82" i="4"/>
  <c r="N216" i="4"/>
  <c r="N217" i="4"/>
  <c r="N556" i="4"/>
  <c r="N218" i="4"/>
  <c r="N219" i="4"/>
  <c r="N220" i="4"/>
  <c r="N558" i="4"/>
  <c r="N557" i="4"/>
  <c r="N559" i="4"/>
  <c r="N426" i="4"/>
  <c r="N427" i="4"/>
  <c r="N428" i="4"/>
  <c r="N429" i="4"/>
  <c r="N430" i="4"/>
  <c r="N431" i="4"/>
  <c r="N432" i="4"/>
  <c r="N433" i="4"/>
  <c r="N434" i="4"/>
  <c r="N153" i="4"/>
  <c r="N154" i="4"/>
  <c r="N83" i="4"/>
  <c r="N84" i="4"/>
  <c r="N290" i="4"/>
  <c r="N435" i="4"/>
  <c r="N436" i="4"/>
  <c r="N437" i="4"/>
  <c r="N438" i="4"/>
  <c r="N439" i="4"/>
  <c r="N440" i="4"/>
  <c r="N441" i="4"/>
  <c r="N442" i="4"/>
  <c r="N443" i="4"/>
  <c r="N155" i="4"/>
  <c r="N509" i="4"/>
  <c r="N510" i="4"/>
  <c r="N511" i="4"/>
  <c r="N156" i="4"/>
  <c r="N157" i="4"/>
  <c r="N158" i="4"/>
  <c r="N159" i="4"/>
  <c r="N160" i="4"/>
  <c r="N444" i="4"/>
  <c r="N445" i="4"/>
  <c r="N446" i="4"/>
  <c r="N162" i="4"/>
  <c r="N161" i="4"/>
  <c r="N163" i="4"/>
  <c r="N164" i="4"/>
  <c r="N165" i="4"/>
  <c r="N166" i="4"/>
  <c r="N167" i="4"/>
  <c r="N168" i="4"/>
  <c r="N449" i="4"/>
  <c r="N450" i="4"/>
  <c r="N169" i="4"/>
  <c r="N447" i="4"/>
  <c r="N448" i="4"/>
  <c r="N221" i="4"/>
  <c r="N269" i="4"/>
  <c r="N270" i="4"/>
  <c r="N271" i="4"/>
  <c r="N54" i="4"/>
  <c r="N451" i="4"/>
  <c r="N452" i="4"/>
  <c r="N459" i="4"/>
  <c r="N210" i="4"/>
  <c r="N211" i="4"/>
  <c r="N212" i="4"/>
  <c r="N170" i="4"/>
  <c r="N93" i="4"/>
  <c r="N94" i="4"/>
  <c r="N298" i="4"/>
  <c r="N171" i="4"/>
  <c r="N172" i="4"/>
  <c r="N453" i="4"/>
  <c r="N454" i="4"/>
  <c r="N455" i="4"/>
  <c r="N456" i="4"/>
  <c r="N457" i="4"/>
  <c r="N458" i="4"/>
  <c r="N174" i="4"/>
  <c r="N175" i="4"/>
  <c r="N173" i="4"/>
  <c r="N85" i="4"/>
  <c r="N291" i="4"/>
  <c r="N95" i="4"/>
  <c r="N299" i="4"/>
  <c r="N13" i="4"/>
  <c r="N176" i="4"/>
  <c r="N177" i="4"/>
  <c r="N55" i="4"/>
  <c r="N56" i="4"/>
  <c r="N57" i="4"/>
  <c r="N58" i="4"/>
  <c r="N272" i="4"/>
  <c r="N273" i="4"/>
  <c r="N460" i="4"/>
  <c r="N461" i="4"/>
  <c r="N462" i="4"/>
  <c r="N514" i="4"/>
  <c r="N515" i="4"/>
  <c r="N512" i="4"/>
  <c r="N513" i="4"/>
  <c r="N516" i="4"/>
  <c r="N517" i="4"/>
  <c r="N518" i="4"/>
  <c r="N519" i="4"/>
  <c r="N178" i="4"/>
  <c r="N179" i="4"/>
  <c r="N180" i="4"/>
  <c r="N181" i="4"/>
  <c r="N222" i="4"/>
  <c r="N223" i="4"/>
  <c r="N224" i="4"/>
  <c r="N520" i="4"/>
  <c r="N521" i="4"/>
  <c r="N522" i="4"/>
  <c r="N96" i="4"/>
  <c r="N97" i="4"/>
  <c r="N98" i="4"/>
  <c r="N300" i="4"/>
  <c r="N59" i="4"/>
  <c r="N274" i="4"/>
  <c r="N463" i="4"/>
  <c r="N182" i="4"/>
  <c r="N183" i="4"/>
  <c r="N464" i="4"/>
  <c r="N184" i="4"/>
  <c r="N185" i="4"/>
  <c r="N186" i="4"/>
  <c r="N10" i="4"/>
  <c r="N11" i="4"/>
  <c r="N12" i="4"/>
  <c r="N523" i="4"/>
  <c r="N292" i="4"/>
  <c r="N293" i="4"/>
  <c r="N86" i="4"/>
  <c r="N87" i="4"/>
  <c r="N560" i="4"/>
  <c r="N561" i="4"/>
  <c r="N562" i="4"/>
  <c r="N563" i="4"/>
  <c r="N564" i="4"/>
  <c r="N225" i="4"/>
  <c r="N226" i="4"/>
  <c r="N227" i="4"/>
  <c r="N228" i="4"/>
  <c r="N565" i="4"/>
  <c r="N566" i="4"/>
  <c r="N567" i="4"/>
  <c r="N568" i="4"/>
  <c r="N569" i="4"/>
  <c r="N570" i="4"/>
  <c r="N571" i="4"/>
  <c r="N572" i="4"/>
  <c r="N574" i="4"/>
  <c r="N99" i="4"/>
  <c r="N573" i="4"/>
  <c r="N60" i="4"/>
  <c r="N275" i="4"/>
  <c r="N61" i="4"/>
  <c r="N187" i="4"/>
  <c r="N188" i="4"/>
  <c r="N189" i="4"/>
  <c r="N190" i="4"/>
  <c r="N191" i="4"/>
  <c r="N192" i="4"/>
  <c r="N193" i="4"/>
  <c r="N194" i="4"/>
  <c r="N195" i="4"/>
  <c r="N196" i="4"/>
  <c r="N197" i="4"/>
  <c r="N465" i="4"/>
  <c r="N198" i="4"/>
  <c r="N524" i="4"/>
  <c r="N525" i="4"/>
  <c r="N466" i="4"/>
  <c r="N467" i="4"/>
  <c r="N229" i="4"/>
  <c r="N575" i="4"/>
  <c r="N576" i="4"/>
  <c r="N230" i="4"/>
  <c r="N577" i="4"/>
  <c r="N578" i="4"/>
  <c r="N132" i="4"/>
  <c r="N133" i="4"/>
  <c r="N134" i="4"/>
  <c r="N135" i="4"/>
  <c r="N136" i="4"/>
  <c r="N137" i="4"/>
  <c r="N138" i="4"/>
  <c r="N385" i="4"/>
  <c r="N386" i="4"/>
  <c r="N387" i="4"/>
  <c r="N388" i="4"/>
  <c r="N139" i="4"/>
  <c r="N389" i="4"/>
  <c r="N390" i="4"/>
  <c r="N391" i="4"/>
  <c r="N392" i="4"/>
  <c r="N393" i="4"/>
  <c r="N394" i="4"/>
  <c r="N395" i="4"/>
  <c r="N396" i="4"/>
  <c r="N140" i="4"/>
  <c r="N141" i="4"/>
  <c r="N142" i="4"/>
  <c r="N399" i="4"/>
  <c r="N397" i="4"/>
  <c r="N398" i="4"/>
  <c r="N400" i="4"/>
  <c r="N401" i="4"/>
  <c r="N402" i="4"/>
  <c r="N49" i="4"/>
  <c r="N50" i="4"/>
  <c r="N265" i="4"/>
  <c r="N143" i="4"/>
  <c r="N403" i="4"/>
  <c r="N404" i="4"/>
  <c r="N405" i="4"/>
  <c r="N406" i="4"/>
  <c r="N407" i="4"/>
  <c r="N408" i="4"/>
  <c r="N409" i="4"/>
  <c r="N410" i="4"/>
  <c r="N144" i="4"/>
  <c r="N411" i="4"/>
  <c r="N412" i="4"/>
  <c r="N145" i="4"/>
  <c r="N413" i="4"/>
  <c r="N146" i="4"/>
  <c r="N51" i="4"/>
  <c r="N266" i="4"/>
  <c r="N147" i="4"/>
  <c r="N148" i="4"/>
  <c r="N52" i="4"/>
  <c r="N53" i="4"/>
  <c r="N267" i="4"/>
  <c r="N414" i="4"/>
  <c r="N415" i="4"/>
  <c r="N416" i="4"/>
  <c r="N417" i="4"/>
  <c r="N468" i="4"/>
  <c r="N469" i="4"/>
  <c r="N470" i="4"/>
  <c r="N471" i="4"/>
  <c r="N472" i="4"/>
  <c r="N473" i="4"/>
  <c r="N62" i="4"/>
  <c r="N63" i="4"/>
  <c r="N276" i="4"/>
  <c r="N64" i="4"/>
  <c r="N65" i="4"/>
  <c r="N277" i="4"/>
  <c r="N474" i="4"/>
  <c r="N475" i="4"/>
  <c r="N476" i="4"/>
  <c r="N477" i="4"/>
  <c r="N478" i="4"/>
  <c r="N199" i="4"/>
  <c r="N479" i="4"/>
  <c r="N480" i="4"/>
  <c r="N6" i="4"/>
  <c r="N7" i="4"/>
  <c r="N481" i="4"/>
  <c r="N482" i="4"/>
  <c r="N200" i="4"/>
  <c r="N483" i="4"/>
  <c r="N484" i="4"/>
  <c r="N8" i="4"/>
  <c r="N9" i="4"/>
  <c r="N485" i="4"/>
  <c r="N486" i="4"/>
  <c r="N491" i="4"/>
  <c r="N492" i="4"/>
  <c r="N493" i="4"/>
  <c r="N494" i="4"/>
  <c r="N487" i="4"/>
  <c r="N488" i="4"/>
  <c r="N489" i="4"/>
  <c r="N490" i="4"/>
  <c r="N496" i="4"/>
  <c r="N497" i="4"/>
  <c r="N498" i="4"/>
  <c r="N499" i="4"/>
  <c r="N201" i="4"/>
  <c r="N495" i="4"/>
  <c r="N66" i="4"/>
  <c r="N67" i="4"/>
  <c r="N278" i="4"/>
  <c r="N279" i="4"/>
  <c r="N68" i="4"/>
  <c r="N280" i="4"/>
  <c r="N69" i="4"/>
  <c r="N70" i="4"/>
  <c r="N281" i="4"/>
  <c r="N71" i="4"/>
  <c r="N72" i="4"/>
  <c r="N282" i="4"/>
  <c r="N202" i="4"/>
  <c r="N73" i="4"/>
  <c r="N283" i="4"/>
  <c r="N203" i="4"/>
  <c r="N204" i="4"/>
  <c r="N205" i="4"/>
  <c r="N206" i="4"/>
  <c r="N74" i="4"/>
  <c r="N75" i="4"/>
  <c r="N284" i="4"/>
  <c r="N76" i="4"/>
  <c r="N285" i="4"/>
  <c r="N77" i="4"/>
  <c r="N286" i="4"/>
  <c r="N526" i="4"/>
  <c r="N527" i="4"/>
  <c r="N528" i="4"/>
  <c r="N529" i="4"/>
  <c r="N530" i="4"/>
  <c r="N532" i="4"/>
  <c r="N534" i="4"/>
  <c r="N536" i="4"/>
  <c r="N531" i="4"/>
  <c r="N533" i="4"/>
  <c r="N535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100" i="4"/>
</calcChain>
</file>

<file path=xl/sharedStrings.xml><?xml version="1.0" encoding="utf-8"?>
<sst xmlns="http://schemas.openxmlformats.org/spreadsheetml/2006/main" count="5107" uniqueCount="1737">
  <si>
    <t>name</t>
  </si>
  <si>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</si>
  <si>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</si>
  <si>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</si>
  <si>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</si>
  <si>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</si>
  <si>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</si>
  <si>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</si>
  <si>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</si>
  <si>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</si>
  <si>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</si>
  <si>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</si>
  <si>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</si>
  <si>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</si>
  <si>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ngcc</t>
  </si>
  <si>
    <t>ngct</t>
  </si>
  <si>
    <t>ngst</t>
  </si>
  <si>
    <t>oil</t>
  </si>
  <si>
    <t>coal</t>
  </si>
  <si>
    <t>CT</t>
  </si>
  <si>
    <t>SUN</t>
  </si>
  <si>
    <t>WAT</t>
  </si>
  <si>
    <t>MSW</t>
  </si>
  <si>
    <t>NUC</t>
  </si>
  <si>
    <t>LFG</t>
  </si>
  <si>
    <t>WDS</t>
  </si>
  <si>
    <t>WND</t>
  </si>
  <si>
    <t>ME</t>
  </si>
  <si>
    <t>NH</t>
  </si>
  <si>
    <t>RI</t>
  </si>
  <si>
    <t>VT</t>
  </si>
  <si>
    <t>SEMA</t>
  </si>
  <si>
    <t>WCMA</t>
  </si>
  <si>
    <t>NEMA</t>
  </si>
  <si>
    <t>Covanta Bristol Energy_GEN1</t>
  </si>
  <si>
    <t>Covanta Southeastern Connecticut Company_GEN1</t>
  </si>
  <si>
    <t>CT Resource Rec Authority Facility_NO 5</t>
  </si>
  <si>
    <t>CT Resource Rec Authority Facility_NO 6</t>
  </si>
  <si>
    <t>Millstone_2</t>
  </si>
  <si>
    <t>Millstone_3</t>
  </si>
  <si>
    <t>MM Hartford Energy_UNT1</t>
  </si>
  <si>
    <t>MM Hartford Energy_UNT2</t>
  </si>
  <si>
    <t>MM Hartford Energy_UNT3</t>
  </si>
  <si>
    <t>New Milford Gas Recovery_GEN2</t>
  </si>
  <si>
    <t>New Milford Gas Recovery_GEN3</t>
  </si>
  <si>
    <t>New Milford Gas Recovery_GEN4</t>
  </si>
  <si>
    <t>New Milford Gas Recovery_GEN1</t>
  </si>
  <si>
    <t>Plainfield Renewable Energy LLC_STG</t>
  </si>
  <si>
    <t>Wheelabrator Bridgeport_GEN1</t>
  </si>
  <si>
    <t>Wheelabrator Lisbon_GEN1</t>
  </si>
  <si>
    <t>Ameresco Chicopee Energy_UNIT4</t>
  </si>
  <si>
    <t>Ameresco Chicopee Energy_Unit1</t>
  </si>
  <si>
    <t>Ameresco Chicopee Energy_Unit2</t>
  </si>
  <si>
    <t>Ameresco Chicopee Energy_Unit3</t>
  </si>
  <si>
    <t>Barre_BA1</t>
  </si>
  <si>
    <t>Barre_BA2</t>
  </si>
  <si>
    <t>Chicopee Electric_1</t>
  </si>
  <si>
    <t>Chicopee Electric_2</t>
  </si>
  <si>
    <t>Covanta Haverhill_GEN1</t>
  </si>
  <si>
    <t>East Bridgewater_1</t>
  </si>
  <si>
    <t>East Bridgewater_2</t>
  </si>
  <si>
    <t>East Bridgewater_3</t>
  </si>
  <si>
    <t>East Bridgewater_4</t>
  </si>
  <si>
    <t>East Bridgewater_5</t>
  </si>
  <si>
    <t>East Bridgewater_6</t>
  </si>
  <si>
    <t>Fitchburg Gas Recovery_GEN1</t>
  </si>
  <si>
    <t>Fitchburg Gas Recovery_GEN2</t>
  </si>
  <si>
    <t>Fitchburg Gas Recovery_GEN3</t>
  </si>
  <si>
    <t>Granby LFG_GLFG1</t>
  </si>
  <si>
    <t>GRS Fall River_3</t>
  </si>
  <si>
    <t>GRS Fall River_1</t>
  </si>
  <si>
    <t>GRS Fall River_2</t>
  </si>
  <si>
    <t>Halifax Electric_1</t>
  </si>
  <si>
    <t>Halifax Electric_2</t>
  </si>
  <si>
    <t>Halifax Electric_3</t>
  </si>
  <si>
    <t>MM Taunton Energy_UNT1</t>
  </si>
  <si>
    <t>MM Taunton Energy_UNT2</t>
  </si>
  <si>
    <t>MM Taunton Energy_UNT3</t>
  </si>
  <si>
    <t>MM Taunton Energy_UNT4</t>
  </si>
  <si>
    <t>Palmer Renewable Energy_PRE</t>
  </si>
  <si>
    <t>Pilgrim Nuclear Power Station_1</t>
  </si>
  <si>
    <t>Pinetree Power Fitchburg_NO-1</t>
  </si>
  <si>
    <t>Pioneer Valley Resource Recovery_DLV1</t>
  </si>
  <si>
    <t>Randolph Electric_1</t>
  </si>
  <si>
    <t>Randolph Electric_2</t>
  </si>
  <si>
    <t>Randolph Electric_3</t>
  </si>
  <si>
    <t>SEMASS Resource Recovery_GEN1</t>
  </si>
  <si>
    <t>SEMASS Resource Recovery_GEN2</t>
  </si>
  <si>
    <t>Southbridge Landfill Gas-to-Energy_CAT</t>
  </si>
  <si>
    <t>Southbridge Landfill Gas-to-Energy_CAT2</t>
  </si>
  <si>
    <t>Wheelabrator Millbury Facility_GEN1</t>
  </si>
  <si>
    <t>Wheelabrator North Andover_GEN1</t>
  </si>
  <si>
    <t>Wheelabrator Saugus_GEN1</t>
  </si>
  <si>
    <t>Athens Energy_1</t>
  </si>
  <si>
    <t>Bucksport Generation LLC_GEN2</t>
  </si>
  <si>
    <t>Bucksport Generation LLC_GEN3</t>
  </si>
  <si>
    <t>Bucksport Generation LLC_GEN5</t>
  </si>
  <si>
    <t>East Millinocket Mill_M2S1</t>
  </si>
  <si>
    <t>East Millinocket Mill_M2S2</t>
  </si>
  <si>
    <t>East Millinocket Mill_M2S3</t>
  </si>
  <si>
    <t>Indeck Jonesboro Energy Center_GEN1</t>
  </si>
  <si>
    <t>Indeck West Enfield Energy Center_GEN1</t>
  </si>
  <si>
    <t>Lignetics of Maine, LLC._1</t>
  </si>
  <si>
    <t>Lignetics of Maine, LLC._2</t>
  </si>
  <si>
    <t>MMWAC Resource Recovery Facility_ST1</t>
  </si>
  <si>
    <t>Penobscot Energy Recovery_GEN1</t>
  </si>
  <si>
    <t>Pine Tree Landfill Gas to Energy_3201</t>
  </si>
  <si>
    <t>Pine Tree Landfill Gas to Energy_3202</t>
  </si>
  <si>
    <t>Pine Tree Landfill Gas to Energy_3203</t>
  </si>
  <si>
    <t>Red Shield Envir Old Town Facility_TG6</t>
  </si>
  <si>
    <t>ReEnergy Ashland_GEN1</t>
  </si>
  <si>
    <t>ReEnergy Fort Fairfield_GEN1</t>
  </si>
  <si>
    <t>ReEnergy Livermore Falls_GEN1</t>
  </si>
  <si>
    <t>ReEnergy Stratton LLC_UNI1</t>
  </si>
  <si>
    <t>Regional Waste Systems_TG1</t>
  </si>
  <si>
    <t>Robbins Lumber_WEST</t>
  </si>
  <si>
    <t>S D Warren Westbrook_GEN9</t>
  </si>
  <si>
    <t>S D Warren Westbrook_GN10</t>
  </si>
  <si>
    <t>S D Warren Westbrook_GEN8</t>
  </si>
  <si>
    <t>Waste Management Crossroads LFGTE_GEN1</t>
  </si>
  <si>
    <t>Waste Management Crossroads LFGTE_GEN2</t>
  </si>
  <si>
    <t>Bridgewater Power LP_GEN1</t>
  </si>
  <si>
    <t>Burgess BioPower_ST01</t>
  </si>
  <si>
    <t>DG Whitefield LLC_GEN1</t>
  </si>
  <si>
    <t>Dunbarton Energy Partners LP_MA1</t>
  </si>
  <si>
    <t>Dunbarton Energy Partners LP_MA2</t>
  </si>
  <si>
    <t>Indeck Energy-Alexandria_GEN1</t>
  </si>
  <si>
    <t>Nashua Plant_UNT2</t>
  </si>
  <si>
    <t>Nashua Plant_UNT3</t>
  </si>
  <si>
    <t>Nashua Plant_UNT1</t>
  </si>
  <si>
    <t>Pinetree Power_GEN1</t>
  </si>
  <si>
    <t>Pinetree Power Tamworth_GEN1</t>
  </si>
  <si>
    <t>Schiller_5</t>
  </si>
  <si>
    <t>Seabrook_1</t>
  </si>
  <si>
    <t>Springfield Power LLC_GEN1</t>
  </si>
  <si>
    <t>Turnkey Landfill Gas Recovery_GEN1</t>
  </si>
  <si>
    <t>Turnkey Landfill Gas Recovery_GEN2</t>
  </si>
  <si>
    <t>Turnkey Landfill Gas Recovery_GEN3</t>
  </si>
  <si>
    <t>Turnkey Landfill Gas Recovery_GEN4</t>
  </si>
  <si>
    <t>Turnkey Landfill Gas Recovery_GEN5</t>
  </si>
  <si>
    <t>Turnkey Landfill Gas Recovery_GEN6</t>
  </si>
  <si>
    <t>UNH 7.9 MW Plant_1</t>
  </si>
  <si>
    <t>Wheelabrator Claremont Facility_GEN1</t>
  </si>
  <si>
    <t>Wheelabrator Concord Facility_GEN1</t>
  </si>
  <si>
    <t>Johnston LFG Turbine Plant_GENS1</t>
  </si>
  <si>
    <t>Johnston LFG Turbine Plant_GENT1</t>
  </si>
  <si>
    <t>Johnston LFG Turbine Plant_GENT2</t>
  </si>
  <si>
    <t>Johnston LFG Turbine Plant_GENT3</t>
  </si>
  <si>
    <t>Johnston LFG Turbine Plant_GENT4</t>
  </si>
  <si>
    <t>Ridgewood Providence Power_PH21</t>
  </si>
  <si>
    <t>Ridgewood Providence Power_PH22</t>
  </si>
  <si>
    <t>Ridgewood Providence Power_PH23</t>
  </si>
  <si>
    <t>Ridgewood Providence Power_PH24</t>
  </si>
  <si>
    <t>Ridgewood Providence Power_GEN1</t>
  </si>
  <si>
    <t>Ridgewood Providence Power_GEN2</t>
  </si>
  <si>
    <t>Ridgewood Providence Power_GEN3</t>
  </si>
  <si>
    <t>Ridgewood Providence Power_GEN4</t>
  </si>
  <si>
    <t>Ridgewood Providence Power_GEN5</t>
  </si>
  <si>
    <t>Ridgewood Providence Power_GEN6</t>
  </si>
  <si>
    <t>Ridgewood Providence Power_GEN7</t>
  </si>
  <si>
    <t>Ridgewood Providence Power_GEN8</t>
  </si>
  <si>
    <t>Ridgewood Providence Power_GEN9</t>
  </si>
  <si>
    <t>Ridgewood Providence Power_PHI1</t>
  </si>
  <si>
    <t>Ridgewood Providence Power_PHI2</t>
  </si>
  <si>
    <t>Gilman Mill_GEN5</t>
  </si>
  <si>
    <t>J C McNeil_1</t>
  </si>
  <si>
    <t>Middlebury College_2</t>
  </si>
  <si>
    <t>Middlebury College_3</t>
  </si>
  <si>
    <t>Middlebury College_1</t>
  </si>
  <si>
    <t>Moretown_GEN 1</t>
  </si>
  <si>
    <t>Moretown_GEN 2</t>
  </si>
  <si>
    <t>Ryegate Power Station_GEN1</t>
  </si>
  <si>
    <t>capfact</t>
  </si>
  <si>
    <t>Advance Stores Company, Inc_PV1</t>
  </si>
  <si>
    <t>Antares-GRE 314 East Lyme LLC_GRE01</t>
  </si>
  <si>
    <t>Bulls Bridge_1</t>
  </si>
  <si>
    <t>Bulls Bridge_2</t>
  </si>
  <si>
    <t>Bulls Bridge_3</t>
  </si>
  <si>
    <t>Bulls Bridge_4</t>
  </si>
  <si>
    <t>Bulls Bridge_5</t>
  </si>
  <si>
    <t>Bulls Bridge_6</t>
  </si>
  <si>
    <t>Canis Major Solar Farm_S1980</t>
  </si>
  <si>
    <t>Canis Minor Solar Farm_B1000</t>
  </si>
  <si>
    <t>CMEEC - Bozrah_PV1</t>
  </si>
  <si>
    <t>CMEEC - Hollyhock Solar_PV1</t>
  </si>
  <si>
    <t>CMEEC - Navy NE Trident_PV1</t>
  </si>
  <si>
    <t>CMEEC - Norwich Stott St Solar_PV1</t>
  </si>
  <si>
    <t>CMEEC - Polaris Park Solar_PV1</t>
  </si>
  <si>
    <t>CMEEC - Rogers Rd Solar_PV1</t>
  </si>
  <si>
    <t>Colebrook Hydroelectric_BK1</t>
  </si>
  <si>
    <t>Colebrook Hydroelectric_BK2</t>
  </si>
  <si>
    <t>Conn Mun Electric Energy Coop_PV1</t>
  </si>
  <si>
    <t>Derby Hydro_GEN1</t>
  </si>
  <si>
    <t>Derby Hydro_GEN2</t>
  </si>
  <si>
    <t>Derby Hydro_GEN3</t>
  </si>
  <si>
    <t>Derby Hydro_GEN4</t>
  </si>
  <si>
    <t>Falls Village_1</t>
  </si>
  <si>
    <t>Falls Village_2</t>
  </si>
  <si>
    <t>Falls Village_3</t>
  </si>
  <si>
    <t>Fusion Solar Center LLC_PV</t>
  </si>
  <si>
    <t>Goodwin Hydroelectric_G1</t>
  </si>
  <si>
    <t>Goodwin Hydroelectric_G2</t>
  </si>
  <si>
    <t>Hartford Landfill Solar EGF_PV1</t>
  </si>
  <si>
    <t>Kinneytown New Old_GEN1</t>
  </si>
  <si>
    <t>Kinneytown New Old_GEN2</t>
  </si>
  <si>
    <t>Lebanon Solar 1_LEB1</t>
  </si>
  <si>
    <t>Lebanon Solar 2_LEB2</t>
  </si>
  <si>
    <t>Quinebaug Lower Project_5-M</t>
  </si>
  <si>
    <t>Quinebaug Lower Project_MF</t>
  </si>
  <si>
    <t>Quinebaug Lower Project_U2</t>
  </si>
  <si>
    <t>Quinebaug Lower Project_UI</t>
  </si>
  <si>
    <t>Rainbow (CT)_1</t>
  </si>
  <si>
    <t>Rainbow (CT)_2</t>
  </si>
  <si>
    <t>Rocky River (CT)_1</t>
  </si>
  <si>
    <t>Rocky River (CT)_2</t>
  </si>
  <si>
    <t>Rocky River (CT)_3</t>
  </si>
  <si>
    <t>Scotland Dam_1</t>
  </si>
  <si>
    <t>Shepaug_1</t>
  </si>
  <si>
    <t>Somers Solar Center, LLC_1</t>
  </si>
  <si>
    <t>Stafford MS Ground Mount_MS1</t>
  </si>
  <si>
    <t>Stafford MS Ground Mount_MS2</t>
  </si>
  <si>
    <t>Stevenson_1</t>
  </si>
  <si>
    <t>Stevenson_2</t>
  </si>
  <si>
    <t>Stevenson_3</t>
  </si>
  <si>
    <t>Stevenson_4</t>
  </si>
  <si>
    <t>Taftville_1</t>
  </si>
  <si>
    <t>Taftville_2</t>
  </si>
  <si>
    <t>Taftville_3</t>
  </si>
  <si>
    <t>Taftville_4</t>
  </si>
  <si>
    <t>Taftville_5</t>
  </si>
  <si>
    <t>Tenth Street_1</t>
  </si>
  <si>
    <t>Tunnel_1</t>
  </si>
  <si>
    <t>Tunnel_2</t>
  </si>
  <si>
    <t>UI RCP Bridgeport Seaside_BPPV</t>
  </si>
  <si>
    <t>Wind Colebrook South_WCS</t>
  </si>
  <si>
    <t>126 Grove Solar LLC_PV1</t>
  </si>
  <si>
    <t>201 Sturbridge B_STURB</t>
  </si>
  <si>
    <t>205 Sturbridge A_STURA</t>
  </si>
  <si>
    <t>265 Pleasant Solar NG, LLC_PV2</t>
  </si>
  <si>
    <t>433 Purchase Solar NG, LLC_5402</t>
  </si>
  <si>
    <t>651 Chase Solar NG_PV1</t>
  </si>
  <si>
    <t>Acton Solar Landfill_ACTON</t>
  </si>
  <si>
    <t>Acushnet AD Makepeace_1</t>
  </si>
  <si>
    <t>Acushnet Hawes Reed Road_1</t>
  </si>
  <si>
    <t>Acushnet- High Hill_57449</t>
  </si>
  <si>
    <t>Acushnet-Braley Road 1_57449</t>
  </si>
  <si>
    <t>Adams Farm Solar_ADAMS</t>
  </si>
  <si>
    <t>Agawam Solar_28</t>
  </si>
  <si>
    <t>AIS Solar Project_SO212</t>
  </si>
  <si>
    <t>Ashby Duffy Solar Farm_DU183</t>
  </si>
  <si>
    <t>Axio Green LLC_1</t>
  </si>
  <si>
    <t>Ayers Village Solar_1</t>
  </si>
  <si>
    <t>Barnstable Landfill_HAR1</t>
  </si>
  <si>
    <t>Barre II Solar Project_BII</t>
  </si>
  <si>
    <t>Barrett PV_MSBW2</t>
  </si>
  <si>
    <t>Bashaw Solar CSG 1, LLC_4MID</t>
  </si>
  <si>
    <t>Bear Swamp_GEN1</t>
  </si>
  <si>
    <t>Bear Swamp_GEN2</t>
  </si>
  <si>
    <t>Belchertown_PV1</t>
  </si>
  <si>
    <t>Belchertown Renewables_2675</t>
  </si>
  <si>
    <t>Bellingham PV_SO032</t>
  </si>
  <si>
    <t>Berkley East Solar LLC_1</t>
  </si>
  <si>
    <t>Berkshire 1_BER1</t>
  </si>
  <si>
    <t>Berkshire Wind Power Project_BWP</t>
  </si>
  <si>
    <t>Beverly_BVRLY</t>
  </si>
  <si>
    <t>Big George PV_12344</t>
  </si>
  <si>
    <t>Bird Machine Solar Farm_BRDMA</t>
  </si>
  <si>
    <t>BJ's Wholesale Club, Inc- Uxbridge_PV1</t>
  </si>
  <si>
    <t>BlueWave Capital - Grafton (SREC II)_1</t>
  </si>
  <si>
    <t>BlueWave Capital-Mattapoisett (SREC II)_1</t>
  </si>
  <si>
    <t>Boatlock_1</t>
  </si>
  <si>
    <t>Boatlock_2</t>
  </si>
  <si>
    <t>Boatlock_3</t>
  </si>
  <si>
    <t>Bolton PV_BLT</t>
  </si>
  <si>
    <t>Boott Hydropower_GEN1</t>
  </si>
  <si>
    <t>Boott Hydropower_GEN2</t>
  </si>
  <si>
    <t>Boott Hydropower_GEN3</t>
  </si>
  <si>
    <t>Boston Scientific Solar_BSMA</t>
  </si>
  <si>
    <t>Bourne (MA) - Holliston I_1</t>
  </si>
  <si>
    <t>Braley Road 2_PV1</t>
  </si>
  <si>
    <t>Brewster Landfill_BRE1</t>
  </si>
  <si>
    <t>Bridgewater Solar_PV1</t>
  </si>
  <si>
    <t>Bridgewater Solar_PV2</t>
  </si>
  <si>
    <t>Brockelman_BROCK</t>
  </si>
  <si>
    <t>Brook Street Solar 1_BROOK</t>
  </si>
  <si>
    <t>Brookfield Solar 2013 LLC_NBKFD</t>
  </si>
  <si>
    <t>Browne Solar LLC_PV1</t>
  </si>
  <si>
    <t>Bullock Road Solar 1_BULLO</t>
  </si>
  <si>
    <t>BWC Swan Pond River_SPRMA</t>
  </si>
  <si>
    <t>BWC Wading River One, Two, Three_62381</t>
  </si>
  <si>
    <t>Cabot_1</t>
  </si>
  <si>
    <t>Cabot_2</t>
  </si>
  <si>
    <t>Cabot_3</t>
  </si>
  <si>
    <t>Cabot_4</t>
  </si>
  <si>
    <t>Cabot_5</t>
  </si>
  <si>
    <t>Cabot_6</t>
  </si>
  <si>
    <t>Cabot Holyoke_1</t>
  </si>
  <si>
    <t>Cabot Holyoke_2</t>
  </si>
  <si>
    <t>Cabot Holyoke_3</t>
  </si>
  <si>
    <t>Cabot Holyoke_4</t>
  </si>
  <si>
    <t>Camelot Wind LLC_CMLTW</t>
  </si>
  <si>
    <t>Cape Cod Air Force Station - 6 SWS_GE-3</t>
  </si>
  <si>
    <t>Cape Cod Air Force Station - 6 SWS_GE-4</t>
  </si>
  <si>
    <t>Carver MA 1_CMA1</t>
  </si>
  <si>
    <t>CED Westfield Solar, LLC_WFMA</t>
  </si>
  <si>
    <t>Cedarville_PV1</t>
  </si>
  <si>
    <t>Cedarville_PV2</t>
  </si>
  <si>
    <t>Cedarville_PV3</t>
  </si>
  <si>
    <t>Centaurus Solar - MA_ASH24</t>
  </si>
  <si>
    <t>CES Sterling LLC_1</t>
  </si>
  <si>
    <t>Charlestown Wind Turbine_CWT1</t>
  </si>
  <si>
    <t>Charlton Solar I_37021</t>
  </si>
  <si>
    <t>Chatham Landfill_CHA</t>
  </si>
  <si>
    <t>Chester Solar Farm_CHSTR</t>
  </si>
  <si>
    <t>Chicopee Granby Road Solar_PV1</t>
  </si>
  <si>
    <t>Chicopee Hydroelectric Station_1</t>
  </si>
  <si>
    <t>Chicopee Hydroelectric Station_2</t>
  </si>
  <si>
    <t>Chicopee River Solar_PV1</t>
  </si>
  <si>
    <t>Chicopee Solar_36</t>
  </si>
  <si>
    <t>Cobble Mountain_1</t>
  </si>
  <si>
    <t>Cobble Mountain_2</t>
  </si>
  <si>
    <t>Cobble Mountain_3</t>
  </si>
  <si>
    <t>Collins Facility_1</t>
  </si>
  <si>
    <t>Collins Facility_2</t>
  </si>
  <si>
    <t>Concord Solar Farm_CMLP</t>
  </si>
  <si>
    <t>Cosgrove Intake and Power Station_UNI1</t>
  </si>
  <si>
    <t>Cosgrove Intake and Power Station_UNI2</t>
  </si>
  <si>
    <t>Cottage Street Solar Facility_PV-3</t>
  </si>
  <si>
    <t>Curtis Hill Solar_PV1</t>
  </si>
  <si>
    <t>Dartmouth_PV1</t>
  </si>
  <si>
    <t>Dartmouth II Solar_D2MA</t>
  </si>
  <si>
    <t>Dartmouth Landfill_57449</t>
  </si>
  <si>
    <t>Dartmouth Solar_DSMA</t>
  </si>
  <si>
    <t>DDR Shoppers World_PV1</t>
  </si>
  <si>
    <t>Deer Island Treatment Plant_H101</t>
  </si>
  <si>
    <t>Deer Island Treatment Plant_H201</t>
  </si>
  <si>
    <t>Deer Island Treatment Plant_PV101</t>
  </si>
  <si>
    <t>Deer Island Treatment Plant_WT101</t>
  </si>
  <si>
    <t>Deer Island Treatment Plant_WT102</t>
  </si>
  <si>
    <t>Deerfield 2_GEN1</t>
  </si>
  <si>
    <t>Deerfield 2_GEN2</t>
  </si>
  <si>
    <t>Deerfield 2_GEN3</t>
  </si>
  <si>
    <t>Deerfield 3_GEN1</t>
  </si>
  <si>
    <t>Deerfield 3_GEN2</t>
  </si>
  <si>
    <t>Deerfield 3_GEN3</t>
  </si>
  <si>
    <t>Deerfield 4_GEN1</t>
  </si>
  <si>
    <t>Deerfield 4_GEN2</t>
  </si>
  <si>
    <t>Deerfield 4_GEN3</t>
  </si>
  <si>
    <t>Deerfield 5_GEN1</t>
  </si>
  <si>
    <t>Deerfield Solar_PV1</t>
  </si>
  <si>
    <t>Dennis Landfill_DEN1</t>
  </si>
  <si>
    <t>Depot Hill Solar_PV1</t>
  </si>
  <si>
    <t>Dept of Corrections NCCI Wind_WND-1</t>
  </si>
  <si>
    <t>Dept of Corrections NCCI Wind_WND-2</t>
  </si>
  <si>
    <t>Devens_MA2</t>
  </si>
  <si>
    <t>Dorchester Solar Site_1</t>
  </si>
  <si>
    <t>Douglas Solar_DOMA</t>
  </si>
  <si>
    <t>Dwight_DW2</t>
  </si>
  <si>
    <t>Dwight_DW3</t>
  </si>
  <si>
    <t>Dwight_DW4</t>
  </si>
  <si>
    <t>Easthampton Landfill-City of Easthampton_1</t>
  </si>
  <si>
    <t>Easton Landfill_57449</t>
  </si>
  <si>
    <t>EBZ Solar_31</t>
  </si>
  <si>
    <t>EDF Lancaster_INV-1</t>
  </si>
  <si>
    <t>Equity Industrial Turbines_WT1</t>
  </si>
  <si>
    <t>Fairhaven C_FCPV</t>
  </si>
  <si>
    <t>Fairhaven Wind_FHWTG</t>
  </si>
  <si>
    <t>Fairview Farms Solar_PV1</t>
  </si>
  <si>
    <t>Fall River Solar_PV1</t>
  </si>
  <si>
    <t>Farley Road Solar_2419</t>
  </si>
  <si>
    <t>Federal Road Solar 1, LLC_FEDRD</t>
  </si>
  <si>
    <t>Fife Brook_GEN1</t>
  </si>
  <si>
    <t>Fisher Road Solar_SYFRS</t>
  </si>
  <si>
    <t>Framingham State University Plant_ACPV</t>
  </si>
  <si>
    <t>Framingham State University Plant_CCPV</t>
  </si>
  <si>
    <t>Franklin 1_KRS04</t>
  </si>
  <si>
    <t>Franklin 2_KRS05</t>
  </si>
  <si>
    <t>Freetown Solar_1</t>
  </si>
  <si>
    <t>Future Generation Wind_FGMA</t>
  </si>
  <si>
    <t>Gardner Solar 1_GRDN1</t>
  </si>
  <si>
    <t>Gardners Falls_GF2</t>
  </si>
  <si>
    <t>Gardners Falls_GF3</t>
  </si>
  <si>
    <t>Gardners Falls_GF4</t>
  </si>
  <si>
    <t>Gardners Falls_GF5</t>
  </si>
  <si>
    <t>General Electric Aircraft Engines_PV</t>
  </si>
  <si>
    <t>Golden Hills Solar_2196</t>
  </si>
  <si>
    <t>Grafton PV_MSBW1</t>
  </si>
  <si>
    <t>Grafton Solar_KRS03</t>
  </si>
  <si>
    <t>Green Meadows_1</t>
  </si>
  <si>
    <t>Groveland Solar_GSMA</t>
  </si>
  <si>
    <t>Hadley Falls_1</t>
  </si>
  <si>
    <t>Hadley Falls_2</t>
  </si>
  <si>
    <t>Hadley Falls_3</t>
  </si>
  <si>
    <t>Hadley Solar, LLC_PV1</t>
  </si>
  <si>
    <t>Hampden_1</t>
  </si>
  <si>
    <t>Hampshire College_PV1</t>
  </si>
  <si>
    <t>Hampshire College_PV2</t>
  </si>
  <si>
    <t>Hardwick-Athol &amp; Eagle Hill_HAEH</t>
  </si>
  <si>
    <t>Harris Energy Realty_ALBA</t>
  </si>
  <si>
    <t>Harris Energy Realty_ALBD</t>
  </si>
  <si>
    <t>Harris Energy Realty_NONO</t>
  </si>
  <si>
    <t>Harris Energy Realty_C-AB</t>
  </si>
  <si>
    <t>Harris Energy Realty_C-C</t>
  </si>
  <si>
    <t>Harris Energy Realty_GILA</t>
  </si>
  <si>
    <t>Harris Energy Realty_GILD</t>
  </si>
  <si>
    <t>Harris Energy Realty_TOM</t>
  </si>
  <si>
    <t>Harwich Landfill_HAR1</t>
  </si>
  <si>
    <t>Hatfield Renewables_2599</t>
  </si>
  <si>
    <t>Haverhill Solar Power Project_1</t>
  </si>
  <si>
    <t>Hewlett-Packard (HP) - Andover, MA_PV1</t>
  </si>
  <si>
    <t>Holliston Solar_PV1</t>
  </si>
  <si>
    <t>Holyoke Solar Cooperative at Mueller_PV1</t>
  </si>
  <si>
    <t>Hull Wind II_HW2</t>
  </si>
  <si>
    <t>Hunt Farm Solar_HUNTF</t>
  </si>
  <si>
    <t>Hunt Road Solar_PV1</t>
  </si>
  <si>
    <t>Indian Hill Solar LLC_PV1</t>
  </si>
  <si>
    <t>Indian Orchard_IO3</t>
  </si>
  <si>
    <t>Indian Orchard_IO4</t>
  </si>
  <si>
    <t>Indian Orchard PV Facility_1</t>
  </si>
  <si>
    <t>Integrys MA Solar, LLC - Ashburnham Site_ASH-R</t>
  </si>
  <si>
    <t>Integrys MA Solar, LLC - Ashburnham Site_ASH10</t>
  </si>
  <si>
    <t>International Paper Woronoco Mill_GEN2</t>
  </si>
  <si>
    <t>Ipswich Wind Independence_GEN 1</t>
  </si>
  <si>
    <t>Ipswich Wind Turbine_1</t>
  </si>
  <si>
    <t>Iron Horse Solar 4, LLC_PV1</t>
  </si>
  <si>
    <t>Iron Horse Solar I CSG_DOW</t>
  </si>
  <si>
    <t>Katama Farm_KAT1</t>
  </si>
  <si>
    <t>Kearsarge Bellingham PV_BELL</t>
  </si>
  <si>
    <t>Kearsarge Southwick LLC_SOU</t>
  </si>
  <si>
    <t>Kingston Wind Independence_1</t>
  </si>
  <si>
    <t>KS Solar Six LLC_HUBB</t>
  </si>
  <si>
    <t>Lawrence Hydroelectric Associates_GEN1</t>
  </si>
  <si>
    <t>Lawrence Hydroelectric Associates_GEN2</t>
  </si>
  <si>
    <t>Leicester One MA Solar LLC_1</t>
  </si>
  <si>
    <t>Leominster_SNLEO</t>
  </si>
  <si>
    <t>Leominster (MA)-South Street-R&amp;D_1</t>
  </si>
  <si>
    <t>Lepomis PV Energy LLC_INV-1</t>
  </si>
  <si>
    <t>Lightolier Wind I Turbine_LIGHT</t>
  </si>
  <si>
    <t>Lowell Solar Landfill_PV</t>
  </si>
  <si>
    <t>Ludlow Landfill_57449</t>
  </si>
  <si>
    <t>MA Military Reservation Wind Project_1</t>
  </si>
  <si>
    <t>MA Military Reservation Wind Project_2</t>
  </si>
  <si>
    <t>MA Military Reservation Wind Project_3</t>
  </si>
  <si>
    <t>Marshfield PV_SO032</t>
  </si>
  <si>
    <t>Mashpee Landfill Solar_MASH</t>
  </si>
  <si>
    <t>Mass Midstate Solar 1_1</t>
  </si>
  <si>
    <t>Mass Midstate Solar 2_1</t>
  </si>
  <si>
    <t>Mass Midstate Solar 3_1</t>
  </si>
  <si>
    <t>Maynard PV_SO026</t>
  </si>
  <si>
    <t>MDFA Devens-Saratoga_SO145</t>
  </si>
  <si>
    <t>Meadow Solar_PV1</t>
  </si>
  <si>
    <t>Merrimac Solar_MSMA</t>
  </si>
  <si>
    <t>Methuen Landfill_57449</t>
  </si>
  <si>
    <t>Millbury Solar_1</t>
  </si>
  <si>
    <t>Monson Solar_2</t>
  </si>
  <si>
    <t>Morin Solar 2013 LLC_MORIN</t>
  </si>
  <si>
    <t>Mt Wachusett Community College_WTG1</t>
  </si>
  <si>
    <t>Mt Wachusett Community College_WTG2</t>
  </si>
  <si>
    <t>Mt. Tom Solar Project_PV1</t>
  </si>
  <si>
    <t>NEDC Solar Site_1</t>
  </si>
  <si>
    <t>New Bedford (MA) Plymouth_1</t>
  </si>
  <si>
    <t>New England Wind LLC_1</t>
  </si>
  <si>
    <t>Nexamp Peak_2731</t>
  </si>
  <si>
    <t>NFM Solar Power LLC_1</t>
  </si>
  <si>
    <t>North Adams Landfill_SNNOA</t>
  </si>
  <si>
    <t>North Brookfield_PV1</t>
  </si>
  <si>
    <t>Northampton Landfill Solar PV_62380</t>
  </si>
  <si>
    <t>Northbridge Solar_NSMA</t>
  </si>
  <si>
    <t>Northfield Mountain_1</t>
  </si>
  <si>
    <t>Northfield Mountain_2</t>
  </si>
  <si>
    <t>Northfield Mountain_3</t>
  </si>
  <si>
    <t>Northfield Mountain_4</t>
  </si>
  <si>
    <t>Notus Wind 1_1</t>
  </si>
  <si>
    <t>NRG Renew Canal 1 CSG LLC_CANAL</t>
  </si>
  <si>
    <t>Nunnepog_NUN1</t>
  </si>
  <si>
    <t>Oakdale Power Station_OAKD</t>
  </si>
  <si>
    <t>Old Wardour Solar_5406</t>
  </si>
  <si>
    <t>Onset East Solar Facility_ONSE</t>
  </si>
  <si>
    <t>Onset West Solar Facility_ONSW</t>
  </si>
  <si>
    <t>Orange PV_SO023</t>
  </si>
  <si>
    <t>Oxford_OXFRD</t>
  </si>
  <si>
    <t>Padelford Solar_PSMA</t>
  </si>
  <si>
    <t>Palmer Landfill_SYNPL</t>
  </si>
  <si>
    <t>Palmer Solar LLC_11111</t>
  </si>
  <si>
    <t>Pepperell Hydro Power Plant_2121</t>
  </si>
  <si>
    <t>Pepperell Hydro Power Plant_8281</t>
  </si>
  <si>
    <t>Pepperell Hydro Power Plant_G3</t>
  </si>
  <si>
    <t>Peterson Road Solar_2076</t>
  </si>
  <si>
    <t>Pleasantdale Road Solar_2112</t>
  </si>
  <si>
    <t>Plymouth Site 1_57449</t>
  </si>
  <si>
    <t>Princeton Wind Farm_2</t>
  </si>
  <si>
    <t>Princeton Wind Farm_1</t>
  </si>
  <si>
    <t>Putts Bridge_PB2</t>
  </si>
  <si>
    <t>Putts Bridge_PB3</t>
  </si>
  <si>
    <t>Quittacas Pond Solar_QPMA</t>
  </si>
  <si>
    <t>Rail Trail_PV1</t>
  </si>
  <si>
    <t>Redbridge_RB3</t>
  </si>
  <si>
    <t>Redbridge_RB4</t>
  </si>
  <si>
    <t>Redbrook Solar 1_REDBR</t>
  </si>
  <si>
    <t>Rehoboth Solar_40</t>
  </si>
  <si>
    <t>RGS-Rutland VNM SREC II Project (MA)_1</t>
  </si>
  <si>
    <t>Rising Paper_1</t>
  </si>
  <si>
    <t>Riverside Holyoke_4</t>
  </si>
  <si>
    <t>Riverside Holyoke_5</t>
  </si>
  <si>
    <t>Riverside Holyoke_7</t>
  </si>
  <si>
    <t>Riverside Holyoke_8</t>
  </si>
  <si>
    <t>Riverside Holyoke_6</t>
  </si>
  <si>
    <t>Rockland Solar_GEN1</t>
  </si>
  <si>
    <t>Route 57 Solar_27</t>
  </si>
  <si>
    <t>Sampson Road Solar_2696</t>
  </si>
  <si>
    <t>Scituate PV_SCT</t>
  </si>
  <si>
    <t>Scituate Wind_SCIWT</t>
  </si>
  <si>
    <t>Shaffer_SHF01</t>
  </si>
  <si>
    <t>Sherman_GEN1</t>
  </si>
  <si>
    <t>Shirley Landfill_PV1</t>
  </si>
  <si>
    <t>Shirley Water_1</t>
  </si>
  <si>
    <t>Shrewsbury Solar_SSMA</t>
  </si>
  <si>
    <t>Shuman Solar_5404</t>
  </si>
  <si>
    <t>Silver Lake Solar Photovoltaic Facility_1</t>
  </si>
  <si>
    <t>SJA Solar LLC-Solterra Monastery_SJAPV</t>
  </si>
  <si>
    <t>Smith &amp; Wesson at Springfield MA PV_PV1</t>
  </si>
  <si>
    <t>Southbridge PV_SO022</t>
  </si>
  <si>
    <t>Southbridge Solar_SBRDG</t>
  </si>
  <si>
    <t>Southern Sky Renew Energy Berkley LLC_BRKLY</t>
  </si>
  <si>
    <t>Spring Hill Road_SHRD1</t>
  </si>
  <si>
    <t>Spring Street Solar 1 CSG_SPRIN</t>
  </si>
  <si>
    <t>Stafford St Solar 1_STAF1</t>
  </si>
  <si>
    <t>Stafford St Solar 2_STAF2</t>
  </si>
  <si>
    <t>Stafford St Solar 3_STAF3</t>
  </si>
  <si>
    <t>State Street Solar LLC_PV1</t>
  </si>
  <si>
    <t>Stetson Road Solar - Barre I_BI</t>
  </si>
  <si>
    <t>Stone Hill Solar_PV1</t>
  </si>
  <si>
    <t>Stow PV_STW</t>
  </si>
  <si>
    <t>Sudbury Landfill_INV1</t>
  </si>
  <si>
    <t>Sudbury Landfill_INV2</t>
  </si>
  <si>
    <t>Sudbury Landfill_INV3</t>
  </si>
  <si>
    <t>Sullivan Solar_1</t>
  </si>
  <si>
    <t>Sutton Solar_54508</t>
  </si>
  <si>
    <t>Syncarpha Freetown_SYNFR</t>
  </si>
  <si>
    <t>Syncarpha Palmer, LLC_SYNPA</t>
  </si>
  <si>
    <t>Templeton_TEMPL</t>
  </si>
  <si>
    <t>Theodore Drive Solar_2529</t>
  </si>
  <si>
    <t>Tihonet Solar_TSMA</t>
  </si>
  <si>
    <t>Tisbury Landfill Solar_TIS1</t>
  </si>
  <si>
    <t>Town of East Bridgewater_1</t>
  </si>
  <si>
    <t>Town of Falmouth WWTP_WIND1</t>
  </si>
  <si>
    <t>Town of Falmouth WWTP_WIND2</t>
  </si>
  <si>
    <t>Town of Lexington Solar_PV1</t>
  </si>
  <si>
    <t>Town of Needham VNEM_PV1</t>
  </si>
  <si>
    <t>Town of Norfolk MA at Medway Branch_PV1</t>
  </si>
  <si>
    <t>Town of Uxbridge MA at Commerce Dr_PV1</t>
  </si>
  <si>
    <t>True North_TNE1</t>
  </si>
  <si>
    <t>Turners Falls_1</t>
  </si>
  <si>
    <t>Turners Falls_2</t>
  </si>
  <si>
    <t>Turners Falls_3</t>
  </si>
  <si>
    <t>Turners Falls_5</t>
  </si>
  <si>
    <t>Turners Falls_7</t>
  </si>
  <si>
    <t>Twiss Street Solar_PV1</t>
  </si>
  <si>
    <t>Upper Blackstone (MA) Treasure Valley_1</t>
  </si>
  <si>
    <t>Upton Solar_2567</t>
  </si>
  <si>
    <t>Vuelta Solar_5405</t>
  </si>
  <si>
    <t>Walpole Solar 2_WLPL1</t>
  </si>
  <si>
    <t>Wareham MA 1_WMA1</t>
  </si>
  <si>
    <t>Waste Water Treatment Plant_WWPV</t>
  </si>
  <si>
    <t>West Boylston Community Shared Solar_CS1</t>
  </si>
  <si>
    <t>West Bridgewater AB_WBAB</t>
  </si>
  <si>
    <t>West Brookfield Solar, LLC_WBRK</t>
  </si>
  <si>
    <t>Westborough Solar LLC_PV1</t>
  </si>
  <si>
    <t>Westford Solar Park_1</t>
  </si>
  <si>
    <t>Westport MA 1_WPMA1</t>
  </si>
  <si>
    <t>Westport MA 2_WPMA2</t>
  </si>
  <si>
    <t>Whately Solar_24</t>
  </si>
  <si>
    <t>Williamsburg Solar LLC VNEM_PV1</t>
  </si>
  <si>
    <t>Wilmington Solar_PV1</t>
  </si>
  <si>
    <t>Wilson Solar_WSMA</t>
  </si>
  <si>
    <t>Winchendon Solar_3</t>
  </si>
  <si>
    <t>Winsor Dam Power Station_WINS</t>
  </si>
  <si>
    <t>Worcester Landfill_WL</t>
  </si>
  <si>
    <t>WYM 1250 Palmer LLC_PALMR</t>
  </si>
  <si>
    <t>Androscoggin 3_328</t>
  </si>
  <si>
    <t>Anson Abenaki Hydros_AB1</t>
  </si>
  <si>
    <t>Anson Abenaki Hydros_AB2</t>
  </si>
  <si>
    <t>Anson Abenaki Hydros_AB3</t>
  </si>
  <si>
    <t>Anson Abenaki Hydros_AB4</t>
  </si>
  <si>
    <t>Anson Abenaki Hydros_AB5</t>
  </si>
  <si>
    <t>Anson Abenaki Hydros_AB6</t>
  </si>
  <si>
    <t>Anson Abenaki Hydros_AB7</t>
  </si>
  <si>
    <t>Anson Abenaki Hydros_AB8</t>
  </si>
  <si>
    <t>Anson Abenaki Hydros_AN1</t>
  </si>
  <si>
    <t>Anson Abenaki Hydros_AN2</t>
  </si>
  <si>
    <t>Anson Abenaki Hydros_AN3</t>
  </si>
  <si>
    <t>Anson Abenaki Hydros_AN4</t>
  </si>
  <si>
    <t>Anson Abenaki Hydros_AN5</t>
  </si>
  <si>
    <t>Aziscohos Hydroelectric Project_GEN1</t>
  </si>
  <si>
    <t>Bar Mills_1</t>
  </si>
  <si>
    <t>Bar Mills_2</t>
  </si>
  <si>
    <t>Barker Lower_GEN1</t>
  </si>
  <si>
    <t>Basin Mills_1</t>
  </si>
  <si>
    <t>Basin Mills_2</t>
  </si>
  <si>
    <t>Basin Mills_3</t>
  </si>
  <si>
    <t>Bates Mill Upper_BU1</t>
  </si>
  <si>
    <t>Bates Mill Upper_BU2</t>
  </si>
  <si>
    <t>Bates Mill Upper_BU3</t>
  </si>
  <si>
    <t>Beaver Ridge Wind_BR1</t>
  </si>
  <si>
    <t>Benton Falls Associates_GEN1</t>
  </si>
  <si>
    <t>Benton Falls Associates_GEN2</t>
  </si>
  <si>
    <t>Bingham Wind_1</t>
  </si>
  <si>
    <t>Bonny Eagle_1</t>
  </si>
  <si>
    <t>Bonny Eagle_2</t>
  </si>
  <si>
    <t>Bonny Eagle_3</t>
  </si>
  <si>
    <t>Bonny Eagle_4</t>
  </si>
  <si>
    <t>Bonny Eagle_5</t>
  </si>
  <si>
    <t>Bonny Eagle_6</t>
  </si>
  <si>
    <t>Bowers Wind Project_1</t>
  </si>
  <si>
    <t>Brassua Hydroelectric Project_1</t>
  </si>
  <si>
    <t>Brunswick Hydro_B1</t>
  </si>
  <si>
    <t>Brunswick Hydro_B2</t>
  </si>
  <si>
    <t>Brunswick Hydro_B3</t>
  </si>
  <si>
    <t>Bull Hill Wind Project_1</t>
  </si>
  <si>
    <t>Canton Mountain Wind_1</t>
  </si>
  <si>
    <t>Caribou Generation Station_CH1</t>
  </si>
  <si>
    <t>Caribou Generation Station_CH2</t>
  </si>
  <si>
    <t>Cataract Hydro_1</t>
  </si>
  <si>
    <t>Charles E Monty_M-1</t>
  </si>
  <si>
    <t>Charles E Monty_M2</t>
  </si>
  <si>
    <t>Continental Mills_CM1</t>
  </si>
  <si>
    <t>Continental Mills_CM2</t>
  </si>
  <si>
    <t>Continental Mills_CM3</t>
  </si>
  <si>
    <t>Continental Mills_CM5</t>
  </si>
  <si>
    <t>Continental Mills_CM6</t>
  </si>
  <si>
    <t>Deer Rips_DR1</t>
  </si>
  <si>
    <t>Deer Rips_DR2</t>
  </si>
  <si>
    <t>Deer Rips_DR3</t>
  </si>
  <si>
    <t>Deer Rips_DR4</t>
  </si>
  <si>
    <t>Deer Rips_DR5</t>
  </si>
  <si>
    <t>Deer Rips_DR6</t>
  </si>
  <si>
    <t>Deer Rips_DR7</t>
  </si>
  <si>
    <t>Domtar - Woodland Mill_HG1</t>
  </si>
  <si>
    <t>Domtar - Woodland Mill_HG10</t>
  </si>
  <si>
    <t>Domtar - Woodland Mill_HG2</t>
  </si>
  <si>
    <t>Domtar - Woodland Mill_HG3</t>
  </si>
  <si>
    <t>Domtar - Woodland Mill_HG4</t>
  </si>
  <si>
    <t>Domtar - Woodland Mill_HG5</t>
  </si>
  <si>
    <t>Domtar - Woodland Mill_HG6</t>
  </si>
  <si>
    <t>Domtar - Woodland Mill_HG7</t>
  </si>
  <si>
    <t>Domtar - Woodland Mill_HG8</t>
  </si>
  <si>
    <t>Domtar - Woodland Mill_HG9</t>
  </si>
  <si>
    <t>Ellsworth Hydro Station_EL01</t>
  </si>
  <si>
    <t>Ellsworth Hydro Station_EL02</t>
  </si>
  <si>
    <t>Ellsworth Hydro Station_EL03</t>
  </si>
  <si>
    <t>Ellsworth Hydro Station_EL04</t>
  </si>
  <si>
    <t>Fort Halifax_FH1</t>
  </si>
  <si>
    <t>Fort Halifax_FH2</t>
  </si>
  <si>
    <t>Fox Island Wind LLC_1</t>
  </si>
  <si>
    <t>Gardiner_GEN1</t>
  </si>
  <si>
    <t>Great Lakes Hydro America - ME_DOH2</t>
  </si>
  <si>
    <t>Great Lakes Hydro America - ME_DOH3</t>
  </si>
  <si>
    <t>Great Lakes Hydro America - ME_DOH4</t>
  </si>
  <si>
    <t>Great Lakes Hydro America - ME_DOH5</t>
  </si>
  <si>
    <t>Great Lakes Hydro America - ME_DOH6</t>
  </si>
  <si>
    <t>Great Lakes Hydro America - ME_DOH7</t>
  </si>
  <si>
    <t>Great Lakes Hydro America - ME_DOH8</t>
  </si>
  <si>
    <t>Great Lakes Hydro America - ME_EMH1</t>
  </si>
  <si>
    <t>Great Lakes Hydro America - ME_EMH2</t>
  </si>
  <si>
    <t>Great Lakes Hydro America - ME_EMH3</t>
  </si>
  <si>
    <t>Great Lakes Hydro America - ME_EMH4</t>
  </si>
  <si>
    <t>Great Lakes Hydro America - ME_EMH5</t>
  </si>
  <si>
    <t>Great Lakes Hydro America - ME_EMH6</t>
  </si>
  <si>
    <t>Great Lakes Hydro America - ME_MCH1</t>
  </si>
  <si>
    <t>Great Lakes Hydro America - ME_MCH2</t>
  </si>
  <si>
    <t>Great Lakes Hydro America - ME_MCH3</t>
  </si>
  <si>
    <t>Great Lakes Hydro America - ME_MIH2</t>
  </si>
  <si>
    <t>Great Lakes Hydro America - ME_MIH3</t>
  </si>
  <si>
    <t>Great Lakes Hydro America - ME_MIH4</t>
  </si>
  <si>
    <t>Great Lakes Hydro America - ME_MIH5</t>
  </si>
  <si>
    <t>Great Lakes Hydro America - ME_MIH6</t>
  </si>
  <si>
    <t>Great Lakes Hydro America - ME_MIH7</t>
  </si>
  <si>
    <t>Great Lakes Hydro America - ME_MIH8</t>
  </si>
  <si>
    <t>Great Lakes Hydro America - ME_MIHI</t>
  </si>
  <si>
    <t>Great Lakes Hydro America - ME_NOH1</t>
  </si>
  <si>
    <t>Great Lakes Hydro America - ME_NOH2</t>
  </si>
  <si>
    <t>Great Lakes Hydro America - ME_NOH3</t>
  </si>
  <si>
    <t>Great Lakes Hydro America - ME_WEH1</t>
  </si>
  <si>
    <t>Great Lakes Hydro America - ME_WEH2</t>
  </si>
  <si>
    <t>Great Lakes Hydro America - ME_WEH3</t>
  </si>
  <si>
    <t>Great Lakes Hydro America - ME_WEH4</t>
  </si>
  <si>
    <t>Gulf Island_GI1</t>
  </si>
  <si>
    <t>Gulf Island_GI2</t>
  </si>
  <si>
    <t>Gulf Island_GI3</t>
  </si>
  <si>
    <t>Hancock Wind Plant_HANC1</t>
  </si>
  <si>
    <t>Harris Hydro_HA1</t>
  </si>
  <si>
    <t>Harris Hydro_HA2</t>
  </si>
  <si>
    <t>Harris Hydro_HA3</t>
  </si>
  <si>
    <t>Harris Hydro_HA4</t>
  </si>
  <si>
    <t>Hill Mill_HM1</t>
  </si>
  <si>
    <t>Hill Mill_HM2</t>
  </si>
  <si>
    <t>Hill Mill_HM3</t>
  </si>
  <si>
    <t>Hill Mill_HM4</t>
  </si>
  <si>
    <t>Hill Mill_HM5</t>
  </si>
  <si>
    <t>Hill Mill_HM6</t>
  </si>
  <si>
    <t>Hiram_1</t>
  </si>
  <si>
    <t>Hiram_2</t>
  </si>
  <si>
    <t>Howland Hydro Station_HL01</t>
  </si>
  <si>
    <t>Howland Hydro Station_HL02</t>
  </si>
  <si>
    <t>Howland Hydro Station_HL03</t>
  </si>
  <si>
    <t>Hydro Kennebec Project_GEN1</t>
  </si>
  <si>
    <t>Hydro Kennebec Project_GEN2</t>
  </si>
  <si>
    <t>International Paper Jay Hydro_GEN1</t>
  </si>
  <si>
    <t>International Paper Jay Hydro_GEN2</t>
  </si>
  <si>
    <t>International Paper Jay Hydro_GEN3</t>
  </si>
  <si>
    <t>International Paper Jay Hydro_GEN4</t>
  </si>
  <si>
    <t>International Paper Jay Hydro_GEN5</t>
  </si>
  <si>
    <t>International Paper Jay Hydro_GEN6</t>
  </si>
  <si>
    <t>International Paper Livermore Hydro_GEN1</t>
  </si>
  <si>
    <t>International Paper Livermore Hydro_GEN2</t>
  </si>
  <si>
    <t>International Paper Livermore Hydro_GEN3</t>
  </si>
  <si>
    <t>International Paper Livermore Hydro_GEN4</t>
  </si>
  <si>
    <t>International Paper Livermore Hydro_GEN5</t>
  </si>
  <si>
    <t>International Paper Livermore Hydro_GEN6</t>
  </si>
  <si>
    <t>International Paper Livermore Hydro_GEN7</t>
  </si>
  <si>
    <t>International Paper Livermore Hydro_GEN8</t>
  </si>
  <si>
    <t>International Paper Livermore Hydro_GEN9</t>
  </si>
  <si>
    <t>International Paper Riley Hydro_GEN1</t>
  </si>
  <si>
    <t>International Paper Riley Hydro_GEN2</t>
  </si>
  <si>
    <t>International Paper Riley Hydro_GEN3</t>
  </si>
  <si>
    <t>International Paper Riley Hydro_GEN4</t>
  </si>
  <si>
    <t>International Paper Riley Hydro_GEN5</t>
  </si>
  <si>
    <t>International Paper Riley Hydro_GEN6</t>
  </si>
  <si>
    <t>Kibby Wind Power Project_1</t>
  </si>
  <si>
    <t>Kibby Wind Power Project_2</t>
  </si>
  <si>
    <t>Lockwood Hydroelectric Facility_GEN1</t>
  </si>
  <si>
    <t>Lockwood Hydroelectric Facility_GEN2</t>
  </si>
  <si>
    <t>Lockwood Hydroelectric Facility_GEN3</t>
  </si>
  <si>
    <t>Lockwood Hydroelectric Facility_GEN4</t>
  </si>
  <si>
    <t>Lockwood Hydroelectric Facility_GEN5</t>
  </si>
  <si>
    <t>Lockwood Hydroelectric Facility_GEN6</t>
  </si>
  <si>
    <t>Lockwood Hydroelectric Facility_GEN7</t>
  </si>
  <si>
    <t>Mars Hill Wind Farm Project_1</t>
  </si>
  <si>
    <t>Mechanic Falls_GEN1</t>
  </si>
  <si>
    <t>Mechanic Falls_GEN2</t>
  </si>
  <si>
    <t>Medway Hydro_MW01</t>
  </si>
  <si>
    <t>Medway Hydro_MW02</t>
  </si>
  <si>
    <t>Medway Hydro_MW03</t>
  </si>
  <si>
    <t>Medway Hydro_MW04</t>
  </si>
  <si>
    <t>Medway Hydro_MW05</t>
  </si>
  <si>
    <t>Messalonskee 2 (Oakland)_1</t>
  </si>
  <si>
    <t>Messalonskee 3_1</t>
  </si>
  <si>
    <t>Messalonskee 5_1</t>
  </si>
  <si>
    <t>Milford Hydro Station_MF01</t>
  </si>
  <si>
    <t>Milford Hydro Station_MF02</t>
  </si>
  <si>
    <t>Milford Hydro Station_MF03</t>
  </si>
  <si>
    <t>Milford Hydro Station_MF04</t>
  </si>
  <si>
    <t>Milford Hydro Station_MF05</t>
  </si>
  <si>
    <t>Milford Hydro Station_MF06</t>
  </si>
  <si>
    <t>North Gorham_1</t>
  </si>
  <si>
    <t>North Gorham_2</t>
  </si>
  <si>
    <t>NRG Solar Mule, LLC_COLBY</t>
  </si>
  <si>
    <t>Number Nine Wind Farm_GEN1</t>
  </si>
  <si>
    <t>Oakfield Wind Project_1</t>
  </si>
  <si>
    <t>Orono B_ORB-1</t>
  </si>
  <si>
    <t>Orono B_ORB-2</t>
  </si>
  <si>
    <t>Orono B_ORB-3</t>
  </si>
  <si>
    <t>Orono Hydro Station_1</t>
  </si>
  <si>
    <t>Orono Hydro Station_2</t>
  </si>
  <si>
    <t>Orono Hydro Station_3</t>
  </si>
  <si>
    <t>Orono Hydro Station_4</t>
  </si>
  <si>
    <t>Otis Hydro_GEN1</t>
  </si>
  <si>
    <t>Otis Hydro_GEN2</t>
  </si>
  <si>
    <t>Passadumkeag Windpark LLC_Q357</t>
  </si>
  <si>
    <t>Pejepscot Hydroelectric Project_GEN1</t>
  </si>
  <si>
    <t>Pejepscot Hydroelectric Project_GEN2</t>
  </si>
  <si>
    <t>Pejepscot Hydroelectric Project_GEN3</t>
  </si>
  <si>
    <t>Pejepscot Hydroelectric Project_GEN4</t>
  </si>
  <si>
    <t>Pisgah Mountain Wind_PISGA</t>
  </si>
  <si>
    <t>Pittsfield Hydro_GEN1</t>
  </si>
  <si>
    <t>Pittsfield Hydro_GEN2</t>
  </si>
  <si>
    <t>Pittsfield Hydro_GEN3</t>
  </si>
  <si>
    <t>Pumpkin Hill_GEN1</t>
  </si>
  <si>
    <t>Record Hill Wind_RHW</t>
  </si>
  <si>
    <t>Rollins Wind Project_1</t>
  </si>
  <si>
    <t>Rumford Falls Hydro Facility_GEN1</t>
  </si>
  <si>
    <t>Rumford Falls Hydro Facility_GEN2</t>
  </si>
  <si>
    <t>Rumford Falls Hydro Facility_GEN3</t>
  </si>
  <si>
    <t>Rumford Falls Hydro Facility_GEN4</t>
  </si>
  <si>
    <t>Rumford Falls Hydro Facility_GEN5</t>
  </si>
  <si>
    <t>Rumford Falls Hydro Facility_GEN6</t>
  </si>
  <si>
    <t>S D Warren Westbrook_GEN1</t>
  </si>
  <si>
    <t>S D Warren Westbrook_GEN2</t>
  </si>
  <si>
    <t>S D Warren Westbrook_GEN3</t>
  </si>
  <si>
    <t>S D Warren Westbrook_GEN4</t>
  </si>
  <si>
    <t>S D Warren Westbrook_GEN5</t>
  </si>
  <si>
    <t>S D Warren Westbrook_GEN6</t>
  </si>
  <si>
    <t>S D Warren Westbrook_GEN7</t>
  </si>
  <si>
    <t>S D Warren Westbrook_GN11</t>
  </si>
  <si>
    <t>S D Warren Westbrook_GN12</t>
  </si>
  <si>
    <t>S D Warren Westbrook_GN13</t>
  </si>
  <si>
    <t>S D Warren Westbrook_GN14</t>
  </si>
  <si>
    <t>S D Warren Westbrook_GN15</t>
  </si>
  <si>
    <t>S D Warren Westbrook_GN16</t>
  </si>
  <si>
    <t>S D Warren Westbrook_GN17</t>
  </si>
  <si>
    <t>S D Warren Westbrook_GN18</t>
  </si>
  <si>
    <t>S D Warren Westbrook_GN19</t>
  </si>
  <si>
    <t>S D Warren Westbrook_GN20</t>
  </si>
  <si>
    <t>Saddleback Ridge Wind Farm_SRW1</t>
  </si>
  <si>
    <t>Saddleback Ridge Wind Farm_SRW2</t>
  </si>
  <si>
    <t>Salmon Falls_GEN1</t>
  </si>
  <si>
    <t>Salmon Falls_GEN2</t>
  </si>
  <si>
    <t>Salmon Falls_GEN3</t>
  </si>
  <si>
    <t>Shawmut_SH1</t>
  </si>
  <si>
    <t>Shawmut_SH2</t>
  </si>
  <si>
    <t>Shawmut_SH3</t>
  </si>
  <si>
    <t>Shawmut_SH4</t>
  </si>
  <si>
    <t>Shawmut_SH5</t>
  </si>
  <si>
    <t>Shawmut_SH6</t>
  </si>
  <si>
    <t>Shawmut_SH7</t>
  </si>
  <si>
    <t>Shawmut_SH8</t>
  </si>
  <si>
    <t>Skelton_1</t>
  </si>
  <si>
    <t>Skelton_2</t>
  </si>
  <si>
    <t>Spruce Mountain WInd_1</t>
  </si>
  <si>
    <t>Squa Pan Hydro Station_SP1</t>
  </si>
  <si>
    <t>Stetson Wind I_1</t>
  </si>
  <si>
    <t>Stetson Wind II_1</t>
  </si>
  <si>
    <t>Stillwater B_SWB-1</t>
  </si>
  <si>
    <t>Stillwater B_SWB-2</t>
  </si>
  <si>
    <t>Stillwater B_SWB-3</t>
  </si>
  <si>
    <t>Stillwater Hydro Station_SW01</t>
  </si>
  <si>
    <t>Stillwater Hydro Station_SW02</t>
  </si>
  <si>
    <t>Stillwater Hydro Station_SW03</t>
  </si>
  <si>
    <t>Stillwater Hydro Station_SW04</t>
  </si>
  <si>
    <t>Upper Androscoggin_1</t>
  </si>
  <si>
    <t>Upper Androscoggin_2</t>
  </si>
  <si>
    <t>Upper Androscoggin_3</t>
  </si>
  <si>
    <t>Upper Barker_GEN1</t>
  </si>
  <si>
    <t>Veazie C_1</t>
  </si>
  <si>
    <t>West Buxton_WB1</t>
  </si>
  <si>
    <t>West Buxton_WB2</t>
  </si>
  <si>
    <t>West Buxton_WB3</t>
  </si>
  <si>
    <t>West Buxton_WB4</t>
  </si>
  <si>
    <t>West Buxton_WB5</t>
  </si>
  <si>
    <t>West Buxton_WB6</t>
  </si>
  <si>
    <t>West Enfield Hydro_GEN1</t>
  </si>
  <si>
    <t>West Enfield Hydro_GEN2</t>
  </si>
  <si>
    <t>Weston Hydro_WE1</t>
  </si>
  <si>
    <t>Weston Hydro_WE2</t>
  </si>
  <si>
    <t>Weston Hydro_WE3</t>
  </si>
  <si>
    <t>Weston Hydro_WE4</t>
  </si>
  <si>
    <t>Williams Hydro_WI1</t>
  </si>
  <si>
    <t>Williams Hydro_WI2</t>
  </si>
  <si>
    <t>Worumbo Hydro Station_GEN1</t>
  </si>
  <si>
    <t>Worumbo Hydro Station_GEN2</t>
  </si>
  <si>
    <t>Wyman Hydro_WY1</t>
  </si>
  <si>
    <t>Wyman Hydro_WY2</t>
  </si>
  <si>
    <t>Wyman Hydro_WY3</t>
  </si>
  <si>
    <t>Amoskeag_1</t>
  </si>
  <si>
    <t>Amoskeag_2</t>
  </si>
  <si>
    <t>Amoskeag_3</t>
  </si>
  <si>
    <t>Antrim Wind_AWND1</t>
  </si>
  <si>
    <t>Ayers Island_1</t>
  </si>
  <si>
    <t>Ayers Island_2</t>
  </si>
  <si>
    <t>Ayers Island_3</t>
  </si>
  <si>
    <t>Berlin Gorham_CAS1</t>
  </si>
  <si>
    <t>Berlin Gorham_CAS2</t>
  </si>
  <si>
    <t>Berlin Gorham_CAS3</t>
  </si>
  <si>
    <t>Berlin Gorham_GOR1</t>
  </si>
  <si>
    <t>Berlin Gorham_GOR2</t>
  </si>
  <si>
    <t>Berlin Gorham_GOR3</t>
  </si>
  <si>
    <t>Berlin Gorham_GOR4</t>
  </si>
  <si>
    <t>Berlin Gorham_RS1</t>
  </si>
  <si>
    <t>Berlin Gorham_RS3</t>
  </si>
  <si>
    <t>Berlin Gorham_SH2</t>
  </si>
  <si>
    <t>Berlin Gorham_SHL1</t>
  </si>
  <si>
    <t>Berlin Gorham_SHL3</t>
  </si>
  <si>
    <t>Berlin Gorham_SM1</t>
  </si>
  <si>
    <t>Berlin Gorham_SM2</t>
  </si>
  <si>
    <t>Berlin Gorham_SM3</t>
  </si>
  <si>
    <t>Berlin Gorham_SM4</t>
  </si>
  <si>
    <t>Berlin Gorham_XP1</t>
  </si>
  <si>
    <t>Berlin Gorham_XP2</t>
  </si>
  <si>
    <t>Berlin Gorham_XP3</t>
  </si>
  <si>
    <t>Berlin Gorham_XP4</t>
  </si>
  <si>
    <t>Berlin Gorham_XP5</t>
  </si>
  <si>
    <t>China Mill Hydro_GEN 1</t>
  </si>
  <si>
    <t>Clement Dam Hydro LLC_49</t>
  </si>
  <si>
    <t>Comerford_GEN1</t>
  </si>
  <si>
    <t>Comerford_GEN2</t>
  </si>
  <si>
    <t>Comerford_GEN3</t>
  </si>
  <si>
    <t>Comerford_GEN4</t>
  </si>
  <si>
    <t>Dodge Falls Associates_1UNI</t>
  </si>
  <si>
    <t>Eastman Falls_1</t>
  </si>
  <si>
    <t>Eastman Falls_2</t>
  </si>
  <si>
    <t>EHC West Hopkinton_GEN1</t>
  </si>
  <si>
    <t>Errol Hydroelectric Project_1</t>
  </si>
  <si>
    <t>Franklin Industrial Complex_1</t>
  </si>
  <si>
    <t>Franklin Industrial Complex_2</t>
  </si>
  <si>
    <t>Garvins Falls_1</t>
  </si>
  <si>
    <t>Garvins Falls_2</t>
  </si>
  <si>
    <t>Garvins Falls_3</t>
  </si>
  <si>
    <t>Garvins Falls_4</t>
  </si>
  <si>
    <t>General Electric Great Falls Upper Hydro_1575</t>
  </si>
  <si>
    <t>General Electric Great Falls Upper Hydro_500</t>
  </si>
  <si>
    <t>Gorham_1</t>
  </si>
  <si>
    <t>Gorham_2</t>
  </si>
  <si>
    <t>Gorham_3</t>
  </si>
  <si>
    <t>Gorham_4</t>
  </si>
  <si>
    <t>Granite Reliable Power_1</t>
  </si>
  <si>
    <t>Gregg Falls_1</t>
  </si>
  <si>
    <t>Gregg Falls_2</t>
  </si>
  <si>
    <t>Groton Wind LLC_1</t>
  </si>
  <si>
    <t>Hillsborough Hosiery_GEN1</t>
  </si>
  <si>
    <t>Hillsborough Hosiery_GEN2</t>
  </si>
  <si>
    <t>Hooksett_1</t>
  </si>
  <si>
    <t>Jackman_1</t>
  </si>
  <si>
    <t>Jericho Power_WT 1</t>
  </si>
  <si>
    <t>Lempster Wind LLC_1</t>
  </si>
  <si>
    <t>Lochmere Hydroelectric Plant_UNT1</t>
  </si>
  <si>
    <t>Lochmere Hydroelectric Plant_UNT2</t>
  </si>
  <si>
    <t>Lochmere Hydroelectric Plant_UNT3</t>
  </si>
  <si>
    <t>Lochmere Hydroelectric Plant_UNT4</t>
  </si>
  <si>
    <t>Lower Village Water Power Project_1</t>
  </si>
  <si>
    <t>Lower Village Water Power Project_2</t>
  </si>
  <si>
    <t>Mascoma Hydro_1</t>
  </si>
  <si>
    <t>Mascoma Hydro_2</t>
  </si>
  <si>
    <t>Mascoma Hydro_3</t>
  </si>
  <si>
    <t>Milton Hydro_1</t>
  </si>
  <si>
    <t>Milton Hydro_2</t>
  </si>
  <si>
    <t>Milton Hydro_3</t>
  </si>
  <si>
    <t>Milton Hydro_4</t>
  </si>
  <si>
    <t>Mine Falls Generating Station_GEN1</t>
  </si>
  <si>
    <t>Mine Falls Generating Station_GEN2</t>
  </si>
  <si>
    <t>Newfound Hydroelectric_1</t>
  </si>
  <si>
    <t>Newfound Hydroelectric_2</t>
  </si>
  <si>
    <t>Pembroke Hydro_1</t>
  </si>
  <si>
    <t>Penacook Lower Falls_1</t>
  </si>
  <si>
    <t>Penacook Upper Falls Hydro_1</t>
  </si>
  <si>
    <t>Pontook Hydro Facility_GEN1</t>
  </si>
  <si>
    <t>Pontook Hydro Facility_GEN2</t>
  </si>
  <si>
    <t>Pontook Hydro Facility_GEN3</t>
  </si>
  <si>
    <t>Rolfe Canal Hydro_1</t>
  </si>
  <si>
    <t>Rollinsford_GEN1</t>
  </si>
  <si>
    <t>Rollinsford_GEN2</t>
  </si>
  <si>
    <t>S C Moore_GEN1</t>
  </si>
  <si>
    <t>S C Moore_GEN2</t>
  </si>
  <si>
    <t>S C Moore_GEN3</t>
  </si>
  <si>
    <t>S C Moore_GEN4</t>
  </si>
  <si>
    <t>Smith (NH)_1</t>
  </si>
  <si>
    <t>Somersworth Lower Great Dam_GEN1</t>
  </si>
  <si>
    <t>Stevens Mills Hydroelectric Project_1G</t>
  </si>
  <si>
    <t>Stevens Mills Hydroelectric Project_3G</t>
  </si>
  <si>
    <t>Blackstone/Tupperware_GEN1</t>
  </si>
  <si>
    <t>Blackstone/Tupperware_GEN2</t>
  </si>
  <si>
    <t>Blackstone/Tupperware_GEN3</t>
  </si>
  <si>
    <t>Blackstone/Tupperware_GEN4</t>
  </si>
  <si>
    <t>Block Island Wind Farm_BIWF</t>
  </si>
  <si>
    <t>Brookside_PVBR</t>
  </si>
  <si>
    <t>Forbes Street Solar_FSS1</t>
  </si>
  <si>
    <t>Johnston Solar_JSI01</t>
  </si>
  <si>
    <t>Little Bay_1</t>
  </si>
  <si>
    <t>NBC Field's Point Wind Farm_FPWTG</t>
  </si>
  <si>
    <t>Portsmouth Wind Turbine_WTG-1</t>
  </si>
  <si>
    <t>Thundermist Hydro_HYD1</t>
  </si>
  <si>
    <t>WED Coventry 1_WEDC1</t>
  </si>
  <si>
    <t>WED Coventry 2_COV2</t>
  </si>
  <si>
    <t>WED Coventry 2_COV2A</t>
  </si>
  <si>
    <t>WED Coventry 2_COV2B</t>
  </si>
  <si>
    <t>WED Coventry 3_WEDC3</t>
  </si>
  <si>
    <t>WED Coventry 4_WEDC4</t>
  </si>
  <si>
    <t>WED Coventry 5_COV5</t>
  </si>
  <si>
    <t>WED Coventry 6_COV6</t>
  </si>
  <si>
    <t>WED Coventry 6_COV6A</t>
  </si>
  <si>
    <t>WED Coventry 6_COV6B</t>
  </si>
  <si>
    <t>WED NK Green_NKG1</t>
  </si>
  <si>
    <t>WED Portsmouth One, LLC_PORT1</t>
  </si>
  <si>
    <t>West Davisville Solar_PV1</t>
  </si>
  <si>
    <t>West Greenwich Solar_WGRI</t>
  </si>
  <si>
    <t>158th Fighter Wing Solar Farm_900</t>
  </si>
  <si>
    <t>Apple Hill Solar_APPL</t>
  </si>
  <si>
    <t>Ball Mountain Hydro_GEN 1</t>
  </si>
  <si>
    <t>Ball Mountain Hydro_GEN 2</t>
  </si>
  <si>
    <t>Ball Mountain Hydro_GEN 3</t>
  </si>
  <si>
    <t>Ball Mountain Hydro_GEN 5</t>
  </si>
  <si>
    <t>Ball Mountain Hydro_GEN 6</t>
  </si>
  <si>
    <t>Ball Mountain Hydro_GEN 7</t>
  </si>
  <si>
    <t>Ball Mountain Hydro_GEN 8</t>
  </si>
  <si>
    <t>Ball Mountain Hydro_GEN 9</t>
  </si>
  <si>
    <t>Ball Mountain Hydro_GEN10</t>
  </si>
  <si>
    <t>Ball Mountain Hydro_GEN11</t>
  </si>
  <si>
    <t>Ball Mountain Hydro_GEN12</t>
  </si>
  <si>
    <t>Ball Mountain Hydro_GEN4</t>
  </si>
  <si>
    <t>Barton Solar Farm_BARTN</t>
  </si>
  <si>
    <t>Beldens_1</t>
  </si>
  <si>
    <t>Beldens_2</t>
  </si>
  <si>
    <t>Beldens_HC3</t>
  </si>
  <si>
    <t>Bellows Falls_GEN1</t>
  </si>
  <si>
    <t>Bellows Falls_GEN2</t>
  </si>
  <si>
    <t>Bellows Falls_GEN3</t>
  </si>
  <si>
    <t>Bolton Falls_1</t>
  </si>
  <si>
    <t>Bolton Falls_2</t>
  </si>
  <si>
    <t>Boltonville Hydro Associates_1</t>
  </si>
  <si>
    <t>Boltonville Hydro Associates_2</t>
  </si>
  <si>
    <t>Boltonville Hydro Associates_3</t>
  </si>
  <si>
    <t>Cadys Falls_1</t>
  </si>
  <si>
    <t>Cadys Falls_2</t>
  </si>
  <si>
    <t>Canaan_1</t>
  </si>
  <si>
    <t>Cavendish_1</t>
  </si>
  <si>
    <t>Cavendish_2</t>
  </si>
  <si>
    <t>Cavendish_3</t>
  </si>
  <si>
    <t>Chace Mill Winooski One_GEN1</t>
  </si>
  <si>
    <t>Chace Mill Winooski One_GEN2</t>
  </si>
  <si>
    <t>Chace Mill Winooski One_GEN3</t>
  </si>
  <si>
    <t>Charlotte Solar LLC VT_CS001</t>
  </si>
  <si>
    <t>Chester Power Partners_PVS1</t>
  </si>
  <si>
    <t>Chittenden County Solar Partners_1</t>
  </si>
  <si>
    <t>Claire Solar Farm_CSF1</t>
  </si>
  <si>
    <t>Clarendon Solar Farm_VT001</t>
  </si>
  <si>
    <t>Clark Falls_1</t>
  </si>
  <si>
    <t>Cold River Road Solar_PV1</t>
  </si>
  <si>
    <t>Coventry Photovoltaic, LLC_COVEN</t>
  </si>
  <si>
    <t>Deerfield Wind LLC_WT1</t>
  </si>
  <si>
    <t>Deweys Mill_GEN1</t>
  </si>
  <si>
    <t>Deweys Mill_GEN2</t>
  </si>
  <si>
    <t>East Barnet_1</t>
  </si>
  <si>
    <t>Elizabeth Mines Solar 1_EMS1</t>
  </si>
  <si>
    <t>Essex Junction 19_H1</t>
  </si>
  <si>
    <t>Essex Junction 19_H2</t>
  </si>
  <si>
    <t>Essex Junction 19_H3</t>
  </si>
  <si>
    <t>Essex Junction 19_H4</t>
  </si>
  <si>
    <t>Essex Junction 19_H9</t>
  </si>
  <si>
    <t>Fairfax Falls_1</t>
  </si>
  <si>
    <t>Fairfax Falls_2</t>
  </si>
  <si>
    <t>Georgia Mountain Community Wind Farm_GMCW</t>
  </si>
  <si>
    <t>Gilman Mill_GEN1</t>
  </si>
  <si>
    <t>Gilman Mill_GEN2</t>
  </si>
  <si>
    <t>Gilman Mill_GEN3</t>
  </si>
  <si>
    <t>Gilman Mill_GEN4</t>
  </si>
  <si>
    <t>Glen_1</t>
  </si>
  <si>
    <t>Glen_2</t>
  </si>
  <si>
    <t>GMP Solar - Hartford_GMPSH</t>
  </si>
  <si>
    <t>GMP Solar - Panton_GMPSP</t>
  </si>
  <si>
    <t>GMP Solar - Richmond_PV1</t>
  </si>
  <si>
    <t>GMP Solar - Williamstown_GMPSN</t>
  </si>
  <si>
    <t>GMP Solar - Williston_GMPSW</t>
  </si>
  <si>
    <t>Gorge 18_1</t>
  </si>
  <si>
    <t>Great Falls (VT)_1</t>
  </si>
  <si>
    <t>Great Falls (VT)_2</t>
  </si>
  <si>
    <t>Great Falls (VT)_3</t>
  </si>
  <si>
    <t>Harriman_GEN1</t>
  </si>
  <si>
    <t>Harriman_GEN2</t>
  </si>
  <si>
    <t>Harriman_GEN3</t>
  </si>
  <si>
    <t>Highgate Falls_1</t>
  </si>
  <si>
    <t>Highgate Falls_2</t>
  </si>
  <si>
    <t>Highgate Falls_3</t>
  </si>
  <si>
    <t>Highgate Falls_4</t>
  </si>
  <si>
    <t>Huntington Falls_GEN1</t>
  </si>
  <si>
    <t>Huntington Falls_GEN2</t>
  </si>
  <si>
    <t>Huntington Falls_GEN3</t>
  </si>
  <si>
    <t>Kingdom Community Wind_KCW</t>
  </si>
  <si>
    <t>Limerick Road Solar Farm_8027</t>
  </si>
  <si>
    <t>Lower Middlebury_1</t>
  </si>
  <si>
    <t>Lower Middlebury_2</t>
  </si>
  <si>
    <t>Lower Middlebury_3</t>
  </si>
  <si>
    <t>Main Street Solar Project_MS258</t>
  </si>
  <si>
    <t>Marshfield 6_1</t>
  </si>
  <si>
    <t>Mcindoes_GEN1</t>
  </si>
  <si>
    <t>Mcindoes_GEN2</t>
  </si>
  <si>
    <t>Mcindoes_GEN3</t>
  </si>
  <si>
    <t>Mcindoes_GEN4</t>
  </si>
  <si>
    <t>Middlesex 2_1</t>
  </si>
  <si>
    <t>Middlesex 2_2</t>
  </si>
  <si>
    <t>Milton_1</t>
  </si>
  <si>
    <t>Milton_2</t>
  </si>
  <si>
    <t>Moretown Generating Station_1</t>
  </si>
  <si>
    <t>Morrisville_1</t>
  </si>
  <si>
    <t>Morrisville_2</t>
  </si>
  <si>
    <t>Nebraska Valley Solar Farm_NVSF</t>
  </si>
  <si>
    <t>Newport_1</t>
  </si>
  <si>
    <t>Newport_2</t>
  </si>
  <si>
    <t>Newport_3</t>
  </si>
  <si>
    <t>Next Generation Solar Farm_NGSF1</t>
  </si>
  <si>
    <t>Open View Solar Farm_PV</t>
  </si>
  <si>
    <t>Ottauquechee Hydro_1</t>
  </si>
  <si>
    <t>Ottauquechee Hydro_2</t>
  </si>
  <si>
    <t>Peterson_1</t>
  </si>
  <si>
    <t>Pittsford_1</t>
  </si>
  <si>
    <t>Pittsford_2</t>
  </si>
  <si>
    <t>Pittsford_3</t>
  </si>
  <si>
    <t>Proctor_1</t>
  </si>
  <si>
    <t>Proctor_2</t>
  </si>
  <si>
    <t>Proctor_3</t>
  </si>
  <si>
    <t>Proctor_4</t>
  </si>
  <si>
    <t>Proctor_5</t>
  </si>
  <si>
    <t>Salisbury_1</t>
  </si>
  <si>
    <t>Searsburg_GEN1</t>
  </si>
  <si>
    <t>Searsburg Wind Turbine_1</t>
  </si>
  <si>
    <t>Sheffield Wind_1</t>
  </si>
  <si>
    <t>Sheldon Solar_I402</t>
  </si>
  <si>
    <t>Sheldon Springs Hydroelectric_IG-1</t>
  </si>
  <si>
    <t>Sheldon Springs Hydroelectric_IG-2</t>
  </si>
  <si>
    <t>Sheldon Springs Hydroelectric_IG-3</t>
  </si>
  <si>
    <t>Sheldon Springs Hydroelectric_SG-1</t>
  </si>
  <si>
    <t>Sheldon Springs Hydroelectric_SG-2</t>
  </si>
  <si>
    <t>Sheldon Springs Hydroelectric_SG-3</t>
  </si>
  <si>
    <t>Silver Lake (VT)_1</t>
  </si>
  <si>
    <t>Smith (VT)_1</t>
  </si>
  <si>
    <t>Smith (VT)_HC2</t>
  </si>
  <si>
    <t>St. Albans SPEED Project_PV1</t>
  </si>
  <si>
    <t>Stafford Hill Solar_PV1</t>
  </si>
  <si>
    <t>Sudbury Solar_SUD</t>
  </si>
  <si>
    <t>SunGen Sharon 1 LLC_1</t>
  </si>
  <si>
    <t>SVEP Solar Project Company_SVEP1</t>
  </si>
  <si>
    <t>Technology Drive Solar_PV1</t>
  </si>
  <si>
    <t>VEC Alburgh Array_PV1</t>
  </si>
  <si>
    <t>VEC Magee Hill Solar_PV1</t>
  </si>
  <si>
    <t>Vergennes 9_1</t>
  </si>
  <si>
    <t>Vergennes 9_2</t>
  </si>
  <si>
    <t>Vergennes 9_4</t>
  </si>
  <si>
    <t>Vernon Dam_1</t>
  </si>
  <si>
    <t>Vernon Dam_10</t>
  </si>
  <si>
    <t>Vernon Dam_2</t>
  </si>
  <si>
    <t>Vernon Dam_3</t>
  </si>
  <si>
    <t>Vernon Dam_4</t>
  </si>
  <si>
    <t>Vernon Dam_5</t>
  </si>
  <si>
    <t>Vernon Dam_6</t>
  </si>
  <si>
    <t>Vernon Dam_7</t>
  </si>
  <si>
    <t>Vernon Dam_8</t>
  </si>
  <si>
    <t>Vernon Dam_9</t>
  </si>
  <si>
    <t>W K Sanders_1</t>
  </si>
  <si>
    <t>W K Sanders_2</t>
  </si>
  <si>
    <t>Waterbury 22_1</t>
  </si>
  <si>
    <t>West Charleston_1</t>
  </si>
  <si>
    <t>West Charleston_2</t>
  </si>
  <si>
    <t>West Danville 15_1</t>
  </si>
  <si>
    <t>Weybridge_1</t>
  </si>
  <si>
    <t>Weybridge 1 Solar_WEY1</t>
  </si>
  <si>
    <t>Whitcomb Solar Farm_PS01</t>
  </si>
  <si>
    <t>Wilder_GEN1</t>
  </si>
  <si>
    <t>Wilder_GEN2</t>
  </si>
  <si>
    <t>Wilder_GEN3</t>
  </si>
  <si>
    <t>Williamstown Solar_WTS_1</t>
  </si>
  <si>
    <t>Wrightsville Hydro Plant_1</t>
  </si>
  <si>
    <t>Wrightsville Hydro Plant_2</t>
  </si>
  <si>
    <t>Wrightsville Hydro Plant_3</t>
  </si>
  <si>
    <t>product</t>
  </si>
  <si>
    <t>Totals:</t>
  </si>
  <si>
    <t>imports</t>
  </si>
  <si>
    <t>hydro</t>
  </si>
  <si>
    <t>SLACK1</t>
  </si>
  <si>
    <t>SLACK2</t>
  </si>
  <si>
    <t>SLACK3</t>
  </si>
  <si>
    <t>SLACK4</t>
  </si>
  <si>
    <t>SLACK5</t>
  </si>
  <si>
    <t>SLACK6</t>
  </si>
  <si>
    <t>SLACK7</t>
  </si>
  <si>
    <t>SLACK8</t>
  </si>
  <si>
    <t>slack</t>
  </si>
  <si>
    <t>NYCT_I</t>
  </si>
  <si>
    <t>NYWCMA_I</t>
  </si>
  <si>
    <t>NYVT_I</t>
  </si>
  <si>
    <t>HQVT_I</t>
  </si>
  <si>
    <t>HQWCMA_I</t>
  </si>
  <si>
    <t>NBME_I</t>
  </si>
  <si>
    <t>BridgeportStation3</t>
  </si>
  <si>
    <t>AlgonquinWindsorLocksGTG</t>
  </si>
  <si>
    <t>AlgonquinWindsorLocksGTG2</t>
  </si>
  <si>
    <t>BridgeportEnergyProjectGEN1</t>
  </si>
  <si>
    <t>BridgeportEnergyProjectGEN2</t>
  </si>
  <si>
    <t>CapitalDistrictEnergyCenterGTG</t>
  </si>
  <si>
    <t>CPVTowanticEnergyCenterCTG1</t>
  </si>
  <si>
    <t>CPVTowanticEnergyCenterCTG2</t>
  </si>
  <si>
    <t>FoxwoodsCoGenCT1</t>
  </si>
  <si>
    <t>FoxwoodsCoGenCT2</t>
  </si>
  <si>
    <t>HartfordHospitalCogenerationGEN3</t>
  </si>
  <si>
    <t>KillinglyEnergyCenterKEC</t>
  </si>
  <si>
    <t>KimberlyClarkUnit123GT100</t>
  </si>
  <si>
    <t>KleenEnergySystemsProjectU1</t>
  </si>
  <si>
    <t>KleenEnergySystemsProjectU2</t>
  </si>
  <si>
    <t>LakeRoadGeneratingPlantU1</t>
  </si>
  <si>
    <t>LakeRoadGeneratingPlantU2</t>
  </si>
  <si>
    <t>LakeRoadGeneratingPlantU3</t>
  </si>
  <si>
    <t>MilfordPowerProjectCA01</t>
  </si>
  <si>
    <t>MilfordPowerProjectCA02</t>
  </si>
  <si>
    <t>UCONNCogenFacilityCGT1</t>
  </si>
  <si>
    <t>UCONNCogenFacilityCGT2</t>
  </si>
  <si>
    <t>UCONNCogenFacilityCGT3</t>
  </si>
  <si>
    <t>ALPierce4</t>
  </si>
  <si>
    <t>BridgeportFuelCellPark1</t>
  </si>
  <si>
    <t>BristolMyersSquibbWallingfordSOL</t>
  </si>
  <si>
    <t>DanburyHospitalCogenPlantGEN1</t>
  </si>
  <si>
    <t>FairfieldUniversityCHPPlantCHP1</t>
  </si>
  <si>
    <t>FritoLayIncorporatedCOGEN</t>
  </si>
  <si>
    <t>HartfordHospitalCogenerationGEN4</t>
  </si>
  <si>
    <t>HSCoCHP1</t>
  </si>
  <si>
    <t>PepperidgeFarmBloomfieldFCB</t>
  </si>
  <si>
    <t>PepperidgeFarmBloomfieldFCC</t>
  </si>
  <si>
    <t>TRSFuelCellMMH1</t>
  </si>
  <si>
    <t>UDRGlastonburyFuelCellUDRFC</t>
  </si>
  <si>
    <t>UIRCPBridgeportSeasideBPFC</t>
  </si>
  <si>
    <t>UIRCPNewHavenFuelCellNHFC</t>
  </si>
  <si>
    <t>UIRCPWoodbridgeFCWBFC</t>
  </si>
  <si>
    <t>WallingfordEnergyCTG1</t>
  </si>
  <si>
    <t>WallingfordEnergyCTG2</t>
  </si>
  <si>
    <t>WallingfordEnergyCTG3</t>
  </si>
  <si>
    <t>WallingfordEnergyCTG4</t>
  </si>
  <si>
    <t>WallingfordEnergyCTG5</t>
  </si>
  <si>
    <t>WallingfordEnergyCTG6</t>
  </si>
  <si>
    <t>WallingfordEnergyCTG7</t>
  </si>
  <si>
    <t>WaterburyGeneration10</t>
  </si>
  <si>
    <t>WesleyanUniversityCogen11</t>
  </si>
  <si>
    <t>ALPierce1</t>
  </si>
  <si>
    <t>ALPierce2</t>
  </si>
  <si>
    <t>ALPierce3</t>
  </si>
  <si>
    <t>AlgonquinWindsorLocksSTG</t>
  </si>
  <si>
    <t>BradleyEnergyCenterUNIT1</t>
  </si>
  <si>
    <t>BradleyEnergyCenterUNIT2</t>
  </si>
  <si>
    <t>BradleyEnergyCenterUNIT3</t>
  </si>
  <si>
    <t>BradleyEnergyCenterUNIT4</t>
  </si>
  <si>
    <t>BridgeportEnergyProjectGEN3</t>
  </si>
  <si>
    <t>CapitalDistrictEnergyCenterSTG</t>
  </si>
  <si>
    <t>CCSUFuelCellProjectCCSU</t>
  </si>
  <si>
    <t>CelluTissueGEN1</t>
  </si>
  <si>
    <t>CJTSEnergyCenterUNIT7</t>
  </si>
  <si>
    <t>CJTSEnergyCenterUNIT1</t>
  </si>
  <si>
    <t>CJTSEnergyCenterUNIT2</t>
  </si>
  <si>
    <t>CJTSEnergyCenterUNIT3</t>
  </si>
  <si>
    <t>CJTSEnergyCenterUNIT4</t>
  </si>
  <si>
    <t>CJTSEnergyCenterUNIT5</t>
  </si>
  <si>
    <t>CJTSEnergyCenterUNIT6</t>
  </si>
  <si>
    <t>CPVTowanticEnergyCenterSTG</t>
  </si>
  <si>
    <t>FoxwoodsCoGenSTG1</t>
  </si>
  <si>
    <t>HartfordHospitalCogenerationGEN2</t>
  </si>
  <si>
    <t>IBMSouthburyIBM00</t>
  </si>
  <si>
    <t>KleenEnergySystemsProjectST</t>
  </si>
  <si>
    <t>Middletown2</t>
  </si>
  <si>
    <t>Middletown3</t>
  </si>
  <si>
    <t>PfizerGrotonPlantTG3</t>
  </si>
  <si>
    <t>PfizerGrotonPlantTG4</t>
  </si>
  <si>
    <t>PfizerGrotonPlantTG5</t>
  </si>
  <si>
    <t>PfizerGrotonPlantTG1</t>
  </si>
  <si>
    <t>PfizerGrotonPlantTG2</t>
  </si>
  <si>
    <t>UCONNCogenFacilitySTG1</t>
  </si>
  <si>
    <t>UncasvilleMillGEN1</t>
  </si>
  <si>
    <t>BackusMicrogridProjectBMP1</t>
  </si>
  <si>
    <t>BackusMicrogridProjectBMP2</t>
  </si>
  <si>
    <t>BackusMicrogridProjectBMP3</t>
  </si>
  <si>
    <t>BackusMicrogridProjectBMP4</t>
  </si>
  <si>
    <t>BranfordUN10</t>
  </si>
  <si>
    <t>BridgeportStation4</t>
  </si>
  <si>
    <t>BridgeportStation2</t>
  </si>
  <si>
    <t>BristolMyersSquibbWallingfordDG12</t>
  </si>
  <si>
    <t>BristolMyersSquibbWallingfordDG3</t>
  </si>
  <si>
    <t>CosCobUN10</t>
  </si>
  <si>
    <t>CosCobUN11</t>
  </si>
  <si>
    <t>CosCobUN12</t>
  </si>
  <si>
    <t>CosCobUN13</t>
  </si>
  <si>
    <t>CosCobun14</t>
  </si>
  <si>
    <t>DevonStation10</t>
  </si>
  <si>
    <t>DevonStation11</t>
  </si>
  <si>
    <t>DevonStation12</t>
  </si>
  <si>
    <t>DevonStation13</t>
  </si>
  <si>
    <t>DevonStation14</t>
  </si>
  <si>
    <t>DevonStation7</t>
  </si>
  <si>
    <t>DevonStation8</t>
  </si>
  <si>
    <t>FranklinDriveUN19</t>
  </si>
  <si>
    <t>GenConnDevonLLC15</t>
  </si>
  <si>
    <t>GenConnDevonLLC16</t>
  </si>
  <si>
    <t>GenConnDevonLLC17</t>
  </si>
  <si>
    <t>GenConnDevonLLC18</t>
  </si>
  <si>
    <t>JewettCity1JC1</t>
  </si>
  <si>
    <t>Middletown10</t>
  </si>
  <si>
    <t>Middletown4</t>
  </si>
  <si>
    <t>Middletown12</t>
  </si>
  <si>
    <t>Middletown13</t>
  </si>
  <si>
    <t>Middletown14</t>
  </si>
  <si>
    <t>Middletown15</t>
  </si>
  <si>
    <t>Middletown1</t>
  </si>
  <si>
    <t>MontvilleStation10</t>
  </si>
  <si>
    <t>MontvilleStation11</t>
  </si>
  <si>
    <t>MontvilleStation5</t>
  </si>
  <si>
    <t>MontvilleStation6</t>
  </si>
  <si>
    <t>NewHavenHarbor1</t>
  </si>
  <si>
    <t>NewHavenHarbor2</t>
  </si>
  <si>
    <t>NewHavenHarbor3</t>
  </si>
  <si>
    <t>NewHavenHarbor4</t>
  </si>
  <si>
    <t>Norden43103NORD1</t>
  </si>
  <si>
    <t>Norden43103NORD2</t>
  </si>
  <si>
    <t>Norden43103NORD3</t>
  </si>
  <si>
    <t>NorthMainStreet5</t>
  </si>
  <si>
    <t>NorwichWWTP1</t>
  </si>
  <si>
    <t>Shepaug2</t>
  </si>
  <si>
    <t>SouthMeadow11</t>
  </si>
  <si>
    <t>SouthMeadow12</t>
  </si>
  <si>
    <t>SouthMeadow13</t>
  </si>
  <si>
    <t>SouthMeadow14</t>
  </si>
  <si>
    <t>SubaseMicrogridProjectSMP1</t>
  </si>
  <si>
    <t>SubaseMicrogridProjectSMP2</t>
  </si>
  <si>
    <t>SubaseMicrogridProjectSMP3</t>
  </si>
  <si>
    <t>SubaseMicrogridProjectSMP4</t>
  </si>
  <si>
    <t>TorringtonTerminalUN10</t>
  </si>
  <si>
    <t>Tunnel10</t>
  </si>
  <si>
    <t>WatersidePowerLLC4</t>
  </si>
  <si>
    <t>WatersidePowerLLC5</t>
  </si>
  <si>
    <t>WatersidePowerLLC7</t>
  </si>
  <si>
    <t>WatersidePowerLLC1</t>
  </si>
  <si>
    <t>WatersidePowerLLC2</t>
  </si>
  <si>
    <t>WatersidePowerLLC6</t>
  </si>
  <si>
    <t>MaineIndependenceStationGEN1</t>
  </si>
  <si>
    <t>MaineIndependenceStationGEN2</t>
  </si>
  <si>
    <t>RumfordPowerIncUNT1</t>
  </si>
  <si>
    <t>WestbrookEnergyCenterPowerPlantGTG1</t>
  </si>
  <si>
    <t>WestbrookEnergyCenterPowerPlantGTG2</t>
  </si>
  <si>
    <t>AndroscogginEnergyCenterCT01</t>
  </si>
  <si>
    <t>AndroscogginEnergyCenterCT02</t>
  </si>
  <si>
    <t>AndroscogginEnergyCenterCT03</t>
  </si>
  <si>
    <t>AndroscogginMillGEN1</t>
  </si>
  <si>
    <t>AndroscogginMillGEN2</t>
  </si>
  <si>
    <t>AndroscogginMillGEN3</t>
  </si>
  <si>
    <t>AnsonAbenakiHydrosSTG1</t>
  </si>
  <si>
    <t>BucksportGenerationLLCGEN4</t>
  </si>
  <si>
    <t>EasternMaineMedicalCenterCOGE</t>
  </si>
  <si>
    <t>MeadRumfordCogen3STG</t>
  </si>
  <si>
    <t>RedShieldEnvirOldTownFacilityTG4</t>
  </si>
  <si>
    <t>RedShieldEnvirOldTownFacilityTG5</t>
  </si>
  <si>
    <t>RumfordCogenerationGEN1</t>
  </si>
  <si>
    <t>SomersetPlantGEN1</t>
  </si>
  <si>
    <t>SomersetPlantGEN2</t>
  </si>
  <si>
    <t>MaineIndependenceStationGEN3</t>
  </si>
  <si>
    <t>RumfordPowerIncUNT2</t>
  </si>
  <si>
    <t>WestbrookEnergyCenterPowerPlantSTG3</t>
  </si>
  <si>
    <t>BarHarbor1</t>
  </si>
  <si>
    <t>BarHarbor2</t>
  </si>
  <si>
    <t>BarHarbor3</t>
  </si>
  <si>
    <t>BarHarbor4</t>
  </si>
  <si>
    <t>CapeGasTurbineGT4</t>
  </si>
  <si>
    <t>CapeGasTurbineGT5</t>
  </si>
  <si>
    <t>CaribouGenerationStation1</t>
  </si>
  <si>
    <t>CaribouGenerationStationCD2</t>
  </si>
  <si>
    <t>CaribouGenerationStationCD3</t>
  </si>
  <si>
    <t>CaribouGenerationStationCD4</t>
  </si>
  <si>
    <t>CaribouGenerationStationCD5</t>
  </si>
  <si>
    <t>CaribouGenerationStationST2</t>
  </si>
  <si>
    <t>Eastport3</t>
  </si>
  <si>
    <t>Eastport1</t>
  </si>
  <si>
    <t>Eastport2</t>
  </si>
  <si>
    <t>FlosInnDieselFID1</t>
  </si>
  <si>
    <t>FlosInnDieselFID2</t>
  </si>
  <si>
    <t>FlosInnDieselFID3</t>
  </si>
  <si>
    <t>MedwayIC1</t>
  </si>
  <si>
    <t>MedwayIC2</t>
  </si>
  <si>
    <t>MedwayIC3</t>
  </si>
  <si>
    <t>MedwayIC4</t>
  </si>
  <si>
    <t>MillinocketMillM1S1</t>
  </si>
  <si>
    <t>MillinocketMillM1S2</t>
  </si>
  <si>
    <t>MillinocketMillM1S3</t>
  </si>
  <si>
    <t>MillinocketMillM1S4</t>
  </si>
  <si>
    <t>RedShieldEnvirOldTownFacilityTG1</t>
  </si>
  <si>
    <t>RedShieldEnvirOldTownFacilityTG2</t>
  </si>
  <si>
    <t>RobbinsLumberCAT</t>
  </si>
  <si>
    <t>WilliamFWyman1</t>
  </si>
  <si>
    <t>WilliamFWyman2</t>
  </si>
  <si>
    <t>WilliamFWyman3</t>
  </si>
  <si>
    <t>WilliamFWyman4</t>
  </si>
  <si>
    <t>BraytonPoint1</t>
  </si>
  <si>
    <t>BraytonPoint2</t>
  </si>
  <si>
    <t>BraytonPoint3</t>
  </si>
  <si>
    <t>KendallSquareStationGEN4</t>
  </si>
  <si>
    <t>MysticGeneratingStationGT81</t>
  </si>
  <si>
    <t>MysticGeneratingStationGT82</t>
  </si>
  <si>
    <t>MysticGeneratingStationGT93</t>
  </si>
  <si>
    <t>MysticGeneratingStationGT94</t>
  </si>
  <si>
    <t>PotterStation2CC2</t>
  </si>
  <si>
    <t>TannerStreetGenerationTRENT</t>
  </si>
  <si>
    <t>TannerStreetGenerationV643</t>
  </si>
  <si>
    <t>BostonMedicalCenterCHPPlantCOGEN</t>
  </si>
  <si>
    <t>DeerIslandTreatmentPlant6ENT</t>
  </si>
  <si>
    <t>DeerIslandTreatmentPlant7ENT</t>
  </si>
  <si>
    <t>DeerIslandTreatmentPlantF101</t>
  </si>
  <si>
    <t>ExelonWestMedwayIILLC4</t>
  </si>
  <si>
    <t>ExelonWestMedwayIILLC5</t>
  </si>
  <si>
    <t>FraminghamStateUniversityPlantMSC</t>
  </si>
  <si>
    <t>GeneralElectricAircraftEnginesGEN5</t>
  </si>
  <si>
    <t>GeneralElectricAircraftEnginesGEN6</t>
  </si>
  <si>
    <t>GeneralElectricAircraftEnginesGEN7</t>
  </si>
  <si>
    <t>GeneralElectricAircraftEnginesGEN8</t>
  </si>
  <si>
    <t>GilletteSBMCCTG3</t>
  </si>
  <si>
    <t>GilletteSBMCTG2</t>
  </si>
  <si>
    <t>GilletteSBMCTG1</t>
  </si>
  <si>
    <t>HighStreetStation1</t>
  </si>
  <si>
    <t>HighStreetStation10</t>
  </si>
  <si>
    <t>HighStreetStation11</t>
  </si>
  <si>
    <t>HighStreetStation12</t>
  </si>
  <si>
    <t>HighStreetStation2</t>
  </si>
  <si>
    <t>HighStreetStation6</t>
  </si>
  <si>
    <t>HighStreetStation9</t>
  </si>
  <si>
    <t>MedicalAreaTotalEnergyPlantCT1</t>
  </si>
  <si>
    <t>MedicalAreaTotalEnergyPlantCT2</t>
  </si>
  <si>
    <t>MedicalAreaTotalEnergyPlantSTG2</t>
  </si>
  <si>
    <t>MedicalAreaTotalEnergyPlantSTG3</t>
  </si>
  <si>
    <t>MedicalAreaTotalEnergyPlantCT3</t>
  </si>
  <si>
    <t>MysticGeneratingStation7</t>
  </si>
  <si>
    <t>MysticGeneratingStationGT1</t>
  </si>
  <si>
    <t>NewBostonGeneratingStation1</t>
  </si>
  <si>
    <t>NewBostonGeneratingStation2</t>
  </si>
  <si>
    <t>PotterStation2WAT1</t>
  </si>
  <si>
    <t>PotterStation2WAT2</t>
  </si>
  <si>
    <t>RousselotIncGEN1</t>
  </si>
  <si>
    <t>RousselotIncGEN2</t>
  </si>
  <si>
    <t>RousselotIncGEN3</t>
  </si>
  <si>
    <t>UnivofMassachusettsMedicalCenterGEN1</t>
  </si>
  <si>
    <t>UnivofMassachusettsMedicalCenterGEN2</t>
  </si>
  <si>
    <t>UnivofMassachusettsMedicalCenterGEN3</t>
  </si>
  <si>
    <t>UnivofMassachusettsMedicalCenterGEN4</t>
  </si>
  <si>
    <t>WatersRiver1</t>
  </si>
  <si>
    <t>WatersRiver2</t>
  </si>
  <si>
    <t>WellesleyCollegeCentralUtilityPlant1118</t>
  </si>
  <si>
    <t>WellesleyCollegeCentralUtilityPlant1119</t>
  </si>
  <si>
    <t>WellesleyCollegeCentralUtilityPlant1120</t>
  </si>
  <si>
    <t>WellesleyCollegeCentralUtilityPlant1121</t>
  </si>
  <si>
    <t>WellesleyCollegeCentralUtilityPlant8187</t>
  </si>
  <si>
    <t>WestGrotonCHPG1</t>
  </si>
  <si>
    <t>DeerIslandTreatmentPlantS101</t>
  </si>
  <si>
    <t>KendallSquareStation1</t>
  </si>
  <si>
    <t>KendallSquareStation2</t>
  </si>
  <si>
    <t>KendallSquareStation3</t>
  </si>
  <si>
    <t>MysticGeneratingStationST85</t>
  </si>
  <si>
    <t>MysticGeneratingStationST96</t>
  </si>
  <si>
    <t>PotterStation2CC3</t>
  </si>
  <si>
    <t>TannerStreetGenerationVAX</t>
  </si>
  <si>
    <t>BraytonPoint4</t>
  </si>
  <si>
    <t>BraytonPointIC1</t>
  </si>
  <si>
    <t>BraytonPointIC2</t>
  </si>
  <si>
    <t>BraytonPointIC3</t>
  </si>
  <si>
    <t>BraytonPointIC4</t>
  </si>
  <si>
    <t>CommercialStreet2</t>
  </si>
  <si>
    <t>DeerIslandTreatmentPlantG101</t>
  </si>
  <si>
    <t>DeerIslandTreatmentPlantG201</t>
  </si>
  <si>
    <t>ExelonEdgarLLCGT1</t>
  </si>
  <si>
    <t>ExelonEdgarLLCGT2</t>
  </si>
  <si>
    <t>ExelonFraminghamLLCGT1</t>
  </si>
  <si>
    <t>ExelonFraminghamLLCGT2</t>
  </si>
  <si>
    <t>ExelonFraminghamLLCGT3</t>
  </si>
  <si>
    <t>ExelonLStreetGT1</t>
  </si>
  <si>
    <t>ExelonMedwayLLCGT1</t>
  </si>
  <si>
    <t>ExelonMedwayLLCGT2</t>
  </si>
  <si>
    <t>ExelonMedwayLLCGT3</t>
  </si>
  <si>
    <t>FraminghamStateUniversityPlantHA</t>
  </si>
  <si>
    <t>FraminghamStateUniversityPlantLIB</t>
  </si>
  <si>
    <t>FraminghamStateUniversityPlantMSC2</t>
  </si>
  <si>
    <t>FraminghamStateUniversityPlantNORTH</t>
  </si>
  <si>
    <t>FraminghamStateUniversityPlantOC</t>
  </si>
  <si>
    <t>FraminghamStateUniversityPlantPP</t>
  </si>
  <si>
    <t>FraminghamStateUniversityPlantTOW1</t>
  </si>
  <si>
    <t>FraminghamStateUniversityPlantTOW2</t>
  </si>
  <si>
    <t>FraminghamStateUniversityPlantWEST</t>
  </si>
  <si>
    <t>GilletteSBMCDG</t>
  </si>
  <si>
    <t>GilletteSBMCDG2</t>
  </si>
  <si>
    <t>GilletteSBMCDG3</t>
  </si>
  <si>
    <t>HighStreetStation7</t>
  </si>
  <si>
    <t>HighStreetStation8</t>
  </si>
  <si>
    <t>HighStreetStation3</t>
  </si>
  <si>
    <t>HighStreetStation4</t>
  </si>
  <si>
    <t>KendallSquareStationJET1</t>
  </si>
  <si>
    <t>KendallSquareStationJET2</t>
  </si>
  <si>
    <t>MedicalAreaTotalEnergyPlantDEG1</t>
  </si>
  <si>
    <t>MedicalAreaTotalEnergyPlantDEG2</t>
  </si>
  <si>
    <t>MedicalAreaTotalEnergyPlantDEG3</t>
  </si>
  <si>
    <t>MedicalAreaTotalEnergyPlantDEG4</t>
  </si>
  <si>
    <t>MedicalAreaTotalEnergyPlantDEG5</t>
  </si>
  <si>
    <t>MedicalAreaTotalEnergyPlantDEG6</t>
  </si>
  <si>
    <t>MysticGeneratingStation4</t>
  </si>
  <si>
    <t>MysticGeneratingStation5</t>
  </si>
  <si>
    <t>MysticGeneratingStation6</t>
  </si>
  <si>
    <t>PotterStation2IC1</t>
  </si>
  <si>
    <t>PotterStation2IC2</t>
  </si>
  <si>
    <t>WellesleyCollegeCentralUtilityPlantSB1</t>
  </si>
  <si>
    <t>WilkinsStation1</t>
  </si>
  <si>
    <t>WilkinsStation2</t>
  </si>
  <si>
    <t>Merrimack1</t>
  </si>
  <si>
    <t>Merrimack2</t>
  </si>
  <si>
    <t>Schiller4</t>
  </si>
  <si>
    <t>Schiller6</t>
  </si>
  <si>
    <t>GraniteRidgeCT11</t>
  </si>
  <si>
    <t>GraniteRidgeCT12</t>
  </si>
  <si>
    <t>HamptonFacilityGEN8</t>
  </si>
  <si>
    <t>Newington1</t>
  </si>
  <si>
    <t>EssentialPowerNewingtonLLCST</t>
  </si>
  <si>
    <t>GraniteRidgeSTG</t>
  </si>
  <si>
    <t>CrotchedMountainRehabilitationCenterGEN1</t>
  </si>
  <si>
    <t>CrotchedMountainRehabilitationCenterGEN2</t>
  </si>
  <si>
    <t>CrotchedMountainRehabilitationCenterGEN3</t>
  </si>
  <si>
    <t>DartmouthCollegeHeatingPlantGEN1</t>
  </si>
  <si>
    <t>DartmouthCollegeHeatingPlantGEN2</t>
  </si>
  <si>
    <t>DartmouthCollegeHeatingPlantGEN3</t>
  </si>
  <si>
    <t>HamptonFacilityGEN1</t>
  </si>
  <si>
    <t>HamptonFacilityGEN2</t>
  </si>
  <si>
    <t>HamptonFacilityGEN3</t>
  </si>
  <si>
    <t>HamptonFacilityGEN4</t>
  </si>
  <si>
    <t>HamptonFacilityGEN5</t>
  </si>
  <si>
    <t>HamptonFacilityGEN6</t>
  </si>
  <si>
    <t>LostNationGT1</t>
  </si>
  <si>
    <t>MerrimackGT1</t>
  </si>
  <si>
    <t>MerrimackGT2</t>
  </si>
  <si>
    <t>PlymouthStateCollegeCogenerationA</t>
  </si>
  <si>
    <t>PlymouthStateCollegeCogenerationB</t>
  </si>
  <si>
    <t>SchillerGT1</t>
  </si>
  <si>
    <t>WhiteLakeGT1</t>
  </si>
  <si>
    <t>ManchesterStreetG10A</t>
  </si>
  <si>
    <t>ManchesterStreetG11A</t>
  </si>
  <si>
    <t>ManchesterStreetGE9A</t>
  </si>
  <si>
    <t>OceanStatePowerGEN1</t>
  </si>
  <si>
    <t>OceanStatePowerGEN2</t>
  </si>
  <si>
    <t>OceanStatePowerIIGEN1</t>
  </si>
  <si>
    <t>OceanStatePowerIIGEN2</t>
  </si>
  <si>
    <t>PawtucketPowerAssociatesGEN1</t>
  </si>
  <si>
    <t>RhodeIslandStateEnergyCenterCTG1</t>
  </si>
  <si>
    <t>RhodeIslandStateEnergyCenterCTG2</t>
  </si>
  <si>
    <t>TivertonPowerPlantUNT1</t>
  </si>
  <si>
    <t>TivertonPowerPlantUNT3</t>
  </si>
  <si>
    <t>CentralPowerPlantGEN7</t>
  </si>
  <si>
    <t>OrbitEnergyRI1</t>
  </si>
  <si>
    <t>RhodeIslandHospitalGEN2</t>
  </si>
  <si>
    <t>RhodeIslandHospitalGEN4</t>
  </si>
  <si>
    <t>RhodeIslandHospitalNEW1</t>
  </si>
  <si>
    <t>RhodeIslandHospitalNEW3</t>
  </si>
  <si>
    <t>ManchesterStreetGE10</t>
  </si>
  <si>
    <t>ManchesterStreetGE11</t>
  </si>
  <si>
    <t>ManchesterStreetGEN9</t>
  </si>
  <si>
    <t>OceanStatePowerGEN3</t>
  </si>
  <si>
    <t>OceanStatePowerIIGEN3</t>
  </si>
  <si>
    <t>PawtucketPowerAssociatesGEN2</t>
  </si>
  <si>
    <t>RhodeIslandStateEnergyCenterSTG1</t>
  </si>
  <si>
    <t>TivertonPowerPlantUNT2</t>
  </si>
  <si>
    <t>TivertonPowerPlantUNT4</t>
  </si>
  <si>
    <t>BlockIsland23</t>
  </si>
  <si>
    <t>BlockIsland24</t>
  </si>
  <si>
    <t>BlockIsland25</t>
  </si>
  <si>
    <t>BlockIsland26</t>
  </si>
  <si>
    <t>BlockIsland11</t>
  </si>
  <si>
    <t>BlockIsland19</t>
  </si>
  <si>
    <t>BlockIsland21</t>
  </si>
  <si>
    <t>BlockIsland22</t>
  </si>
  <si>
    <t>CentralPowerPlantGEN3</t>
  </si>
  <si>
    <t>CentralPowerPlantGEN4</t>
  </si>
  <si>
    <t>CentralPowerPlantGEN5</t>
  </si>
  <si>
    <t>CentralPowerPlantGEN6</t>
  </si>
  <si>
    <t>CentralPowerPlantGEN1</t>
  </si>
  <si>
    <t>SalemHarbor1</t>
  </si>
  <si>
    <t>SalemHarbor2</t>
  </si>
  <si>
    <t>SalemHarbor3</t>
  </si>
  <si>
    <t>BellinghamCogenerationFacilityCT1</t>
  </si>
  <si>
    <t>BellinghamCogenerationFacilityCT2</t>
  </si>
  <si>
    <t>ClearyFlood9A</t>
  </si>
  <si>
    <t>DartmouthPowerAssociatesLPGEN1</t>
  </si>
  <si>
    <t>DightonPowerPlantUNT1</t>
  </si>
  <si>
    <t>ForeRiverGeneratingStationGT11</t>
  </si>
  <si>
    <t>ForeRiverGeneratingStationGT12</t>
  </si>
  <si>
    <t>SalemHarborStationNGCC3</t>
  </si>
  <si>
    <t>SalemHarborStationNGCC4</t>
  </si>
  <si>
    <t>Canal3</t>
  </si>
  <si>
    <t>CanalUN2R</t>
  </si>
  <si>
    <t>DartmouthPowerAssociatesLPGEN3</t>
  </si>
  <si>
    <t>MansfieldGEN1</t>
  </si>
  <si>
    <t>MansfieldGEN2</t>
  </si>
  <si>
    <t>MansfieldGEN3</t>
  </si>
  <si>
    <t>BellinghamCogenerationFacilityST1</t>
  </si>
  <si>
    <t>ClearyFloodCA9</t>
  </si>
  <si>
    <t>DartmouthPowerAssociatesLPGEN2</t>
  </si>
  <si>
    <t>ForeRiverGeneratingStationST15</t>
  </si>
  <si>
    <t>SalemHarborStationNGCC1</t>
  </si>
  <si>
    <t>SalemHarborStationNGCC2</t>
  </si>
  <si>
    <t>Canal1</t>
  </si>
  <si>
    <t>Canal2</t>
  </si>
  <si>
    <t>CherryStreet10</t>
  </si>
  <si>
    <t>CherryStreet11</t>
  </si>
  <si>
    <t>CherryStreet12</t>
  </si>
  <si>
    <t>CherryStreet7</t>
  </si>
  <si>
    <t>CherryStreet8</t>
  </si>
  <si>
    <t>CherryStreet9</t>
  </si>
  <si>
    <t>ClearyFlood8</t>
  </si>
  <si>
    <t>FrontStreet1</t>
  </si>
  <si>
    <t>FrontStreet2</t>
  </si>
  <si>
    <t>FrontStreet3</t>
  </si>
  <si>
    <t>Nantucket12</t>
  </si>
  <si>
    <t>Nantucket13</t>
  </si>
  <si>
    <t>Nantucket10</t>
  </si>
  <si>
    <t>Nantucket11</t>
  </si>
  <si>
    <t>Nantucket14</t>
  </si>
  <si>
    <t>Nantucket15</t>
  </si>
  <si>
    <t>Nantucket16</t>
  </si>
  <si>
    <t>Nantucket17</t>
  </si>
  <si>
    <t>OakBluffsDieselGeneratingFacilityUN1</t>
  </si>
  <si>
    <t>OakBluffsDieselGeneratingFacilityUN2</t>
  </si>
  <si>
    <t>OakBluffsDieselGeneratingFacilityUN3</t>
  </si>
  <si>
    <t>SalemHarbor4</t>
  </si>
  <si>
    <t>WestTisburyGeneratingFacilityUN1</t>
  </si>
  <si>
    <t>WestTisburyGeneratingFacilityUN2</t>
  </si>
  <si>
    <t>AscutneyGT4</t>
  </si>
  <si>
    <t>Berlin5GT1</t>
  </si>
  <si>
    <t>BurlingtonGTGT1</t>
  </si>
  <si>
    <t>Colchester16GT1</t>
  </si>
  <si>
    <t>EssexJunction19IC5</t>
  </si>
  <si>
    <t>EssexJunction19IC6</t>
  </si>
  <si>
    <t>EssexJunction19IC7</t>
  </si>
  <si>
    <t>EssexJunction19IC8</t>
  </si>
  <si>
    <t>Florence1</t>
  </si>
  <si>
    <t>Florence2</t>
  </si>
  <si>
    <t>NewportDiesels10</t>
  </si>
  <si>
    <t>NewportDiesels4</t>
  </si>
  <si>
    <t>NewportDiesels5</t>
  </si>
  <si>
    <t>NewportDiesels6</t>
  </si>
  <si>
    <t>NewportDiesels7</t>
  </si>
  <si>
    <t>NewportDiesels8</t>
  </si>
  <si>
    <t>NewportDiesels9</t>
  </si>
  <si>
    <t>RutlandGT5</t>
  </si>
  <si>
    <t>Vergennes95</t>
  </si>
  <si>
    <t>Vergennes96</t>
  </si>
  <si>
    <t>WestCharlestonIC3</t>
  </si>
  <si>
    <t>WestCharlestonIC4</t>
  </si>
  <si>
    <t>MountTom1</t>
  </si>
  <si>
    <t>ANPBellinghamEnergyProjectU1</t>
  </si>
  <si>
    <t>ANPBellinghamEnergyProjectU2</t>
  </si>
  <si>
    <t>ANPBlackstoneEnergyProjectU1</t>
  </si>
  <si>
    <t>ANPBlackstoneEnergyProjectU2</t>
  </si>
  <si>
    <t>BerkshirePowerGEN2</t>
  </si>
  <si>
    <t>MasspowerGEN1</t>
  </si>
  <si>
    <t>MasspowerGEN2</t>
  </si>
  <si>
    <t>MillenniumPowerCT01</t>
  </si>
  <si>
    <t>PittsfieldGeneratingLPGEN1</t>
  </si>
  <si>
    <t>PittsfieldGeneratingLPGEN2</t>
  </si>
  <si>
    <t>PittsfieldGeneratingLPGEN3</t>
  </si>
  <si>
    <t>StonyBrook3A</t>
  </si>
  <si>
    <t>AmherstCollegeCoGenCTG</t>
  </si>
  <si>
    <t>ClarkUniversityGEN2</t>
  </si>
  <si>
    <t>ClarkUniversityGEN1</t>
  </si>
  <si>
    <t>ErvingPaperMills2</t>
  </si>
  <si>
    <t>ErvingPaperMills3</t>
  </si>
  <si>
    <t>EssentialPowerMassachusettsLLC3</t>
  </si>
  <si>
    <t>IndianOrchardPlant1TG</t>
  </si>
  <si>
    <t>NewarkAmericaMill1</t>
  </si>
  <si>
    <t>NortonPowerhouseGEN1</t>
  </si>
  <si>
    <t>NortonPowerhouseGEN2</t>
  </si>
  <si>
    <t>SimondsGEN1</t>
  </si>
  <si>
    <t>SimondsGEN2</t>
  </si>
  <si>
    <t>SimondsGEN3</t>
  </si>
  <si>
    <t>AmherstCollegeCoGenSTG</t>
  </si>
  <si>
    <t>CabotHolyoke6</t>
  </si>
  <si>
    <t>CabotHolyoke8</t>
  </si>
  <si>
    <t>CabotHolyoke9</t>
  </si>
  <si>
    <t>MasspowerGEN3</t>
  </si>
  <si>
    <t>MillenniumPowerST01</t>
  </si>
  <si>
    <t>PittsfieldGeneratingLPGEN4</t>
  </si>
  <si>
    <t>AndersonPowerProductsDivision3622</t>
  </si>
  <si>
    <t>AndersonPowerProductsDivision6033</t>
  </si>
  <si>
    <t>AndersonPowerProductsDivision6035</t>
  </si>
  <si>
    <t>AndersonPowerProductsDivision6046</t>
  </si>
  <si>
    <t>ErvingPaperMills1</t>
  </si>
  <si>
    <t>EssentialPowerMassachusettsLLCWS10</t>
  </si>
  <si>
    <t>EssentialPowerMassachusettsLLCWS1</t>
  </si>
  <si>
    <t>EssentialPowerMassachusettsLLCWS2</t>
  </si>
  <si>
    <t>Shrewsbury1</t>
  </si>
  <si>
    <t>Shrewsbury2</t>
  </si>
  <si>
    <t>Shrewsbury3</t>
  </si>
  <si>
    <t>Shrewsbury4</t>
  </si>
  <si>
    <t>Shrewsbury5</t>
  </si>
  <si>
    <t>StonyBrook1</t>
  </si>
  <si>
    <t>StonyBrook2</t>
  </si>
  <si>
    <t>StonyBrookCA1</t>
  </si>
  <si>
    <t>StonyBrookCT1</t>
  </si>
  <si>
    <t>StonyBrookCT2</t>
  </si>
  <si>
    <t>StonyBrookCT3</t>
  </si>
  <si>
    <t>StonyBrookEDSI</t>
  </si>
  <si>
    <t>StonyBrookCT4</t>
  </si>
  <si>
    <t>WoodlandRoadWOOD</t>
  </si>
  <si>
    <t>NYCTI</t>
  </si>
  <si>
    <t>NYWCMAI</t>
  </si>
  <si>
    <t>NYVTI</t>
  </si>
  <si>
    <t>HQVTI</t>
  </si>
  <si>
    <t>HQWCMAI</t>
  </si>
  <si>
    <t>NBMEI</t>
  </si>
  <si>
    <t>CCSUCoGenSTBYGenEC2</t>
  </si>
  <si>
    <t>CCSUCoGenSTBYGenEC1</t>
  </si>
  <si>
    <t>KimberlyClarkUnit123GT200</t>
  </si>
  <si>
    <t>PfizerGrotonFuelCellMM24</t>
  </si>
  <si>
    <t>PfizerGrotonFuelCellMM25</t>
  </si>
  <si>
    <t>PfizerGrotonPlantGT1</t>
  </si>
  <si>
    <t>RandWhitneyCHPPlantTG1</t>
  </si>
  <si>
    <t>KimberlyClarkUnit123GT300</t>
  </si>
  <si>
    <t>BridgeStreet12BS1</t>
  </si>
  <si>
    <t>BridgeStreet12BS2</t>
  </si>
  <si>
    <t>CCSUCoGenSTBYGenGRND</t>
  </si>
  <si>
    <t>CCSUCoGenSTBYGenMEMH</t>
  </si>
  <si>
    <t>FortHill1234FH1</t>
  </si>
  <si>
    <t>FortHill1234FH2</t>
  </si>
  <si>
    <t>FortHill1234FH3</t>
  </si>
  <si>
    <t>FortHill1234FH4</t>
  </si>
  <si>
    <t>GaryCourt12GC1</t>
  </si>
  <si>
    <t>GaryCourt12GC2</t>
  </si>
  <si>
    <t>JohnStreet1345JS3</t>
  </si>
  <si>
    <t>JohnStreet1345JS4</t>
  </si>
  <si>
    <t>JohnStreet1345JS5</t>
  </si>
  <si>
    <t>JohnStreet1345JS1</t>
  </si>
  <si>
    <t>LebanonPines12LP1</t>
  </si>
  <si>
    <t>LebanonPines12LP2</t>
  </si>
  <si>
    <t>LNG12LNG1</t>
  </si>
  <si>
    <t>LNG12LNG2</t>
  </si>
  <si>
    <t>WaterTreatment12WT1</t>
  </si>
  <si>
    <t>WaterTreatment12WT2</t>
  </si>
  <si>
    <t>DomtarWoodlandMillTG10</t>
  </si>
  <si>
    <t>DomtarWoodlandMillTG11</t>
  </si>
  <si>
    <t>MassInstTechCntrlUtilitiesCogenPltCTG1</t>
  </si>
  <si>
    <t>NECCOCoGenerationGEN1</t>
  </si>
  <si>
    <t>NECCOCoGenerationGEN2</t>
  </si>
  <si>
    <t>MStreetJetNO6</t>
  </si>
  <si>
    <t>EssentialPowerNewingtonLLCGT1</t>
  </si>
  <si>
    <t>EssentialPowerNewingtonLLCGT2</t>
  </si>
  <si>
    <t>MilfordPowerLPGT1</t>
  </si>
  <si>
    <t>MilfordPowerLPST1</t>
  </si>
  <si>
    <t>EssentialPowerMassachusettsLLCGT1</t>
  </si>
  <si>
    <t>EssentialPowerMassachusettsLLCGT2</t>
  </si>
  <si>
    <t>SmithCollegeCentralHeatingPlantGT1</t>
  </si>
  <si>
    <t>WilliamsCollegeCampusCHPGEN2</t>
  </si>
  <si>
    <t>WilliamsCollegeCampusCHPGEN3</t>
  </si>
  <si>
    <t>StonyBrookBS1</t>
  </si>
  <si>
    <t>StonyBrookBS2</t>
  </si>
  <si>
    <t>WilliamsCollegeCampusCHPGEN4</t>
  </si>
  <si>
    <t>WilliamsCollegeCampusCHPGEN5</t>
  </si>
  <si>
    <t>WilliamsCollegeCampusCHPGEN6</t>
  </si>
  <si>
    <t>PrattWhitneyFT8</t>
  </si>
  <si>
    <t>EssexJunction19IC5a</t>
  </si>
  <si>
    <t>EssexJunction19IC6a</t>
  </si>
  <si>
    <t>EssexJunction19IC7a</t>
  </si>
  <si>
    <t>EssexJunction19IC8a</t>
  </si>
  <si>
    <t>CT_hydro</t>
  </si>
  <si>
    <t>ME_hydro</t>
  </si>
  <si>
    <t>NEMA_hydro</t>
  </si>
  <si>
    <t>NH_hydro</t>
  </si>
  <si>
    <t>RI_hydro</t>
  </si>
  <si>
    <t>VT_hydro</t>
  </si>
  <si>
    <t>WCMA_hydro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</si>
</sst>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5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</cellStyleXfs>
  <cellXfs count="11">
    <xf numFmtId="0" fontId="0" fillId="0" borderId="0" xfId="0"/>
    <xf numFmtId="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0" fillId="33" borderId="0" xfId="0" applyFill="1"/>
    <xf numFmtId="0" fontId="0" fillId="34" borderId="0" xfId="0" applyFill="1"/>
    <xf numFmtId="16" fontId="18" fillId="0" borderId="0" xfId="0" applyNumberFormat="1" applyFont="1"/>
  </cellXfs>
  <cellStyles count="7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Comma 2 2" xfId="44"/>
    <cellStyle name="Comma 2 2 2" xfId="45"/>
    <cellStyle name="Comma 2 3" xfId="46"/>
    <cellStyle name="Comma 2 4" xfId="47"/>
    <cellStyle name="Comma 3" xfId="48"/>
    <cellStyle name="Comma 3 2" xfId="49"/>
    <cellStyle name="Comma 3 2 2" xfId="50"/>
    <cellStyle name="Comma 3 3" xfId="51"/>
    <cellStyle name="Comma 4" xfId="52"/>
    <cellStyle name="Comma 4 2" xfId="53"/>
    <cellStyle name="Comma 5" xfId="54"/>
    <cellStyle name="Comma 6" xfId="5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1" xfId="56"/>
    <cellStyle name="Normal 11 2" xfId="57"/>
    <cellStyle name="Normal 11 3" xfId="58"/>
    <cellStyle name="Normal 2" xfId="59"/>
    <cellStyle name="Normal 3" xfId="60"/>
    <cellStyle name="Normal 3 2" xfId="61"/>
    <cellStyle name="Normal 3 2 2" xfId="62"/>
    <cellStyle name="Normal 4" xfId="63"/>
    <cellStyle name="Normal 4 2" xfId="64"/>
    <cellStyle name="Normal 4 2 2" xfId="65"/>
    <cellStyle name="Normal 4 3" xfId="66"/>
    <cellStyle name="Normal 4 4" xfId="67"/>
    <cellStyle name="Normal 5" xfId="68"/>
    <cellStyle name="Normal 5 2" xfId="69"/>
    <cellStyle name="Normal 5 2 2" xfId="70"/>
    <cellStyle name="Normal 5 3" xfId="71"/>
    <cellStyle name="Normal 6" xfId="72"/>
    <cellStyle name="Normal 6 2" xfId="73"/>
    <cellStyle name="Normal 7" xfId="74"/>
    <cellStyle name="Normal 7 2" xfId="75"/>
    <cellStyle name="Normal 8" xfId="76"/>
    <cellStyle name="Normal 8 2" xfId="77"/>
    <cellStyle name="Normal 9" xfId="7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6"/>
  <sheetViews>
    <sheetView tabSelected="1" zoomScaleNormal="100" workbookViewId="0">
      <selection activeCell="A21" sqref="A21"/>
    </sheetView>
  </sheetViews>
  <sheetFormatPr defaultRowHeight="14.5" x14ac:dyDescent="0.35"/>
  <cols>
    <col min="1" max="1" width="38.81640625" bestFit="1" customWidth="1"/>
    <col min="2" max="2" width="7.26953125" bestFit="1" customWidth="1"/>
    <col min="3" max="3" width="10.81640625" bestFit="1" customWidth="1"/>
    <col min="4" max="4" width="6.453125" bestFit="1" customWidth="1"/>
    <col min="5" max="7" width="12.453125" bestFit="1" customWidth="1"/>
    <col min="8" max="8" width="7.81640625" bestFit="1" customWidth="1"/>
    <col min="9" max="9" width="5.81640625" bestFit="1" customWidth="1"/>
    <col min="10" max="11" width="5.1796875" bestFit="1" customWidth="1"/>
    <col min="12" max="12" width="7.1796875" bestFit="1" customWidth="1"/>
    <col min="13" max="13" width="12.453125" bestFit="1" customWidth="1"/>
    <col min="14" max="14" width="11.81640625" bestFit="1" customWidth="1"/>
  </cols>
  <sheetData>
    <row r="1" spans="1:17" x14ac:dyDescent="0.35">
      <c r="A1" s="5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</row>
    <row r="2" spans="1:17" x14ac:dyDescent="0.35">
      <c r="A2" t="s">
        <v>1160</v>
      </c>
      <c r="B2" t="s">
        <v>18</v>
      </c>
      <c r="C2" t="s">
        <v>19</v>
      </c>
      <c r="D2">
        <v>400</v>
      </c>
      <c r="E2">
        <v>13.623855859307699</v>
      </c>
      <c r="F2">
        <v>14.023855859307698</v>
      </c>
      <c r="G2">
        <v>14.423855859307697</v>
      </c>
      <c r="H2">
        <f>IF(OR(B2="ngcc",B2="ngst"),0.4*D2,0.35*D2)</f>
        <v>140</v>
      </c>
      <c r="I2">
        <v>300</v>
      </c>
      <c r="J2" s="3">
        <v>10</v>
      </c>
      <c r="K2" s="3">
        <f>J2</f>
        <v>10</v>
      </c>
      <c r="L2" s="3">
        <v>4.5999999999999996</v>
      </c>
      <c r="M2" s="3">
        <v>-1.6045559063402229E-12</v>
      </c>
      <c r="N2" s="3">
        <f>70*D2</f>
        <v>28000</v>
      </c>
      <c r="O2" s="6"/>
      <c r="P2" s="6"/>
    </row>
    <row r="3" spans="1:17" x14ac:dyDescent="0.35">
      <c r="A3" t="s">
        <v>1360</v>
      </c>
      <c r="B3" t="s">
        <v>18</v>
      </c>
      <c r="C3" t="s">
        <v>33</v>
      </c>
      <c r="D3">
        <v>241</v>
      </c>
      <c r="E3" s="5">
        <v>11.6864032814818</v>
      </c>
      <c r="F3" s="5">
        <v>12.086403281481802</v>
      </c>
      <c r="G3" s="5">
        <v>12.486403281481802</v>
      </c>
      <c r="H3" s="5">
        <f>IF(OR(B3="ngcc",B3="ngst"),0.4*D3,0.35*D3)</f>
        <v>84.35</v>
      </c>
      <c r="I3">
        <f>D3</f>
        <v>241</v>
      </c>
      <c r="J3">
        <v>10</v>
      </c>
      <c r="K3">
        <f>J3</f>
        <v>10</v>
      </c>
      <c r="L3">
        <v>4.5999999999999996</v>
      </c>
      <c r="M3" s="5">
        <v>1.3371299219501892E-13</v>
      </c>
      <c r="N3">
        <f>70*D3</f>
        <v>16870</v>
      </c>
      <c r="O3" s="5"/>
      <c r="P3" s="6"/>
    </row>
    <row r="4" spans="1:17" x14ac:dyDescent="0.35">
      <c r="A4" s="5" t="s">
        <v>1361</v>
      </c>
      <c r="B4" t="s">
        <v>18</v>
      </c>
      <c r="C4" t="s">
        <v>33</v>
      </c>
      <c r="D4">
        <v>241</v>
      </c>
      <c r="E4" s="5">
        <v>11.6864032814818</v>
      </c>
      <c r="F4" s="5">
        <v>12.086403281481802</v>
      </c>
      <c r="G4" s="5">
        <v>12.486403281481802</v>
      </c>
      <c r="H4" s="5">
        <f>IF(OR(B4="ngcc",B4="ngst"),0.4*D4,0.35*D4)</f>
        <v>84.35</v>
      </c>
      <c r="I4" s="5">
        <f>D4</f>
        <v>241</v>
      </c>
      <c r="J4" s="5">
        <v>10</v>
      </c>
      <c r="K4" s="5">
        <f>J4</f>
        <v>10</v>
      </c>
      <c r="L4" s="5">
        <v>4.5999999999999996</v>
      </c>
      <c r="M4" s="5">
        <v>1.3371299219501892E-13</v>
      </c>
      <c r="N4" s="5">
        <f>70*D4</f>
        <v>16870</v>
      </c>
      <c r="O4" s="5"/>
      <c r="P4" s="6"/>
    </row>
    <row r="5" spans="1:17" x14ac:dyDescent="0.35">
      <c r="A5" s="5" t="s">
        <v>1362</v>
      </c>
      <c r="B5" t="s">
        <v>18</v>
      </c>
      <c r="C5" t="s">
        <v>33</v>
      </c>
      <c r="D5">
        <v>642.6</v>
      </c>
      <c r="E5" s="5">
        <v>11.686403281481802</v>
      </c>
      <c r="F5" s="5">
        <v>12.086403281481802</v>
      </c>
      <c r="G5" s="5">
        <v>12.486403281481802</v>
      </c>
      <c r="H5" s="5">
        <f>IF(OR(B5="ngcc",B5="ngst"),0.4*D5,0.35*D5)</f>
        <v>224.91</v>
      </c>
      <c r="I5" s="5">
        <v>300</v>
      </c>
      <c r="J5" s="5">
        <v>10</v>
      </c>
      <c r="K5" s="5">
        <f>J5</f>
        <v>10</v>
      </c>
      <c r="L5" s="5">
        <v>4.5999999999999996</v>
      </c>
      <c r="M5" s="5">
        <v>1.3371299219501872E-12</v>
      </c>
      <c r="N5" s="5">
        <f>70*D5</f>
        <v>44982</v>
      </c>
      <c r="O5" s="5"/>
      <c r="P5" s="6"/>
    </row>
    <row r="6" spans="1:17" x14ac:dyDescent="0.35">
      <c r="A6" s="5" t="s">
        <v>1475</v>
      </c>
      <c r="B6" t="s">
        <v>18</v>
      </c>
      <c r="C6" t="s">
        <v>28</v>
      </c>
      <c r="D6">
        <v>113.6</v>
      </c>
      <c r="E6" s="5">
        <v>11.6465571802045</v>
      </c>
      <c r="F6" s="5">
        <v>12.046557180204498</v>
      </c>
      <c r="G6" s="5">
        <v>12.446557180204497</v>
      </c>
      <c r="H6" s="5">
        <f>IF(OR(B6="ngcc",B6="ngst"),0.4*D6,0.35*D6)</f>
        <v>39.76</v>
      </c>
      <c r="I6" s="5">
        <f>D6</f>
        <v>113.6</v>
      </c>
      <c r="J6" s="5">
        <v>10</v>
      </c>
      <c r="K6" s="5">
        <f>J6</f>
        <v>10</v>
      </c>
      <c r="L6" s="5">
        <v>4.5999999999999996</v>
      </c>
      <c r="M6" s="5">
        <v>4.0113897658505588E-13</v>
      </c>
      <c r="N6" s="5">
        <f>70*D6</f>
        <v>7952</v>
      </c>
      <c r="O6" s="6"/>
      <c r="P6" s="6"/>
    </row>
    <row r="7" spans="1:17" x14ac:dyDescent="0.35">
      <c r="A7" s="5" t="s">
        <v>1476</v>
      </c>
      <c r="B7" t="s">
        <v>18</v>
      </c>
      <c r="C7" t="s">
        <v>28</v>
      </c>
      <c r="D7">
        <v>345.6</v>
      </c>
      <c r="E7" s="5">
        <v>11.646557180204498</v>
      </c>
      <c r="F7" s="5">
        <v>12.046557180204497</v>
      </c>
      <c r="G7" s="5">
        <v>12.446557180204497</v>
      </c>
      <c r="H7" s="5">
        <f>IF(OR(B7="ngcc",B7="ngst"),0.4*D7,0.35*D7)</f>
        <v>120.96</v>
      </c>
      <c r="I7" s="5">
        <v>300</v>
      </c>
      <c r="J7" s="5">
        <v>10</v>
      </c>
      <c r="K7" s="5">
        <f>J7</f>
        <v>10</v>
      </c>
      <c r="L7" s="5">
        <v>4.5999999999999996</v>
      </c>
      <c r="M7" s="5">
        <v>-4.0113897658505588E-13</v>
      </c>
      <c r="N7" s="5">
        <f>70*D7</f>
        <v>24192</v>
      </c>
      <c r="O7" s="6"/>
      <c r="P7" s="6"/>
    </row>
    <row r="8" spans="1:17" x14ac:dyDescent="0.35">
      <c r="A8" s="5" t="s">
        <v>1477</v>
      </c>
      <c r="B8" t="s">
        <v>18</v>
      </c>
      <c r="C8" t="s">
        <v>28</v>
      </c>
      <c r="D8">
        <v>50</v>
      </c>
      <c r="E8" s="5">
        <v>16.455643365738101</v>
      </c>
      <c r="F8" s="5">
        <v>16.855643365738096</v>
      </c>
      <c r="G8" s="5">
        <v>17.255643365738095</v>
      </c>
      <c r="H8" s="5">
        <f>IF(OR(B8="ngcc",B8="ngst"),0.4*D8,0.35*D8)</f>
        <v>17.5</v>
      </c>
      <c r="I8" s="5">
        <f>D8</f>
        <v>50</v>
      </c>
      <c r="J8" s="5">
        <v>10</v>
      </c>
      <c r="K8" s="5">
        <f>J8</f>
        <v>10</v>
      </c>
      <c r="L8" s="5">
        <v>4.5999999999999996</v>
      </c>
      <c r="M8" s="5">
        <v>-2.6742598439003719E-13</v>
      </c>
      <c r="N8" s="5">
        <f>70*D8</f>
        <v>3500</v>
      </c>
      <c r="O8" s="5"/>
      <c r="P8" s="6"/>
    </row>
    <row r="9" spans="1:17" x14ac:dyDescent="0.35">
      <c r="A9" s="5" t="s">
        <v>1478</v>
      </c>
      <c r="B9" t="s">
        <v>18</v>
      </c>
      <c r="C9" t="s">
        <v>28</v>
      </c>
      <c r="D9">
        <v>50</v>
      </c>
      <c r="E9" s="5">
        <v>16.455643365738101</v>
      </c>
      <c r="F9" s="5">
        <v>16.855643365738096</v>
      </c>
      <c r="G9" s="5">
        <v>17.255643365738095</v>
      </c>
      <c r="H9" s="5">
        <f>IF(OR(B9="ngcc",B9="ngst"),0.4*D9,0.35*D9)</f>
        <v>17.5</v>
      </c>
      <c r="I9" s="5">
        <f>D9</f>
        <v>50</v>
      </c>
      <c r="J9" s="5">
        <v>10</v>
      </c>
      <c r="K9" s="5">
        <f>J9</f>
        <v>10</v>
      </c>
      <c r="L9" s="5">
        <v>4.5999999999999996</v>
      </c>
      <c r="M9" s="5">
        <v>-2.6742598439003719E-13</v>
      </c>
      <c r="N9" s="5">
        <f>70*D9</f>
        <v>3500</v>
      </c>
      <c r="O9" s="5"/>
      <c r="P9" s="6"/>
      <c r="Q9" s="5"/>
    </row>
    <row r="10" spans="1:17" x14ac:dyDescent="0.35">
      <c r="A10" s="5" t="s">
        <v>1544</v>
      </c>
      <c r="B10" t="s">
        <v>18</v>
      </c>
      <c r="C10" t="s">
        <v>31</v>
      </c>
      <c r="D10">
        <v>81.900000000000006</v>
      </c>
      <c r="E10" s="5">
        <v>11.646557180204502</v>
      </c>
      <c r="F10" s="5">
        <v>12.046557180204502</v>
      </c>
      <c r="G10" s="5">
        <v>12.446557180204504</v>
      </c>
      <c r="H10" s="5">
        <f>IF(OR(B10="ngcc",B10="ngst"),0.4*D10,0.35*D10)</f>
        <v>28.664999999999999</v>
      </c>
      <c r="I10" s="5">
        <f>D10</f>
        <v>81.900000000000006</v>
      </c>
      <c r="J10" s="5">
        <v>10</v>
      </c>
      <c r="K10" s="5">
        <f>J10</f>
        <v>10</v>
      </c>
      <c r="L10" s="5">
        <v>4.5999999999999996</v>
      </c>
      <c r="M10" s="5">
        <v>-3.3428248048754648E-14</v>
      </c>
      <c r="N10" s="5">
        <f>70*D10</f>
        <v>5733</v>
      </c>
      <c r="O10" s="5"/>
      <c r="P10" s="6"/>
      <c r="Q10" s="5"/>
    </row>
    <row r="11" spans="1:17" x14ac:dyDescent="0.35">
      <c r="A11" s="5" t="s">
        <v>1545</v>
      </c>
      <c r="B11" t="s">
        <v>18</v>
      </c>
      <c r="C11" t="s">
        <v>31</v>
      </c>
      <c r="D11">
        <v>82</v>
      </c>
      <c r="E11" s="5">
        <v>11.646557180204502</v>
      </c>
      <c r="F11" s="5">
        <v>12.0465571802045</v>
      </c>
      <c r="G11" s="5">
        <v>12.446557180204499</v>
      </c>
      <c r="H11" s="5">
        <f>IF(OR(B11="ngcc",B11="ngst"),0.4*D11,0.35*D11)</f>
        <v>28.7</v>
      </c>
      <c r="I11" s="5">
        <f>D11</f>
        <v>82</v>
      </c>
      <c r="J11" s="5">
        <v>10</v>
      </c>
      <c r="K11" s="5">
        <f>J11</f>
        <v>10</v>
      </c>
      <c r="L11" s="5">
        <v>4.5999999999999996</v>
      </c>
      <c r="M11" s="5">
        <v>4.6799547268256439E-13</v>
      </c>
      <c r="N11" s="5">
        <f>70*D11</f>
        <v>5740</v>
      </c>
      <c r="O11" s="5"/>
      <c r="P11" s="6"/>
      <c r="Q11" s="5"/>
    </row>
    <row r="12" spans="1:17" x14ac:dyDescent="0.35">
      <c r="A12" s="5" t="s">
        <v>1546</v>
      </c>
      <c r="B12" t="s">
        <v>18</v>
      </c>
      <c r="C12" t="s">
        <v>31</v>
      </c>
      <c r="D12">
        <v>165.7</v>
      </c>
      <c r="E12" s="5">
        <v>11.6465571802045</v>
      </c>
      <c r="F12" s="5">
        <v>12.046557180204498</v>
      </c>
      <c r="G12" s="5">
        <v>12.446557180204499</v>
      </c>
      <c r="H12" s="5">
        <f>IF(OR(B12="ngcc",B12="ngst"),0.4*D12,0.35*D12)</f>
        <v>57.99499999999999</v>
      </c>
      <c r="I12" s="5">
        <f>D12</f>
        <v>165.7</v>
      </c>
      <c r="J12" s="5">
        <v>10</v>
      </c>
      <c r="K12" s="5">
        <f>J12</f>
        <v>10</v>
      </c>
      <c r="L12" s="5">
        <v>4.5999999999999996</v>
      </c>
      <c r="M12" s="5">
        <v>8.6913444926762012E-13</v>
      </c>
      <c r="N12" s="5">
        <f>70*D12</f>
        <v>11599</v>
      </c>
      <c r="O12" s="5"/>
      <c r="P12" s="6"/>
      <c r="Q12" s="5"/>
    </row>
    <row r="13" spans="1:17" x14ac:dyDescent="0.35">
      <c r="A13" s="5" t="s">
        <v>1616</v>
      </c>
      <c r="B13" t="s">
        <v>18</v>
      </c>
      <c r="C13" t="s">
        <v>32</v>
      </c>
      <c r="D13">
        <v>136</v>
      </c>
      <c r="E13" s="5">
        <v>11.646557180204498</v>
      </c>
      <c r="F13" s="5">
        <v>12.046557180204497</v>
      </c>
      <c r="G13" s="5">
        <v>12.446557180204497</v>
      </c>
      <c r="H13" s="5">
        <f>IF(OR(B13="ngcc",B13="ngst"),0.4*D13,0.35*D13)</f>
        <v>47.599999999999994</v>
      </c>
      <c r="I13" s="5">
        <f>D13</f>
        <v>136</v>
      </c>
      <c r="J13" s="5">
        <v>6</v>
      </c>
      <c r="K13" s="5">
        <f>J13</f>
        <v>6</v>
      </c>
      <c r="L13" s="5">
        <v>4.5999999999999996</v>
      </c>
      <c r="M13" s="5">
        <v>2.6742598439003739E-13</v>
      </c>
      <c r="N13" s="5">
        <f>70*D13</f>
        <v>9520</v>
      </c>
      <c r="O13" s="5"/>
      <c r="P13" s="6"/>
      <c r="Q13" s="6"/>
    </row>
    <row r="14" spans="1:17" x14ac:dyDescent="0.35">
      <c r="A14" s="5" t="s">
        <v>1730</v>
      </c>
      <c r="B14" t="s">
        <v>1144</v>
      </c>
      <c r="C14" t="s">
        <v>19</v>
      </c>
      <c r="D14">
        <v>200</v>
      </c>
      <c r="E14" s="2">
        <v>0</v>
      </c>
      <c r="F14" s="2">
        <v>0</v>
      </c>
      <c r="G14" s="2">
        <v>0</v>
      </c>
      <c r="H14" s="2">
        <v>0</v>
      </c>
      <c r="I14" s="5">
        <f>D14</f>
        <v>200</v>
      </c>
      <c r="J14" s="5">
        <v>1</v>
      </c>
      <c r="K14" s="5">
        <f>J14</f>
        <v>1</v>
      </c>
      <c r="L14" s="5">
        <v>0</v>
      </c>
      <c r="M14" s="5">
        <v>0</v>
      </c>
      <c r="N14" s="5">
        <v>0</v>
      </c>
      <c r="O14" s="5"/>
      <c r="P14" s="5"/>
      <c r="Q14" s="5"/>
    </row>
    <row r="15" spans="1:17" x14ac:dyDescent="0.35">
      <c r="A15" s="5" t="s">
        <v>1731</v>
      </c>
      <c r="B15" t="s">
        <v>1144</v>
      </c>
      <c r="C15" t="s">
        <v>27</v>
      </c>
      <c r="D15">
        <v>1500</v>
      </c>
      <c r="E15" s="2">
        <v>0</v>
      </c>
      <c r="F15" s="2">
        <v>0</v>
      </c>
      <c r="G15" s="2">
        <v>0</v>
      </c>
      <c r="H15" s="2">
        <v>0</v>
      </c>
      <c r="I15" s="5">
        <f>D15</f>
        <v>1500</v>
      </c>
      <c r="J15" s="5">
        <v>1</v>
      </c>
      <c r="K15" s="5">
        <f>J15</f>
        <v>1</v>
      </c>
      <c r="L15" s="5">
        <v>0</v>
      </c>
      <c r="M15" s="5">
        <v>0</v>
      </c>
      <c r="N15" s="5">
        <v>0</v>
      </c>
      <c r="O15" s="5"/>
      <c r="P15" s="5"/>
    </row>
    <row r="16" spans="1:17" x14ac:dyDescent="0.35">
      <c r="A16" s="5" t="s">
        <v>1732</v>
      </c>
      <c r="B16" t="s">
        <v>1144</v>
      </c>
      <c r="C16" t="s">
        <v>33</v>
      </c>
      <c r="D16">
        <v>100</v>
      </c>
      <c r="E16" s="2">
        <v>0</v>
      </c>
      <c r="F16" s="2">
        <v>0</v>
      </c>
      <c r="G16" s="2">
        <v>0</v>
      </c>
      <c r="H16" s="2">
        <v>0</v>
      </c>
      <c r="I16" s="5">
        <f>D16</f>
        <v>100</v>
      </c>
      <c r="J16" s="5">
        <v>1</v>
      </c>
      <c r="K16" s="5">
        <f>J16</f>
        <v>1</v>
      </c>
      <c r="L16" s="5">
        <v>0</v>
      </c>
      <c r="M16" s="5">
        <v>0</v>
      </c>
      <c r="N16" s="5">
        <v>0</v>
      </c>
      <c r="O16" s="5"/>
      <c r="P16" s="5"/>
    </row>
    <row r="17" spans="1:17" x14ac:dyDescent="0.35">
      <c r="A17" s="5" t="s">
        <v>1733</v>
      </c>
      <c r="B17" t="s">
        <v>1144</v>
      </c>
      <c r="C17" t="s">
        <v>28</v>
      </c>
      <c r="D17">
        <v>800</v>
      </c>
      <c r="E17" s="2">
        <v>0</v>
      </c>
      <c r="F17" s="2">
        <v>0</v>
      </c>
      <c r="G17" s="2">
        <v>0</v>
      </c>
      <c r="H17" s="2">
        <v>0</v>
      </c>
      <c r="I17" s="5">
        <f>D17</f>
        <v>800</v>
      </c>
      <c r="J17" s="5">
        <v>1</v>
      </c>
      <c r="K17" s="5">
        <f>J17</f>
        <v>1</v>
      </c>
      <c r="L17" s="5">
        <v>0</v>
      </c>
      <c r="M17" s="5">
        <v>0</v>
      </c>
      <c r="N17" s="5">
        <v>0</v>
      </c>
      <c r="O17" s="5"/>
      <c r="P17" s="5"/>
    </row>
    <row r="18" spans="1:17" x14ac:dyDescent="0.35">
      <c r="A18" s="5" t="s">
        <v>1734</v>
      </c>
      <c r="B18" t="s">
        <v>1144</v>
      </c>
      <c r="C18" t="s">
        <v>29</v>
      </c>
      <c r="D18">
        <v>5</v>
      </c>
      <c r="E18" s="2">
        <v>0</v>
      </c>
      <c r="F18" s="2">
        <v>0</v>
      </c>
      <c r="G18" s="2">
        <v>0</v>
      </c>
      <c r="H18" s="2">
        <v>0</v>
      </c>
      <c r="I18" s="5">
        <f>D18</f>
        <v>5</v>
      </c>
      <c r="J18" s="5">
        <v>1</v>
      </c>
      <c r="K18" s="5">
        <f>J18</f>
        <v>1</v>
      </c>
      <c r="L18" s="5">
        <v>0</v>
      </c>
      <c r="M18" s="5">
        <v>0</v>
      </c>
      <c r="N18" s="5">
        <v>0</v>
      </c>
      <c r="O18" s="5"/>
      <c r="P18" s="5"/>
    </row>
    <row r="19" spans="1:17" x14ac:dyDescent="0.35">
      <c r="A19" s="5" t="s">
        <v>1735</v>
      </c>
      <c r="B19" t="s">
        <v>1144</v>
      </c>
      <c r="C19" t="s">
        <v>30</v>
      </c>
      <c r="D19">
        <v>700</v>
      </c>
      <c r="E19" s="2">
        <v>0</v>
      </c>
      <c r="F19" s="2">
        <v>0</v>
      </c>
      <c r="G19" s="2">
        <v>0</v>
      </c>
      <c r="H19" s="2">
        <v>0</v>
      </c>
      <c r="I19" s="5">
        <f>D19</f>
        <v>700</v>
      </c>
      <c r="J19" s="5">
        <v>1</v>
      </c>
      <c r="K19" s="5">
        <f>J19</f>
        <v>1</v>
      </c>
      <c r="L19" s="5">
        <v>0</v>
      </c>
      <c r="M19" s="5">
        <v>0</v>
      </c>
      <c r="N19" s="5">
        <v>0</v>
      </c>
      <c r="O19" s="5"/>
      <c r="P19" s="5"/>
    </row>
    <row r="20" spans="1:17" x14ac:dyDescent="0.35">
      <c r="A20" s="5" t="s">
        <v>1736</v>
      </c>
      <c r="B20" t="s">
        <v>1144</v>
      </c>
      <c r="C20" t="s">
        <v>32</v>
      </c>
      <c r="D20">
        <v>500</v>
      </c>
      <c r="E20" s="2">
        <v>0</v>
      </c>
      <c r="F20" s="2">
        <v>0</v>
      </c>
      <c r="G20" s="2">
        <v>0</v>
      </c>
      <c r="H20" s="2">
        <v>0</v>
      </c>
      <c r="I20" s="5">
        <f>D20</f>
        <v>500</v>
      </c>
      <c r="J20" s="5">
        <v>1</v>
      </c>
      <c r="K20" s="5">
        <f>J20</f>
        <v>1</v>
      </c>
      <c r="L20" s="5">
        <v>0</v>
      </c>
      <c r="M20" s="5">
        <v>0</v>
      </c>
      <c r="N20" s="5">
        <v>0</v>
      </c>
      <c r="O20" s="5"/>
      <c r="P20" s="5"/>
    </row>
    <row r="21" spans="1:17" x14ac:dyDescent="0.35">
      <c r="A21" s="5" t="s">
        <v>1674</v>
      </c>
      <c r="B21" t="s">
        <v>1143</v>
      </c>
      <c r="C21" t="s">
        <v>1157</v>
      </c>
      <c r="D21">
        <v>0</v>
      </c>
      <c r="E21" s="2">
        <v>0</v>
      </c>
      <c r="F21" s="2">
        <v>0</v>
      </c>
      <c r="G21" s="2">
        <v>0</v>
      </c>
      <c r="H21" s="2">
        <v>0</v>
      </c>
      <c r="I21" s="5">
        <f>D21</f>
        <v>0</v>
      </c>
      <c r="J21" s="5">
        <v>1</v>
      </c>
      <c r="K21" s="5">
        <f>J21</f>
        <v>1</v>
      </c>
      <c r="L21" s="5">
        <v>0</v>
      </c>
      <c r="M21" s="5">
        <v>0</v>
      </c>
      <c r="N21" s="5">
        <v>0</v>
      </c>
      <c r="O21" s="5"/>
      <c r="P21" s="5"/>
      <c r="Q21" s="5"/>
    </row>
    <row r="22" spans="1:17" x14ac:dyDescent="0.35">
      <c r="A22" s="5" t="s">
        <v>1675</v>
      </c>
      <c r="B22" t="s">
        <v>1143</v>
      </c>
      <c r="C22" t="s">
        <v>1158</v>
      </c>
      <c r="D22">
        <v>0</v>
      </c>
      <c r="E22" s="2">
        <v>0</v>
      </c>
      <c r="F22" s="2">
        <v>0</v>
      </c>
      <c r="G22" s="2">
        <v>0</v>
      </c>
      <c r="H22" s="2">
        <v>0</v>
      </c>
      <c r="I22" s="5">
        <f>D22</f>
        <v>0</v>
      </c>
      <c r="J22" s="5">
        <v>1</v>
      </c>
      <c r="K22" s="5">
        <f>J22</f>
        <v>1</v>
      </c>
      <c r="L22" s="5">
        <v>0</v>
      </c>
      <c r="M22" s="5">
        <v>0</v>
      </c>
      <c r="N22" s="5">
        <v>0</v>
      </c>
      <c r="O22" s="5"/>
      <c r="P22" s="5"/>
      <c r="Q22" s="5"/>
    </row>
    <row r="23" spans="1:17" x14ac:dyDescent="0.35">
      <c r="A23" s="5" t="s">
        <v>1676</v>
      </c>
      <c r="B23" t="s">
        <v>1143</v>
      </c>
      <c r="C23" t="s">
        <v>1159</v>
      </c>
      <c r="D23">
        <v>0</v>
      </c>
      <c r="E23" s="2">
        <v>0</v>
      </c>
      <c r="F23" s="2">
        <v>0</v>
      </c>
      <c r="G23" s="2">
        <v>0</v>
      </c>
      <c r="H23" s="2">
        <v>0</v>
      </c>
      <c r="I23" s="5">
        <f>D23</f>
        <v>0</v>
      </c>
      <c r="J23" s="5">
        <v>1</v>
      </c>
      <c r="K23" s="5">
        <f>J23</f>
        <v>1</v>
      </c>
      <c r="L23" s="5">
        <v>0</v>
      </c>
      <c r="M23" s="5">
        <v>0</v>
      </c>
      <c r="N23" s="5">
        <v>0</v>
      </c>
      <c r="O23" s="5"/>
      <c r="P23" s="5"/>
      <c r="Q23" s="5"/>
    </row>
    <row r="24" spans="1:17" x14ac:dyDescent="0.35">
      <c r="A24" s="5" t="s">
        <v>1671</v>
      </c>
      <c r="B24" t="s">
        <v>1143</v>
      </c>
      <c r="C24" t="s">
        <v>1154</v>
      </c>
      <c r="D24">
        <v>0</v>
      </c>
      <c r="E24" s="2">
        <v>0</v>
      </c>
      <c r="F24" s="2">
        <v>0</v>
      </c>
      <c r="G24" s="2">
        <v>0</v>
      </c>
      <c r="H24" s="2">
        <v>0</v>
      </c>
      <c r="I24" s="5">
        <f>D24</f>
        <v>0</v>
      </c>
      <c r="J24" s="5">
        <v>1</v>
      </c>
      <c r="K24" s="5">
        <f>J24</f>
        <v>1</v>
      </c>
      <c r="L24" s="5">
        <v>0</v>
      </c>
      <c r="M24" s="5">
        <v>0</v>
      </c>
      <c r="N24" s="5">
        <v>0</v>
      </c>
      <c r="O24" s="5"/>
      <c r="P24" s="6"/>
      <c r="Q24" s="6"/>
    </row>
    <row r="25" spans="1:17" x14ac:dyDescent="0.35">
      <c r="A25" s="5" t="s">
        <v>1673</v>
      </c>
      <c r="B25" t="s">
        <v>1143</v>
      </c>
      <c r="C25" t="s">
        <v>1156</v>
      </c>
      <c r="D25">
        <v>0</v>
      </c>
      <c r="E25" s="2">
        <v>0</v>
      </c>
      <c r="F25" s="2">
        <v>0</v>
      </c>
      <c r="G25" s="2">
        <v>0</v>
      </c>
      <c r="H25" s="2">
        <v>0</v>
      </c>
      <c r="I25" s="5">
        <f>D25</f>
        <v>0</v>
      </c>
      <c r="J25" s="5">
        <v>1</v>
      </c>
      <c r="K25" s="5">
        <f>J25</f>
        <v>1</v>
      </c>
      <c r="L25" s="5">
        <v>0</v>
      </c>
      <c r="M25" s="5">
        <v>0</v>
      </c>
      <c r="N25" s="5">
        <v>0</v>
      </c>
      <c r="O25" s="5"/>
      <c r="P25" s="6"/>
      <c r="Q25" s="6"/>
    </row>
    <row r="26" spans="1:17" x14ac:dyDescent="0.35">
      <c r="A26" s="5" t="s">
        <v>1672</v>
      </c>
      <c r="B26" t="s">
        <v>1143</v>
      </c>
      <c r="C26" t="s">
        <v>1155</v>
      </c>
      <c r="D26">
        <v>0</v>
      </c>
      <c r="E26" s="2">
        <v>0</v>
      </c>
      <c r="F26" s="2">
        <v>0</v>
      </c>
      <c r="G26" s="2">
        <v>0</v>
      </c>
      <c r="H26" s="2">
        <v>0</v>
      </c>
      <c r="I26" s="5">
        <f>D26</f>
        <v>0</v>
      </c>
      <c r="J26" s="5">
        <v>1</v>
      </c>
      <c r="K26" s="5">
        <f>J26</f>
        <v>1</v>
      </c>
      <c r="L26" s="5">
        <v>0</v>
      </c>
      <c r="M26" s="5">
        <v>0</v>
      </c>
      <c r="N26" s="5">
        <v>0</v>
      </c>
      <c r="O26" s="5"/>
      <c r="P26" s="6"/>
      <c r="Q26" s="6"/>
    </row>
    <row r="27" spans="1:17" x14ac:dyDescent="0.35">
      <c r="A27" s="5" t="s">
        <v>1161</v>
      </c>
      <c r="B27" t="s">
        <v>14</v>
      </c>
      <c r="C27" t="s">
        <v>19</v>
      </c>
      <c r="D27">
        <v>40</v>
      </c>
      <c r="E27" s="5">
        <v>7.5897770358881393</v>
      </c>
      <c r="F27" s="5">
        <v>7.8507227756904978</v>
      </c>
      <c r="G27" s="5">
        <v>8.1116685154928554</v>
      </c>
      <c r="H27" s="5">
        <f>IF(OR(B27="ngcc",B27="ngst"),0.4*D27,0.35*D27)</f>
        <v>16</v>
      </c>
      <c r="I27" s="5">
        <f>D27</f>
        <v>40</v>
      </c>
      <c r="J27" s="5">
        <v>6</v>
      </c>
      <c r="K27" s="5">
        <f>J27</f>
        <v>6</v>
      </c>
      <c r="L27" s="5">
        <f>IF(OR(B27="ngcc",B27="ngst"),2,3.17)</f>
        <v>2</v>
      </c>
      <c r="M27" s="5">
        <v>49.813411157205543</v>
      </c>
      <c r="N27" s="5">
        <f>70*D27</f>
        <v>2800</v>
      </c>
      <c r="O27" s="6"/>
      <c r="P27" s="6"/>
    </row>
    <row r="28" spans="1:17" x14ac:dyDescent="0.35">
      <c r="A28" s="5" t="s">
        <v>1162</v>
      </c>
      <c r="B28" t="s">
        <v>14</v>
      </c>
      <c r="C28" t="s">
        <v>19</v>
      </c>
      <c r="D28">
        <v>15</v>
      </c>
      <c r="E28" s="5">
        <v>3.9190447253066512</v>
      </c>
      <c r="F28" s="5">
        <v>4.1799904651090118</v>
      </c>
      <c r="G28" s="5">
        <v>4.4409362049113721</v>
      </c>
      <c r="H28" s="5">
        <f>IF(OR(B28="ngcc",B28="ngst"),0.4*D28,0.35*D28)</f>
        <v>6</v>
      </c>
      <c r="I28" s="5">
        <f>D28</f>
        <v>15</v>
      </c>
      <c r="J28" s="5">
        <v>1</v>
      </c>
      <c r="K28" s="5">
        <f>J28</f>
        <v>1</v>
      </c>
      <c r="L28" s="5">
        <f>IF(OR(B28="ngcc",B28="ngst"),2,3.17)</f>
        <v>2</v>
      </c>
      <c r="M28" s="5">
        <v>18.680029183952087</v>
      </c>
      <c r="N28" s="5">
        <f>70*D28</f>
        <v>1050</v>
      </c>
      <c r="O28" s="6"/>
      <c r="P28" s="6"/>
    </row>
    <row r="29" spans="1:17" x14ac:dyDescent="0.35">
      <c r="A29" s="5" t="s">
        <v>1163</v>
      </c>
      <c r="B29" t="s">
        <v>14</v>
      </c>
      <c r="C29" t="s">
        <v>19</v>
      </c>
      <c r="D29">
        <v>170</v>
      </c>
      <c r="E29" s="5">
        <v>5.6831689694529217</v>
      </c>
      <c r="F29" s="5">
        <v>5.944114709255282</v>
      </c>
      <c r="G29" s="5">
        <v>6.2050604490576431</v>
      </c>
      <c r="H29" s="5">
        <f>IF(OR(B29="ngcc",B29="ngst"),0.4*D29,0.35*D29)</f>
        <v>68</v>
      </c>
      <c r="I29" s="5">
        <f>D29</f>
        <v>170</v>
      </c>
      <c r="J29" s="5">
        <v>4</v>
      </c>
      <c r="K29" s="5">
        <f>J29</f>
        <v>4</v>
      </c>
      <c r="L29" s="5">
        <f>IF(OR(B29="ngcc",B29="ngst"),2,3.17)</f>
        <v>2</v>
      </c>
      <c r="M29" s="5">
        <v>211.70699741812348</v>
      </c>
      <c r="N29" s="5">
        <f>70*D29</f>
        <v>11900</v>
      </c>
      <c r="O29" s="6"/>
      <c r="P29" s="6"/>
    </row>
    <row r="30" spans="1:17" x14ac:dyDescent="0.35">
      <c r="A30" s="5" t="s">
        <v>1164</v>
      </c>
      <c r="B30" t="s">
        <v>14</v>
      </c>
      <c r="C30" t="s">
        <v>19</v>
      </c>
      <c r="D30">
        <v>170</v>
      </c>
      <c r="E30" s="5">
        <v>5.6831689694529217</v>
      </c>
      <c r="F30" s="5">
        <v>5.944114709255282</v>
      </c>
      <c r="G30" s="5">
        <v>6.2050604490576431</v>
      </c>
      <c r="H30" s="5">
        <f>IF(OR(B30="ngcc",B30="ngst"),0.4*D30,0.35*D30)</f>
        <v>68</v>
      </c>
      <c r="I30" s="5">
        <f>D30</f>
        <v>170</v>
      </c>
      <c r="J30" s="5">
        <v>4</v>
      </c>
      <c r="K30" s="5">
        <f>J30</f>
        <v>4</v>
      </c>
      <c r="L30" s="5">
        <f>IF(OR(B30="ngcc",B30="ngst"),2,3.17)</f>
        <v>2</v>
      </c>
      <c r="M30" s="5">
        <v>211.70699741812348</v>
      </c>
      <c r="N30" s="5">
        <f>70*D30</f>
        <v>11900</v>
      </c>
      <c r="O30" s="6"/>
      <c r="P30" s="6"/>
    </row>
    <row r="31" spans="1:17" x14ac:dyDescent="0.35">
      <c r="A31" s="5" t="s">
        <v>1165</v>
      </c>
      <c r="B31" t="s">
        <v>14</v>
      </c>
      <c r="C31" t="s">
        <v>19</v>
      </c>
      <c r="D31">
        <v>44.1</v>
      </c>
      <c r="E31" s="5">
        <v>7.5897770358881393</v>
      </c>
      <c r="F31" s="5">
        <v>7.8507227756904978</v>
      </c>
      <c r="G31" s="5">
        <v>8.1116685154928554</v>
      </c>
      <c r="H31" s="5">
        <f>IF(OR(B31="ngcc",B31="ngst"),0.4*D31,0.35*D31)</f>
        <v>17.64</v>
      </c>
      <c r="I31" s="5">
        <f>D31</f>
        <v>44.1</v>
      </c>
      <c r="J31" s="5">
        <v>6</v>
      </c>
      <c r="K31" s="5">
        <f>J31</f>
        <v>6</v>
      </c>
      <c r="L31" s="5">
        <f>IF(OR(B31="ngcc",B31="ngst"),2,3.17)</f>
        <v>2</v>
      </c>
      <c r="M31" s="5">
        <v>54.919285800819097</v>
      </c>
      <c r="N31" s="5">
        <f>70*D31</f>
        <v>3087</v>
      </c>
      <c r="O31" s="6"/>
      <c r="P31" s="6"/>
    </row>
    <row r="32" spans="1:17" x14ac:dyDescent="0.35">
      <c r="A32" s="5" t="s">
        <v>1166</v>
      </c>
      <c r="B32" t="s">
        <v>14</v>
      </c>
      <c r="C32" t="s">
        <v>19</v>
      </c>
      <c r="D32">
        <v>280.5</v>
      </c>
      <c r="E32" s="5">
        <v>6.1590836956322805</v>
      </c>
      <c r="F32" s="5">
        <v>6.4200294354346426</v>
      </c>
      <c r="G32" s="5">
        <v>6.6809751752370037</v>
      </c>
      <c r="H32" s="5">
        <f>IF(OR(B32="ngcc",B32="ngst"),0.4*D32,0.35*D32)</f>
        <v>112.2</v>
      </c>
      <c r="I32" s="5">
        <f>D32</f>
        <v>280.5</v>
      </c>
      <c r="J32" s="5">
        <v>1</v>
      </c>
      <c r="K32" s="5">
        <f>J32</f>
        <v>1</v>
      </c>
      <c r="L32" s="5">
        <f>IF(OR(B32="ngcc",B32="ngst"),2,3.17)</f>
        <v>2</v>
      </c>
      <c r="M32" s="5">
        <v>349.31654573990369</v>
      </c>
      <c r="N32" s="5">
        <f>70*D32</f>
        <v>19635</v>
      </c>
      <c r="O32" s="6"/>
      <c r="P32" s="6"/>
    </row>
    <row r="33" spans="1:17" x14ac:dyDescent="0.35">
      <c r="A33" s="5" t="s">
        <v>1167</v>
      </c>
      <c r="B33" t="s">
        <v>14</v>
      </c>
      <c r="C33" t="s">
        <v>19</v>
      </c>
      <c r="D33">
        <v>280.5</v>
      </c>
      <c r="E33" s="5">
        <v>6.1590836956322805</v>
      </c>
      <c r="F33" s="5">
        <v>6.4200294354346426</v>
      </c>
      <c r="G33" s="5">
        <v>6.6809751752370037</v>
      </c>
      <c r="H33" s="5">
        <f>IF(OR(B33="ngcc",B33="ngst"),0.4*D33,0.35*D33)</f>
        <v>112.2</v>
      </c>
      <c r="I33" s="5">
        <f>D33</f>
        <v>280.5</v>
      </c>
      <c r="J33" s="5">
        <v>1</v>
      </c>
      <c r="K33" s="5">
        <f>J33</f>
        <v>1</v>
      </c>
      <c r="L33" s="5">
        <f>IF(OR(B33="ngcc",B33="ngst"),2,3.17)</f>
        <v>2</v>
      </c>
      <c r="M33" s="5">
        <v>349.31654573990369</v>
      </c>
      <c r="N33" s="5">
        <f>70*D33</f>
        <v>19635</v>
      </c>
      <c r="O33" s="6"/>
      <c r="P33" s="6"/>
    </row>
    <row r="34" spans="1:17" x14ac:dyDescent="0.35">
      <c r="A34" s="5" t="s">
        <v>1168</v>
      </c>
      <c r="B34" t="s">
        <v>14</v>
      </c>
      <c r="C34" t="s">
        <v>19</v>
      </c>
      <c r="D34">
        <v>6.6</v>
      </c>
      <c r="E34" s="5">
        <v>4.1457111973690619</v>
      </c>
      <c r="F34" s="5">
        <v>4.4066569371714222</v>
      </c>
      <c r="G34" s="5">
        <v>4.6676026769737833</v>
      </c>
      <c r="H34" s="5">
        <f>IF(OR(B34="ngcc",B34="ngst"),0.4*D34,0.35*D34)</f>
        <v>2.64</v>
      </c>
      <c r="I34" s="5">
        <f>D34</f>
        <v>6.6</v>
      </c>
      <c r="J34" s="5">
        <v>1</v>
      </c>
      <c r="K34" s="5">
        <f>J34</f>
        <v>1</v>
      </c>
      <c r="L34" s="5">
        <f>IF(OR(B34="ngcc",B34="ngst"),2,3.17)</f>
        <v>2</v>
      </c>
      <c r="M34" s="5">
        <v>8.2192128409389245</v>
      </c>
      <c r="N34" s="5">
        <f>70*D34</f>
        <v>462</v>
      </c>
      <c r="O34" s="6"/>
      <c r="P34" s="6"/>
    </row>
    <row r="35" spans="1:17" x14ac:dyDescent="0.35">
      <c r="A35" s="5" t="s">
        <v>1169</v>
      </c>
      <c r="B35" t="s">
        <v>14</v>
      </c>
      <c r="C35" t="s">
        <v>19</v>
      </c>
      <c r="D35">
        <v>6.6</v>
      </c>
      <c r="E35" s="5">
        <v>4.1457111973690619</v>
      </c>
      <c r="F35" s="5">
        <v>4.4066569371714222</v>
      </c>
      <c r="G35" s="5">
        <v>4.6676026769737833</v>
      </c>
      <c r="H35" s="5">
        <f>IF(OR(B35="ngcc",B35="ngst"),0.4*D35,0.35*D35)</f>
        <v>2.64</v>
      </c>
      <c r="I35" s="5">
        <f>D35</f>
        <v>6.6</v>
      </c>
      <c r="J35" s="5">
        <v>1</v>
      </c>
      <c r="K35" s="5">
        <f>J35</f>
        <v>1</v>
      </c>
      <c r="L35" s="5">
        <f>IF(OR(B35="ngcc",B35="ngst"),2,3.17)</f>
        <v>2</v>
      </c>
      <c r="M35" s="5">
        <v>8.2192128409389245</v>
      </c>
      <c r="N35" s="5">
        <f>70*D35</f>
        <v>462</v>
      </c>
      <c r="O35" s="6"/>
      <c r="P35" s="6"/>
    </row>
    <row r="36" spans="1:17" x14ac:dyDescent="0.35">
      <c r="A36" s="5" t="s">
        <v>1170</v>
      </c>
      <c r="B36" t="s">
        <v>14</v>
      </c>
      <c r="C36" t="s">
        <v>19</v>
      </c>
      <c r="D36">
        <v>6.2</v>
      </c>
      <c r="E36" s="5">
        <v>4.3043469475213101</v>
      </c>
      <c r="F36" s="5">
        <v>4.5652926873236703</v>
      </c>
      <c r="G36" s="5">
        <v>4.8262384271260306</v>
      </c>
      <c r="H36" s="5">
        <f>IF(OR(B36="ngcc",B36="ngst"),0.4*D36,0.35*D36)</f>
        <v>2.4800000000000004</v>
      </c>
      <c r="I36" s="5">
        <f>D36</f>
        <v>6.2</v>
      </c>
      <c r="J36" s="5">
        <v>6</v>
      </c>
      <c r="K36" s="5">
        <f>J36</f>
        <v>6</v>
      </c>
      <c r="L36" s="5">
        <f>IF(OR(B36="ngcc",B36="ngst"),2,3.17)</f>
        <v>2</v>
      </c>
      <c r="M36" s="5">
        <v>7.7210787293668766</v>
      </c>
      <c r="N36" s="5">
        <f>70*D36</f>
        <v>434</v>
      </c>
      <c r="O36" s="6"/>
      <c r="P36" s="6"/>
    </row>
    <row r="37" spans="1:17" x14ac:dyDescent="0.35">
      <c r="A37" s="5" t="s">
        <v>1171</v>
      </c>
      <c r="B37" t="s">
        <v>14</v>
      </c>
      <c r="C37" t="s">
        <v>19</v>
      </c>
      <c r="D37">
        <v>552</v>
      </c>
      <c r="E37" s="5">
        <v>8.1203307237025797</v>
      </c>
      <c r="F37" s="5">
        <v>8.3812764635049408</v>
      </c>
      <c r="G37" s="5">
        <v>8.642222203307302</v>
      </c>
      <c r="H37" s="5">
        <f>IF(OR(B37="ngcc",B37="ngst"),0.4*D37,0.35*D37)</f>
        <v>220.8</v>
      </c>
      <c r="I37" s="5">
        <f>D37</f>
        <v>552</v>
      </c>
      <c r="J37" s="5">
        <v>1</v>
      </c>
      <c r="K37" s="5">
        <f>J37</f>
        <v>1</v>
      </c>
      <c r="L37" s="5">
        <f>IF(OR(B37="ngcc",B37="ngst"),2,3.17)</f>
        <v>2</v>
      </c>
      <c r="M37" s="5">
        <v>687.42507396943847</v>
      </c>
      <c r="N37" s="5">
        <f>70*D37</f>
        <v>38640</v>
      </c>
      <c r="O37" s="6"/>
      <c r="P37" s="6"/>
    </row>
    <row r="38" spans="1:17" x14ac:dyDescent="0.35">
      <c r="A38" s="5" t="s">
        <v>1172</v>
      </c>
      <c r="B38" t="s">
        <v>14</v>
      </c>
      <c r="C38" t="s">
        <v>19</v>
      </c>
      <c r="D38">
        <v>16.100000000000001</v>
      </c>
      <c r="E38" s="5">
        <v>3.9190447253066512</v>
      </c>
      <c r="F38" s="5">
        <v>4.1799904651090118</v>
      </c>
      <c r="G38" s="5">
        <v>4.4409362049113721</v>
      </c>
      <c r="H38" s="5">
        <f>IF(OR(B38="ngcc",B38="ngst"),0.4*D38,0.35*D38)</f>
        <v>6.4400000000000013</v>
      </c>
      <c r="I38" s="5">
        <f>D38</f>
        <v>16.100000000000001</v>
      </c>
      <c r="J38" s="5">
        <v>1</v>
      </c>
      <c r="K38" s="5">
        <f>J38</f>
        <v>1</v>
      </c>
      <c r="L38" s="5">
        <f>IF(OR(B38="ngcc",B38="ngst"),2,3.17)</f>
        <v>2</v>
      </c>
      <c r="M38" s="5">
        <v>20.04989799077525</v>
      </c>
      <c r="N38" s="5">
        <f>70*D38</f>
        <v>1127</v>
      </c>
      <c r="O38" s="6"/>
      <c r="P38" s="6"/>
      <c r="Q38" s="5"/>
    </row>
    <row r="39" spans="1:17" x14ac:dyDescent="0.35">
      <c r="A39" s="5" t="s">
        <v>1173</v>
      </c>
      <c r="B39" t="s">
        <v>14</v>
      </c>
      <c r="C39" t="s">
        <v>19</v>
      </c>
      <c r="D39">
        <v>199</v>
      </c>
      <c r="E39" s="5">
        <v>5.7400433810311222</v>
      </c>
      <c r="F39" s="5">
        <v>6.0009891208334816</v>
      </c>
      <c r="G39" s="5">
        <v>6.2619348606358409</v>
      </c>
      <c r="H39" s="5">
        <f>IF(OR(B39="ngcc",B39="ngst"),0.4*D39,0.35*D39)</f>
        <v>79.600000000000009</v>
      </c>
      <c r="I39" s="5">
        <f>D39</f>
        <v>199</v>
      </c>
      <c r="J39" s="5">
        <v>1</v>
      </c>
      <c r="K39" s="5">
        <f>J39</f>
        <v>1</v>
      </c>
      <c r="L39" s="5">
        <f>IF(OR(B39="ngcc",B39="ngst"),2,3.17)</f>
        <v>2</v>
      </c>
      <c r="M39" s="5">
        <v>247.82172050709801</v>
      </c>
      <c r="N39" s="5">
        <f>70*D39</f>
        <v>13930</v>
      </c>
      <c r="O39" s="6"/>
      <c r="P39" s="6"/>
      <c r="Q39" s="5"/>
    </row>
    <row r="40" spans="1:17" x14ac:dyDescent="0.35">
      <c r="A40" s="5" t="s">
        <v>1174</v>
      </c>
      <c r="B40" t="s">
        <v>14</v>
      </c>
      <c r="C40" t="s">
        <v>19</v>
      </c>
      <c r="D40">
        <v>199</v>
      </c>
      <c r="E40" s="5">
        <v>5.7400433810311222</v>
      </c>
      <c r="F40" s="5">
        <v>6.0009891208334816</v>
      </c>
      <c r="G40" s="5">
        <v>6.2619348606358409</v>
      </c>
      <c r="H40" s="5">
        <f>IF(OR(B40="ngcc",B40="ngst"),0.4*D40,0.35*D40)</f>
        <v>79.600000000000009</v>
      </c>
      <c r="I40" s="5">
        <f>D40</f>
        <v>199</v>
      </c>
      <c r="J40" s="5">
        <v>1</v>
      </c>
      <c r="K40" s="5">
        <f>J40</f>
        <v>1</v>
      </c>
      <c r="L40" s="5">
        <f>IF(OR(B40="ngcc",B40="ngst"),2,3.17)</f>
        <v>2</v>
      </c>
      <c r="M40" s="5">
        <v>247.82172050709801</v>
      </c>
      <c r="N40" s="5">
        <f>70*D40</f>
        <v>13930</v>
      </c>
      <c r="O40" s="6"/>
      <c r="P40" s="6"/>
    </row>
    <row r="41" spans="1:17" x14ac:dyDescent="0.35">
      <c r="A41" s="5" t="s">
        <v>1175</v>
      </c>
      <c r="B41" t="s">
        <v>14</v>
      </c>
      <c r="C41" t="s">
        <v>19</v>
      </c>
      <c r="D41">
        <v>280</v>
      </c>
      <c r="E41" s="5">
        <v>6.1590836956322823</v>
      </c>
      <c r="F41" s="5">
        <v>6.4200294354346426</v>
      </c>
      <c r="G41" s="5">
        <v>6.6809751752370037</v>
      </c>
      <c r="H41" s="5">
        <f>IF(OR(B41="ngcc",B41="ngst"),0.4*D41,0.35*D41)</f>
        <v>112</v>
      </c>
      <c r="I41" s="5">
        <f>D41</f>
        <v>280</v>
      </c>
      <c r="J41" s="5">
        <v>3</v>
      </c>
      <c r="K41" s="5">
        <f>J41</f>
        <v>3</v>
      </c>
      <c r="L41" s="5">
        <f>IF(OR(B41="ngcc",B41="ngst"),2,3.17)</f>
        <v>2</v>
      </c>
      <c r="M41" s="5">
        <v>348.69387810043884</v>
      </c>
      <c r="N41" s="5">
        <f>70*D41</f>
        <v>19600</v>
      </c>
      <c r="O41" s="6"/>
      <c r="P41" s="6"/>
    </row>
    <row r="42" spans="1:17" x14ac:dyDescent="0.35">
      <c r="A42" s="5" t="s">
        <v>1176</v>
      </c>
      <c r="B42" t="s">
        <v>14</v>
      </c>
      <c r="C42" t="s">
        <v>19</v>
      </c>
      <c r="D42">
        <v>280</v>
      </c>
      <c r="E42" s="5">
        <v>6.1590836956322823</v>
      </c>
      <c r="F42" s="5">
        <v>6.4200294354346426</v>
      </c>
      <c r="G42" s="5">
        <v>6.6809751752370037</v>
      </c>
      <c r="H42" s="5">
        <f>IF(OR(B42="ngcc",B42="ngst"),0.4*D42,0.35*D42)</f>
        <v>112</v>
      </c>
      <c r="I42" s="5">
        <f>D42</f>
        <v>280</v>
      </c>
      <c r="J42" s="5">
        <v>3</v>
      </c>
      <c r="K42" s="5">
        <f>J42</f>
        <v>3</v>
      </c>
      <c r="L42" s="5">
        <f>IF(OR(B42="ngcc",B42="ngst"),2,3.17)</f>
        <v>2</v>
      </c>
      <c r="M42" s="5">
        <v>348.69387810043884</v>
      </c>
      <c r="N42" s="5">
        <f>70*D42</f>
        <v>19600</v>
      </c>
      <c r="O42" s="6"/>
      <c r="P42" s="6"/>
    </row>
    <row r="43" spans="1:17" x14ac:dyDescent="0.35">
      <c r="A43" s="5" t="s">
        <v>1177</v>
      </c>
      <c r="B43" t="s">
        <v>14</v>
      </c>
      <c r="C43" t="s">
        <v>19</v>
      </c>
      <c r="D43">
        <v>280</v>
      </c>
      <c r="E43" s="5">
        <v>6.1590836956322823</v>
      </c>
      <c r="F43" s="5">
        <v>6.4200294354346426</v>
      </c>
      <c r="G43" s="5">
        <v>6.6809751752370037</v>
      </c>
      <c r="H43" s="5">
        <f>IF(OR(B43="ngcc",B43="ngst"),0.4*D43,0.35*D43)</f>
        <v>112</v>
      </c>
      <c r="I43" s="5">
        <f>D43</f>
        <v>280</v>
      </c>
      <c r="J43" s="5">
        <v>3</v>
      </c>
      <c r="K43" s="5">
        <f>J43</f>
        <v>3</v>
      </c>
      <c r="L43" s="5">
        <f>IF(OR(B43="ngcc",B43="ngst"),2,3.17)</f>
        <v>2</v>
      </c>
      <c r="M43" s="5">
        <v>348.69387810043884</v>
      </c>
      <c r="N43" s="5">
        <f>70*D43</f>
        <v>19600</v>
      </c>
      <c r="O43" s="6"/>
      <c r="P43" s="6"/>
    </row>
    <row r="44" spans="1:17" x14ac:dyDescent="0.35">
      <c r="A44" s="5" t="s">
        <v>1178</v>
      </c>
      <c r="B44" t="s">
        <v>14</v>
      </c>
      <c r="C44" t="s">
        <v>19</v>
      </c>
      <c r="D44">
        <v>289</v>
      </c>
      <c r="E44" s="5">
        <v>5.834890422191342</v>
      </c>
      <c r="F44" s="5">
        <v>6.0958361619937023</v>
      </c>
      <c r="G44" s="5">
        <v>6.3567819017960634</v>
      </c>
      <c r="H44" s="5">
        <f>IF(OR(B44="ngcc",B44="ngst"),0.4*D44,0.35*D44)</f>
        <v>115.60000000000001</v>
      </c>
      <c r="I44" s="5">
        <f>D44</f>
        <v>289</v>
      </c>
      <c r="J44" s="5">
        <v>2</v>
      </c>
      <c r="K44" s="5">
        <f>J44</f>
        <v>2</v>
      </c>
      <c r="L44" s="5">
        <f>IF(OR(B44="ngcc",B44="ngst"),2,3.17)</f>
        <v>2</v>
      </c>
      <c r="M44" s="5">
        <v>359.90189561080928</v>
      </c>
      <c r="N44" s="5">
        <f>70*D44</f>
        <v>20230</v>
      </c>
      <c r="O44" s="6"/>
      <c r="P44" s="6"/>
    </row>
    <row r="45" spans="1:17" x14ac:dyDescent="0.35">
      <c r="A45" s="5" t="s">
        <v>1179</v>
      </c>
      <c r="B45" t="s">
        <v>14</v>
      </c>
      <c r="C45" t="s">
        <v>19</v>
      </c>
      <c r="D45">
        <v>289</v>
      </c>
      <c r="E45" s="5">
        <v>5.834890422191342</v>
      </c>
      <c r="F45" s="5">
        <v>6.0958361619937023</v>
      </c>
      <c r="G45" s="5">
        <v>6.3567819017960634</v>
      </c>
      <c r="H45" s="5">
        <f>IF(OR(B45="ngcc",B45="ngst"),0.4*D45,0.35*D45)</f>
        <v>115.60000000000001</v>
      </c>
      <c r="I45" s="5">
        <f>D45</f>
        <v>289</v>
      </c>
      <c r="J45" s="5">
        <v>2</v>
      </c>
      <c r="K45" s="5">
        <f>J45</f>
        <v>2</v>
      </c>
      <c r="L45" s="5">
        <f>IF(OR(B45="ngcc",B45="ngst"),2,3.17)</f>
        <v>2</v>
      </c>
      <c r="M45" s="5">
        <v>359.90189561080928</v>
      </c>
      <c r="N45" s="5">
        <f>70*D45</f>
        <v>20230</v>
      </c>
      <c r="O45" s="6"/>
      <c r="P45" s="6"/>
    </row>
    <row r="46" spans="1:17" x14ac:dyDescent="0.35">
      <c r="A46" s="5" t="s">
        <v>1180</v>
      </c>
      <c r="B46" t="s">
        <v>14</v>
      </c>
      <c r="C46" t="s">
        <v>19</v>
      </c>
      <c r="D46">
        <v>6.9</v>
      </c>
      <c r="E46" s="5">
        <v>4.4552460567004015</v>
      </c>
      <c r="F46" s="5">
        <v>4.7161917965027609</v>
      </c>
      <c r="G46" s="5">
        <v>4.9771375363051211</v>
      </c>
      <c r="H46" s="5">
        <f>IF(OR(B46="ngcc",B46="ngst"),0.4*D46,0.35*D46)</f>
        <v>2.7600000000000002</v>
      </c>
      <c r="I46" s="5">
        <f>D46</f>
        <v>6.9</v>
      </c>
      <c r="J46" s="5">
        <v>2</v>
      </c>
      <c r="K46" s="5">
        <f>J46</f>
        <v>2</v>
      </c>
      <c r="L46" s="5">
        <f>IF(OR(B46="ngcc",B46="ngst"),2,3.17)</f>
        <v>2</v>
      </c>
      <c r="M46" s="5">
        <v>8.5928134246179688</v>
      </c>
      <c r="N46" s="5">
        <f>70*D46</f>
        <v>483</v>
      </c>
      <c r="O46" s="6"/>
      <c r="P46" s="6"/>
    </row>
    <row r="47" spans="1:17" x14ac:dyDescent="0.35">
      <c r="A47" s="5" t="s">
        <v>1181</v>
      </c>
      <c r="B47" t="s">
        <v>14</v>
      </c>
      <c r="C47" t="s">
        <v>19</v>
      </c>
      <c r="D47">
        <v>6.9</v>
      </c>
      <c r="E47" s="5">
        <v>4.4552460567004015</v>
      </c>
      <c r="F47" s="5">
        <v>4.7161917965027609</v>
      </c>
      <c r="G47" s="5">
        <v>4.9771375363051211</v>
      </c>
      <c r="H47" s="5">
        <f>IF(OR(B47="ngcc",B47="ngst"),0.4*D47,0.35*D47)</f>
        <v>2.7600000000000002</v>
      </c>
      <c r="I47" s="5">
        <f>D47</f>
        <v>6.9</v>
      </c>
      <c r="J47" s="5">
        <v>2</v>
      </c>
      <c r="K47" s="5">
        <f>J47</f>
        <v>2</v>
      </c>
      <c r="L47" s="5">
        <f>IF(OR(B47="ngcc",B47="ngst"),2,3.17)</f>
        <v>2</v>
      </c>
      <c r="M47" s="5">
        <v>8.5928134246179688</v>
      </c>
      <c r="N47" s="5">
        <f>70*D47</f>
        <v>483</v>
      </c>
      <c r="O47" s="6"/>
      <c r="P47" s="6"/>
    </row>
    <row r="48" spans="1:17" x14ac:dyDescent="0.35">
      <c r="A48" s="5" t="s">
        <v>1182</v>
      </c>
      <c r="B48" t="s">
        <v>14</v>
      </c>
      <c r="C48" t="s">
        <v>19</v>
      </c>
      <c r="D48">
        <v>6.9</v>
      </c>
      <c r="E48" s="5">
        <v>4.4552460567004015</v>
      </c>
      <c r="F48" s="5">
        <v>4.7161917965027609</v>
      </c>
      <c r="G48" s="5">
        <v>4.9771375363051211</v>
      </c>
      <c r="H48" s="5">
        <f>IF(OR(B48="ngcc",B48="ngst"),0.4*D48,0.35*D48)</f>
        <v>2.7600000000000002</v>
      </c>
      <c r="I48" s="5">
        <f>D48</f>
        <v>6.9</v>
      </c>
      <c r="J48" s="5">
        <v>2</v>
      </c>
      <c r="K48" s="5">
        <f>J48</f>
        <v>2</v>
      </c>
      <c r="L48" s="5">
        <f>IF(OR(B48="ngcc",B48="ngst"),2,3.17)</f>
        <v>2</v>
      </c>
      <c r="M48" s="5">
        <v>8.5928134246179688</v>
      </c>
      <c r="N48" s="5">
        <f>70*D48</f>
        <v>483</v>
      </c>
      <c r="O48" s="6"/>
      <c r="P48" s="6"/>
    </row>
    <row r="49" spans="1:16" x14ac:dyDescent="0.35">
      <c r="A49" s="5" t="s">
        <v>1304</v>
      </c>
      <c r="B49" t="s">
        <v>14</v>
      </c>
      <c r="C49" t="s">
        <v>27</v>
      </c>
      <c r="D49">
        <v>177.8</v>
      </c>
      <c r="E49" s="5">
        <v>6.1706585177922415</v>
      </c>
      <c r="F49" s="5">
        <v>6.4316042575946009</v>
      </c>
      <c r="G49" s="5">
        <v>6.6925499973969611</v>
      </c>
      <c r="H49" s="5">
        <f>IF(OR(B49="ngcc",B49="ngst"),0.4*D49,0.35*D49)</f>
        <v>71.12</v>
      </c>
      <c r="I49" s="5">
        <f>D49</f>
        <v>177.8</v>
      </c>
      <c r="J49" s="5">
        <v>4</v>
      </c>
      <c r="K49" s="5">
        <f>J49</f>
        <v>4</v>
      </c>
      <c r="L49" s="5">
        <f>IF(OR(B49="ngcc",B49="ngst"),2,3.17)</f>
        <v>2</v>
      </c>
      <c r="M49" s="5">
        <v>221.42061259377843</v>
      </c>
      <c r="N49" s="5">
        <f>70*D49</f>
        <v>12446</v>
      </c>
      <c r="O49" s="5"/>
      <c r="P49" s="6"/>
    </row>
    <row r="50" spans="1:16" x14ac:dyDescent="0.35">
      <c r="A50" s="5" t="s">
        <v>1305</v>
      </c>
      <c r="B50" t="s">
        <v>14</v>
      </c>
      <c r="C50" t="s">
        <v>27</v>
      </c>
      <c r="D50">
        <v>177.8</v>
      </c>
      <c r="E50" s="5">
        <v>6.1706585177922415</v>
      </c>
      <c r="F50" s="5">
        <v>6.4316042575946009</v>
      </c>
      <c r="G50" s="5">
        <v>6.6925499973969611</v>
      </c>
      <c r="H50" s="5">
        <f>IF(OR(B50="ngcc",B50="ngst"),0.4*D50,0.35*D50)</f>
        <v>71.12</v>
      </c>
      <c r="I50" s="5">
        <f>D50</f>
        <v>177.8</v>
      </c>
      <c r="J50" s="5">
        <v>4</v>
      </c>
      <c r="K50" s="5">
        <f>J50</f>
        <v>4</v>
      </c>
      <c r="L50" s="5">
        <f>IF(OR(B50="ngcc",B50="ngst"),2,3.17)</f>
        <v>2</v>
      </c>
      <c r="M50" s="5">
        <v>221.42061259377843</v>
      </c>
      <c r="N50" s="5">
        <f>70*D50</f>
        <v>12446</v>
      </c>
      <c r="O50" s="5"/>
      <c r="P50" s="6"/>
    </row>
    <row r="51" spans="1:16" x14ac:dyDescent="0.35">
      <c r="A51" s="5" t="s">
        <v>1306</v>
      </c>
      <c r="B51" t="s">
        <v>14</v>
      </c>
      <c r="C51" t="s">
        <v>27</v>
      </c>
      <c r="D51">
        <v>179.4</v>
      </c>
      <c r="E51" s="5">
        <v>4.25296308386981</v>
      </c>
      <c r="F51" s="5">
        <v>4.5139088236721703</v>
      </c>
      <c r="G51" s="5">
        <v>4.7748545634745305</v>
      </c>
      <c r="H51" s="5">
        <f>IF(OR(B51="ngcc",B51="ngst"),0.4*D51,0.35*D51)</f>
        <v>71.760000000000005</v>
      </c>
      <c r="I51" s="5">
        <f>D51</f>
        <v>179.4</v>
      </c>
      <c r="J51" s="5">
        <v>4</v>
      </c>
      <c r="K51" s="5">
        <f>J51</f>
        <v>4</v>
      </c>
      <c r="L51" s="5">
        <f>IF(OR(B51="ngcc",B51="ngst"),2,3.17)</f>
        <v>2</v>
      </c>
      <c r="M51" s="5">
        <v>223.41314904006717</v>
      </c>
      <c r="N51" s="5">
        <f>70*D51</f>
        <v>12558</v>
      </c>
      <c r="O51" s="5"/>
      <c r="P51" s="6"/>
    </row>
    <row r="52" spans="1:16" x14ac:dyDescent="0.35">
      <c r="A52" s="5" t="s">
        <v>1307</v>
      </c>
      <c r="B52" t="s">
        <v>14</v>
      </c>
      <c r="C52" t="s">
        <v>27</v>
      </c>
      <c r="D52">
        <v>184.2</v>
      </c>
      <c r="E52" s="5">
        <v>5.6798086276527826</v>
      </c>
      <c r="F52" s="5">
        <v>5.940754367455142</v>
      </c>
      <c r="G52" s="5">
        <v>6.2017001072575013</v>
      </c>
      <c r="H52" s="5">
        <f>IF(OR(B52="ngcc",B52="ngst"),0.4*D52,0.35*D52)</f>
        <v>73.679999999999993</v>
      </c>
      <c r="I52" s="5">
        <f>D52</f>
        <v>184.2</v>
      </c>
      <c r="J52" s="5">
        <v>4</v>
      </c>
      <c r="K52" s="5">
        <f>J52</f>
        <v>4</v>
      </c>
      <c r="L52" s="5">
        <f>IF(OR(B52="ngcc",B52="ngst"),2,3.17)</f>
        <v>2</v>
      </c>
      <c r="M52" s="5">
        <v>229.39075837893074</v>
      </c>
      <c r="N52" s="5">
        <f>70*D52</f>
        <v>12894</v>
      </c>
      <c r="O52" s="5"/>
      <c r="P52" s="6"/>
    </row>
    <row r="53" spans="1:16" x14ac:dyDescent="0.35">
      <c r="A53" s="5" t="s">
        <v>1308</v>
      </c>
      <c r="B53" t="s">
        <v>14</v>
      </c>
      <c r="C53" t="s">
        <v>27</v>
      </c>
      <c r="D53">
        <v>184.2</v>
      </c>
      <c r="E53" s="5">
        <v>5.6798086276527826</v>
      </c>
      <c r="F53" s="5">
        <v>5.940754367455142</v>
      </c>
      <c r="G53" s="5">
        <v>6.2017001072575013</v>
      </c>
      <c r="H53" s="5">
        <f>IF(OR(B53="ngcc",B53="ngst"),0.4*D53,0.35*D53)</f>
        <v>73.679999999999993</v>
      </c>
      <c r="I53" s="5">
        <f>D53</f>
        <v>184.2</v>
      </c>
      <c r="J53" s="5">
        <v>4</v>
      </c>
      <c r="K53" s="5">
        <f>J53</f>
        <v>4</v>
      </c>
      <c r="L53" s="5">
        <f>IF(OR(B53="ngcc",B53="ngst"),2,3.17)</f>
        <v>2</v>
      </c>
      <c r="M53" s="5">
        <v>229.39075837893074</v>
      </c>
      <c r="N53" s="5">
        <f>70*D53</f>
        <v>12894</v>
      </c>
      <c r="O53" s="5"/>
      <c r="P53" s="6"/>
    </row>
    <row r="54" spans="1:16" x14ac:dyDescent="0.35">
      <c r="A54" s="5" t="s">
        <v>1363</v>
      </c>
      <c r="B54" t="s">
        <v>14</v>
      </c>
      <c r="C54" t="s">
        <v>33</v>
      </c>
      <c r="D54">
        <v>186.2</v>
      </c>
      <c r="E54" s="5">
        <v>4.2780950635695607</v>
      </c>
      <c r="F54" s="5">
        <v>4.539040803371921</v>
      </c>
      <c r="G54" s="5">
        <v>4.7999865431742812</v>
      </c>
      <c r="H54" s="5">
        <f>IF(OR(B54="ngcc",B54="ngst"),0.4*D54,0.35*D54)</f>
        <v>74.48</v>
      </c>
      <c r="I54" s="5">
        <f>D54</f>
        <v>186.2</v>
      </c>
      <c r="J54" s="5">
        <v>3</v>
      </c>
      <c r="K54" s="5">
        <f>J54</f>
        <v>3</v>
      </c>
      <c r="L54" s="5">
        <f>IF(OR(B54="ngcc",B54="ngst"),2,3.17)</f>
        <v>2</v>
      </c>
      <c r="M54" s="5">
        <v>231.88142893679179</v>
      </c>
      <c r="N54" s="5">
        <f>70*D54</f>
        <v>13034</v>
      </c>
      <c r="O54" s="5"/>
      <c r="P54" s="6"/>
    </row>
    <row r="55" spans="1:16" x14ac:dyDescent="0.35">
      <c r="A55" s="5" t="s">
        <v>1364</v>
      </c>
      <c r="B55" t="s">
        <v>14</v>
      </c>
      <c r="C55" t="s">
        <v>33</v>
      </c>
      <c r="D55">
        <v>278.60000000000002</v>
      </c>
      <c r="E55" s="5">
        <v>6.0917721419783817</v>
      </c>
      <c r="F55" s="5">
        <v>6.3527178817807402</v>
      </c>
      <c r="G55" s="5">
        <v>6.6136636215830995</v>
      </c>
      <c r="H55" s="5">
        <f>IF(OR(B55="ngcc",B55="ngst"),0.4*D55,0.35*D55)</f>
        <v>111.44000000000001</v>
      </c>
      <c r="I55" s="5">
        <f>D55</f>
        <v>278.60000000000002</v>
      </c>
      <c r="J55" s="5">
        <v>6</v>
      </c>
      <c r="K55" s="5">
        <f>J55</f>
        <v>6</v>
      </c>
      <c r="L55" s="5">
        <f>IF(OR(B55="ngcc",B55="ngst"),2,3.17)</f>
        <v>2</v>
      </c>
      <c r="M55" s="5">
        <v>346.95040870993688</v>
      </c>
      <c r="N55" s="5">
        <f>70*D55</f>
        <v>19502</v>
      </c>
      <c r="O55" s="5"/>
      <c r="P55" s="6"/>
    </row>
    <row r="56" spans="1:16" x14ac:dyDescent="0.35">
      <c r="A56" s="5" t="s">
        <v>1365</v>
      </c>
      <c r="B56" t="s">
        <v>14</v>
      </c>
      <c r="C56" t="s">
        <v>33</v>
      </c>
      <c r="D56">
        <v>278.60000000000002</v>
      </c>
      <c r="E56" s="5">
        <v>6.0917721419783817</v>
      </c>
      <c r="F56" s="5">
        <v>6.3527178817807402</v>
      </c>
      <c r="G56" s="5">
        <v>6.6136636215830995</v>
      </c>
      <c r="H56" s="5">
        <f>IF(OR(B56="ngcc",B56="ngst"),0.4*D56,0.35*D56)</f>
        <v>111.44000000000001</v>
      </c>
      <c r="I56" s="5">
        <f>D56</f>
        <v>278.60000000000002</v>
      </c>
      <c r="J56" s="5">
        <v>6</v>
      </c>
      <c r="K56" s="5">
        <f>J56</f>
        <v>6</v>
      </c>
      <c r="L56" s="5">
        <f>IF(OR(B56="ngcc",B56="ngst"),2,3.17)</f>
        <v>2</v>
      </c>
      <c r="M56" s="5">
        <v>346.95040870993688</v>
      </c>
      <c r="N56" s="5">
        <f>70*D56</f>
        <v>19502</v>
      </c>
      <c r="O56" s="5"/>
      <c r="P56" s="6"/>
    </row>
    <row r="57" spans="1:16" x14ac:dyDescent="0.35">
      <c r="A57" s="5" t="s">
        <v>1366</v>
      </c>
      <c r="B57" t="s">
        <v>14</v>
      </c>
      <c r="C57" t="s">
        <v>33</v>
      </c>
      <c r="D57">
        <v>278.60000000000002</v>
      </c>
      <c r="E57" s="5">
        <v>6.0917721419783817</v>
      </c>
      <c r="F57" s="5">
        <v>6.3527178817807402</v>
      </c>
      <c r="G57" s="5">
        <v>6.6136636215830995</v>
      </c>
      <c r="H57" s="5">
        <f>IF(OR(B57="ngcc",B57="ngst"),0.4*D57,0.35*D57)</f>
        <v>111.44000000000001</v>
      </c>
      <c r="I57" s="5">
        <f>D57</f>
        <v>278.60000000000002</v>
      </c>
      <c r="J57" s="5">
        <v>2</v>
      </c>
      <c r="K57" s="5">
        <f>J57</f>
        <v>2</v>
      </c>
      <c r="L57" s="5">
        <f>IF(OR(B57="ngcc",B57="ngst"),2,3.17)</f>
        <v>2</v>
      </c>
      <c r="M57" s="5">
        <v>346.95040870993688</v>
      </c>
      <c r="N57" s="5">
        <f>70*D57</f>
        <v>19502</v>
      </c>
      <c r="O57" s="5"/>
      <c r="P57" s="6"/>
    </row>
    <row r="58" spans="1:16" x14ac:dyDescent="0.35">
      <c r="A58" s="5" t="s">
        <v>1367</v>
      </c>
      <c r="B58" t="s">
        <v>14</v>
      </c>
      <c r="C58" t="s">
        <v>33</v>
      </c>
      <c r="D58">
        <v>278.60000000000002</v>
      </c>
      <c r="E58" s="5">
        <v>6.0917721419783817</v>
      </c>
      <c r="F58" s="5">
        <v>6.3527178817807402</v>
      </c>
      <c r="G58" s="5">
        <v>6.6136636215830995</v>
      </c>
      <c r="H58" s="5">
        <f>IF(OR(B58="ngcc",B58="ngst"),0.4*D58,0.35*D58)</f>
        <v>111.44000000000001</v>
      </c>
      <c r="I58" s="5">
        <f>D58</f>
        <v>278.60000000000002</v>
      </c>
      <c r="J58" s="5">
        <v>2</v>
      </c>
      <c r="K58" s="5">
        <f>J58</f>
        <v>2</v>
      </c>
      <c r="L58" s="5">
        <f>IF(OR(B58="ngcc",B58="ngst"),2,3.17)</f>
        <v>2</v>
      </c>
      <c r="M58" s="5">
        <v>346.95040870993688</v>
      </c>
      <c r="N58" s="5">
        <f>70*D58</f>
        <v>19502</v>
      </c>
      <c r="O58" s="5"/>
      <c r="P58" s="6"/>
    </row>
    <row r="59" spans="1:16" x14ac:dyDescent="0.35">
      <c r="A59" s="5" t="s">
        <v>1368</v>
      </c>
      <c r="B59" t="s">
        <v>14</v>
      </c>
      <c r="C59" t="s">
        <v>33</v>
      </c>
      <c r="D59">
        <v>76</v>
      </c>
      <c r="E59" s="5">
        <v>8.6401397097665615</v>
      </c>
      <c r="F59" s="5">
        <v>8.9010854495689209</v>
      </c>
      <c r="G59" s="5">
        <v>9.1620311893712802</v>
      </c>
      <c r="H59" s="5">
        <f>IF(OR(B59="ngcc",B59="ngst"),0.4*D59,0.35*D59)</f>
        <v>30.400000000000002</v>
      </c>
      <c r="I59" s="5">
        <f>D59</f>
        <v>76</v>
      </c>
      <c r="J59" s="5">
        <v>6</v>
      </c>
      <c r="K59" s="5">
        <f>J59</f>
        <v>6</v>
      </c>
      <c r="L59" s="5">
        <f>IF(OR(B59="ngcc",B59="ngst"),2,3.17)</f>
        <v>2</v>
      </c>
      <c r="M59" s="5">
        <v>94.645481198690661</v>
      </c>
      <c r="N59" s="5">
        <f>70*D59</f>
        <v>5320</v>
      </c>
      <c r="O59" s="5"/>
      <c r="P59" s="6"/>
    </row>
    <row r="60" spans="1:16" x14ac:dyDescent="0.35">
      <c r="A60" s="5" t="s">
        <v>1369</v>
      </c>
      <c r="B60" t="s">
        <v>14</v>
      </c>
      <c r="C60" t="s">
        <v>33</v>
      </c>
      <c r="D60">
        <v>57.9</v>
      </c>
      <c r="E60" s="5">
        <v>7.6912712410848316</v>
      </c>
      <c r="F60" s="5">
        <v>7.9522169808871892</v>
      </c>
      <c r="G60" s="5">
        <v>8.2131627206895477</v>
      </c>
      <c r="H60" s="5">
        <f>IF(OR(B60="ngcc",B60="ngst"),0.4*D60,0.35*D60)</f>
        <v>23.16</v>
      </c>
      <c r="I60" s="5">
        <f>D60</f>
        <v>57.9</v>
      </c>
      <c r="J60" s="5">
        <v>1</v>
      </c>
      <c r="K60" s="5">
        <f>J60</f>
        <v>1</v>
      </c>
      <c r="L60" s="5">
        <f>IF(OR(B60="ngcc",B60="ngst"),2,3.17)</f>
        <v>2</v>
      </c>
      <c r="M60" s="5">
        <v>72.104912650055027</v>
      </c>
      <c r="N60" s="5">
        <f>70*D60</f>
        <v>4053</v>
      </c>
      <c r="O60" s="5"/>
      <c r="P60" s="6"/>
    </row>
    <row r="61" spans="1:16" x14ac:dyDescent="0.35">
      <c r="A61" s="5" t="s">
        <v>1370</v>
      </c>
      <c r="B61" t="s">
        <v>14</v>
      </c>
      <c r="C61" t="s">
        <v>33</v>
      </c>
      <c r="D61">
        <v>65.5</v>
      </c>
      <c r="E61" s="5">
        <v>7.6912712410848298</v>
      </c>
      <c r="F61" s="5">
        <v>7.9522169808871892</v>
      </c>
      <c r="G61" s="5">
        <v>8.2131627206895494</v>
      </c>
      <c r="H61" s="5">
        <f>IF(OR(B61="ngcc",B61="ngst"),0.4*D61,0.35*D61)</f>
        <v>26.200000000000003</v>
      </c>
      <c r="I61" s="5">
        <f>D61</f>
        <v>65.5</v>
      </c>
      <c r="J61" s="5">
        <v>5</v>
      </c>
      <c r="K61" s="5">
        <f>J61</f>
        <v>5</v>
      </c>
      <c r="L61" s="5">
        <f>IF(OR(B61="ngcc",B61="ngst"),2,3.17)</f>
        <v>2</v>
      </c>
      <c r="M61" s="5">
        <v>81.569460769924106</v>
      </c>
      <c r="N61" s="5">
        <f>70*D61</f>
        <v>4585</v>
      </c>
      <c r="O61" s="5"/>
      <c r="P61" s="6"/>
    </row>
    <row r="62" spans="1:16" x14ac:dyDescent="0.35">
      <c r="A62" s="5" t="s">
        <v>1711</v>
      </c>
      <c r="B62" t="s">
        <v>14</v>
      </c>
      <c r="C62" t="s">
        <v>28</v>
      </c>
      <c r="D62">
        <v>185.6</v>
      </c>
      <c r="E62" s="5">
        <v>6.0124123986316915</v>
      </c>
      <c r="F62" s="5">
        <v>6.2733581384340509</v>
      </c>
      <c r="G62" s="5">
        <v>6.5343038782364093</v>
      </c>
      <c r="H62" s="5">
        <f>IF(OR(B62="ngcc",B62="ngst"),0.4*D62,0.35*D62)</f>
        <v>74.239999999999995</v>
      </c>
      <c r="I62" s="5">
        <f>D62</f>
        <v>185.6</v>
      </c>
      <c r="J62" s="5">
        <v>3</v>
      </c>
      <c r="K62" s="5">
        <f>J62</f>
        <v>3</v>
      </c>
      <c r="L62" s="5">
        <f>IF(OR(B62="ngcc",B62="ngst"),2,3.17)</f>
        <v>2</v>
      </c>
      <c r="M62" s="5">
        <v>231.13422776943412</v>
      </c>
      <c r="N62" s="5">
        <f>70*D62</f>
        <v>12992</v>
      </c>
      <c r="O62" s="5"/>
      <c r="P62" s="6"/>
    </row>
    <row r="63" spans="1:16" x14ac:dyDescent="0.35">
      <c r="A63" s="5" t="s">
        <v>1712</v>
      </c>
      <c r="B63" t="s">
        <v>14</v>
      </c>
      <c r="C63" t="s">
        <v>28</v>
      </c>
      <c r="D63">
        <v>185.6</v>
      </c>
      <c r="E63" s="5">
        <v>6.0124123986316915</v>
      </c>
      <c r="F63" s="5">
        <v>6.2733581384340509</v>
      </c>
      <c r="G63" s="5">
        <v>6.5343038782364093</v>
      </c>
      <c r="H63" s="5">
        <f>IF(OR(B63="ngcc",B63="ngst"),0.4*D63,0.35*D63)</f>
        <v>74.239999999999995</v>
      </c>
      <c r="I63" s="5">
        <f>D63</f>
        <v>185.6</v>
      </c>
      <c r="J63" s="5">
        <v>3</v>
      </c>
      <c r="K63" s="5">
        <f>J63</f>
        <v>3</v>
      </c>
      <c r="L63" s="5">
        <f>IF(OR(B63="ngcc",B63="ngst"),2,3.17)</f>
        <v>2</v>
      </c>
      <c r="M63" s="5">
        <v>231.13422776943412</v>
      </c>
      <c r="N63" s="5">
        <f>70*D63</f>
        <v>12992</v>
      </c>
      <c r="O63" s="6"/>
      <c r="P63" s="6"/>
    </row>
    <row r="64" spans="1:16" x14ac:dyDescent="0.35">
      <c r="A64" s="5" t="s">
        <v>1479</v>
      </c>
      <c r="B64" t="s">
        <v>14</v>
      </c>
      <c r="C64" t="s">
        <v>28</v>
      </c>
      <c r="D64">
        <v>260</v>
      </c>
      <c r="E64" s="5">
        <v>5.7962841720558513</v>
      </c>
      <c r="F64" s="5">
        <v>6.0572299118582107</v>
      </c>
      <c r="G64" s="5">
        <v>6.3181756516605709</v>
      </c>
      <c r="H64" s="5">
        <f>IF(OR(B64="ngcc",B64="ngst"),0.4*D64,0.35*D64)</f>
        <v>104</v>
      </c>
      <c r="I64" s="5">
        <f>D64</f>
        <v>260</v>
      </c>
      <c r="J64" s="5">
        <v>2</v>
      </c>
      <c r="K64" s="5">
        <f>J64</f>
        <v>2</v>
      </c>
      <c r="L64" s="5">
        <f>IF(OR(B64="ngcc",B64="ngst"),2,3.17)</f>
        <v>2</v>
      </c>
      <c r="M64" s="5">
        <v>323.78717252183583</v>
      </c>
      <c r="N64" s="5">
        <f>70*D64</f>
        <v>18200</v>
      </c>
      <c r="O64" s="6"/>
      <c r="P64" s="6"/>
    </row>
    <row r="65" spans="1:17" x14ac:dyDescent="0.35">
      <c r="A65" s="5" t="s">
        <v>1480</v>
      </c>
      <c r="B65" t="s">
        <v>14</v>
      </c>
      <c r="C65" t="s">
        <v>28</v>
      </c>
      <c r="D65">
        <v>260</v>
      </c>
      <c r="E65" s="5">
        <v>5.7962841720558513</v>
      </c>
      <c r="F65" s="5">
        <v>6.0572299118582107</v>
      </c>
      <c r="G65" s="5">
        <v>6.3181756516605709</v>
      </c>
      <c r="H65" s="5">
        <f>IF(OR(B65="ngcc",B65="ngst"),0.4*D65,0.35*D65)</f>
        <v>104</v>
      </c>
      <c r="I65" s="5">
        <f>D65</f>
        <v>260</v>
      </c>
      <c r="J65" s="5">
        <v>2</v>
      </c>
      <c r="K65" s="5">
        <f>J65</f>
        <v>2</v>
      </c>
      <c r="L65" s="5">
        <f>IF(OR(B65="ngcc",B65="ngst"),2,3.17)</f>
        <v>2</v>
      </c>
      <c r="M65" s="5">
        <v>323.78717252183583</v>
      </c>
      <c r="N65" s="5">
        <f>70*D65</f>
        <v>18200</v>
      </c>
      <c r="O65" s="6"/>
      <c r="P65" s="6"/>
    </row>
    <row r="66" spans="1:17" x14ac:dyDescent="0.35">
      <c r="A66" s="5" t="s">
        <v>1504</v>
      </c>
      <c r="B66" t="s">
        <v>14</v>
      </c>
      <c r="C66" t="s">
        <v>29</v>
      </c>
      <c r="D66">
        <v>125</v>
      </c>
      <c r="E66" s="5">
        <v>6.5243286444741324</v>
      </c>
      <c r="F66" s="5">
        <v>6.7852743842764909</v>
      </c>
      <c r="G66" s="5">
        <v>7.0462201240788485</v>
      </c>
      <c r="H66" s="5">
        <f>IF(OR(B66="ngcc",B66="ngst"),0.4*D66,0.35*D66)</f>
        <v>50</v>
      </c>
      <c r="I66" s="5">
        <f>D66</f>
        <v>125</v>
      </c>
      <c r="J66" s="5">
        <v>4</v>
      </c>
      <c r="K66" s="5">
        <f>J66</f>
        <v>4</v>
      </c>
      <c r="L66" s="5">
        <f>IF(OR(B66="ngcc",B66="ngst"),2,3.17)</f>
        <v>2</v>
      </c>
      <c r="M66" s="5">
        <v>155.66690986626736</v>
      </c>
      <c r="N66" s="5">
        <f>70*D66</f>
        <v>8750</v>
      </c>
      <c r="O66" s="6"/>
      <c r="P66" s="6"/>
    </row>
    <row r="67" spans="1:17" x14ac:dyDescent="0.35">
      <c r="A67" s="5" t="s">
        <v>1505</v>
      </c>
      <c r="B67" t="s">
        <v>14</v>
      </c>
      <c r="C67" t="s">
        <v>29</v>
      </c>
      <c r="D67">
        <v>125</v>
      </c>
      <c r="E67" s="5">
        <v>6.5243286444741324</v>
      </c>
      <c r="F67" s="5">
        <v>6.7852743842764909</v>
      </c>
      <c r="G67" s="5">
        <v>7.0462201240788485</v>
      </c>
      <c r="H67" s="5">
        <f>IF(OR(B67="ngcc",B67="ngst"),0.4*D67,0.35*D67)</f>
        <v>50</v>
      </c>
      <c r="I67" s="5">
        <f>D67</f>
        <v>125</v>
      </c>
      <c r="J67" s="5">
        <v>4</v>
      </c>
      <c r="K67" s="5">
        <f>J67</f>
        <v>4</v>
      </c>
      <c r="L67" s="5">
        <f>IF(OR(B67="ngcc",B67="ngst"),2,3.17)</f>
        <v>2</v>
      </c>
      <c r="M67" s="5">
        <v>155.66690986626736</v>
      </c>
      <c r="N67" s="5">
        <f>70*D67</f>
        <v>8750</v>
      </c>
      <c r="O67" s="6"/>
      <c r="P67" s="6"/>
    </row>
    <row r="68" spans="1:17" x14ac:dyDescent="0.35">
      <c r="A68" s="5" t="s">
        <v>1506</v>
      </c>
      <c r="B68" t="s">
        <v>14</v>
      </c>
      <c r="C68" t="s">
        <v>29</v>
      </c>
      <c r="D68">
        <v>125</v>
      </c>
      <c r="E68" s="5">
        <v>6.5243286444741324</v>
      </c>
      <c r="F68" s="5">
        <v>6.7852743842764909</v>
      </c>
      <c r="G68" s="5">
        <v>7.0462201240788485</v>
      </c>
      <c r="H68" s="5">
        <f>IF(OR(B68="ngcc",B68="ngst"),0.4*D68,0.35*D68)</f>
        <v>50</v>
      </c>
      <c r="I68" s="5">
        <f>D68</f>
        <v>125</v>
      </c>
      <c r="J68" s="5">
        <v>4</v>
      </c>
      <c r="K68" s="5">
        <f>J68</f>
        <v>4</v>
      </c>
      <c r="L68" s="5">
        <f>IF(OR(B68="ngcc",B68="ngst"),2,3.17)</f>
        <v>2</v>
      </c>
      <c r="M68" s="5">
        <v>155.66690986626736</v>
      </c>
      <c r="N68" s="5">
        <f>70*D68</f>
        <v>8750</v>
      </c>
      <c r="O68" s="6"/>
      <c r="P68" s="6"/>
    </row>
    <row r="69" spans="1:17" x14ac:dyDescent="0.35">
      <c r="A69" s="5" t="s">
        <v>1507</v>
      </c>
      <c r="B69" t="s">
        <v>14</v>
      </c>
      <c r="C69" t="s">
        <v>29</v>
      </c>
      <c r="D69">
        <v>82.8</v>
      </c>
      <c r="E69" s="5">
        <v>7.0577936067151423</v>
      </c>
      <c r="F69" s="5">
        <v>7.3187393465175026</v>
      </c>
      <c r="G69" s="5">
        <v>7.5796850863198628</v>
      </c>
      <c r="H69" s="5">
        <f>IF(OR(B69="ngcc",B69="ngst"),0.4*D69,0.35*D69)</f>
        <v>33.119999999999997</v>
      </c>
      <c r="I69" s="5">
        <f>D69</f>
        <v>82.8</v>
      </c>
      <c r="J69" s="5">
        <v>5</v>
      </c>
      <c r="K69" s="5">
        <f>J69</f>
        <v>5</v>
      </c>
      <c r="L69" s="5">
        <f>IF(OR(B69="ngcc",B69="ngst"),2,3.17)</f>
        <v>2</v>
      </c>
      <c r="M69" s="5">
        <v>103.1137610954154</v>
      </c>
      <c r="N69" s="5">
        <f>70*D69</f>
        <v>5796</v>
      </c>
      <c r="O69" s="6"/>
      <c r="P69" s="6"/>
    </row>
    <row r="70" spans="1:17" x14ac:dyDescent="0.35">
      <c r="A70" s="5" t="s">
        <v>1508</v>
      </c>
      <c r="B70" t="s">
        <v>14</v>
      </c>
      <c r="C70" t="s">
        <v>29</v>
      </c>
      <c r="D70">
        <v>82.8</v>
      </c>
      <c r="E70" s="5">
        <v>7.0577936067151423</v>
      </c>
      <c r="F70" s="5">
        <v>7.3187393465175026</v>
      </c>
      <c r="G70" s="5">
        <v>7.5796850863198628</v>
      </c>
      <c r="H70" s="5">
        <f>IF(OR(B70="ngcc",B70="ngst"),0.4*D70,0.35*D70)</f>
        <v>33.119999999999997</v>
      </c>
      <c r="I70" s="5">
        <f>D70</f>
        <v>82.8</v>
      </c>
      <c r="J70" s="5">
        <v>5</v>
      </c>
      <c r="K70" s="5">
        <f>J70</f>
        <v>5</v>
      </c>
      <c r="L70" s="5">
        <f>IF(OR(B70="ngcc",B70="ngst"),2,3.17)</f>
        <v>2</v>
      </c>
      <c r="M70" s="5">
        <v>103.1137610954154</v>
      </c>
      <c r="N70" s="5">
        <f>70*D70</f>
        <v>5796</v>
      </c>
      <c r="O70" s="6"/>
      <c r="P70" s="6"/>
    </row>
    <row r="71" spans="1:17" x14ac:dyDescent="0.35">
      <c r="A71" s="5" t="s">
        <v>1509</v>
      </c>
      <c r="B71" t="s">
        <v>14</v>
      </c>
      <c r="C71" t="s">
        <v>29</v>
      </c>
      <c r="D71">
        <v>82.8</v>
      </c>
      <c r="E71" s="5">
        <v>8.3735990079933504</v>
      </c>
      <c r="F71" s="5">
        <v>8.6345447477957133</v>
      </c>
      <c r="G71" s="5">
        <v>8.8954904875980745</v>
      </c>
      <c r="H71" s="5">
        <f>IF(OR(B71="ngcc",B71="ngst"),0.4*D71,0.35*D71)</f>
        <v>33.119999999999997</v>
      </c>
      <c r="I71" s="5">
        <f>D71</f>
        <v>82.8</v>
      </c>
      <c r="J71" s="5">
        <v>5</v>
      </c>
      <c r="K71" s="5">
        <f>J71</f>
        <v>5</v>
      </c>
      <c r="L71" s="5">
        <f>IF(OR(B71="ngcc",B71="ngst"),2,3.17)</f>
        <v>2</v>
      </c>
      <c r="M71" s="5">
        <v>103.1137610954154</v>
      </c>
      <c r="N71" s="5">
        <f>70*D71</f>
        <v>5796</v>
      </c>
      <c r="O71" s="5"/>
      <c r="P71" s="6"/>
    </row>
    <row r="72" spans="1:17" x14ac:dyDescent="0.35">
      <c r="A72" s="5" t="s">
        <v>1510</v>
      </c>
      <c r="B72" t="s">
        <v>14</v>
      </c>
      <c r="C72" t="s">
        <v>29</v>
      </c>
      <c r="D72">
        <v>82.8</v>
      </c>
      <c r="E72" s="5">
        <v>8.3735990079933504</v>
      </c>
      <c r="F72" s="5">
        <v>8.6345447477957133</v>
      </c>
      <c r="G72" s="5">
        <v>8.8954904875980745</v>
      </c>
      <c r="H72" s="5">
        <f>IF(OR(B72="ngcc",B72="ngst"),0.4*D72,0.35*D72)</f>
        <v>33.119999999999997</v>
      </c>
      <c r="I72" s="5">
        <f>D72</f>
        <v>82.8</v>
      </c>
      <c r="J72" s="5">
        <v>5</v>
      </c>
      <c r="K72" s="5">
        <f>J72</f>
        <v>5</v>
      </c>
      <c r="L72" s="5">
        <f>IF(OR(B72="ngcc",B72="ngst"),2,3.17)</f>
        <v>2</v>
      </c>
      <c r="M72" s="5">
        <v>103.1137610954154</v>
      </c>
      <c r="N72" s="5">
        <f>70*D72</f>
        <v>5796</v>
      </c>
      <c r="O72" s="5"/>
      <c r="P72" s="6"/>
    </row>
    <row r="73" spans="1:17" x14ac:dyDescent="0.35">
      <c r="A73" s="5" t="s">
        <v>1511</v>
      </c>
      <c r="B73" t="s">
        <v>14</v>
      </c>
      <c r="C73" t="s">
        <v>29</v>
      </c>
      <c r="D73">
        <v>41.8</v>
      </c>
      <c r="E73" s="5">
        <v>7.8467817896830905</v>
      </c>
      <c r="F73" s="5">
        <v>8.1077275294854498</v>
      </c>
      <c r="G73" s="5">
        <v>8.3686732692878092</v>
      </c>
      <c r="H73" s="5">
        <f>IF(OR(B73="ngcc",B73="ngst"),0.4*D73,0.35*D73)</f>
        <v>16.72</v>
      </c>
      <c r="I73" s="5">
        <f>D73</f>
        <v>41.8</v>
      </c>
      <c r="J73" s="5">
        <v>5</v>
      </c>
      <c r="K73" s="5">
        <f>J73</f>
        <v>5</v>
      </c>
      <c r="L73" s="5">
        <f>IF(OR(B73="ngcc",B73="ngst"),2,3.17)</f>
        <v>2</v>
      </c>
      <c r="M73" s="5">
        <v>52.055014659279749</v>
      </c>
      <c r="N73" s="5">
        <f>70*D73</f>
        <v>2926</v>
      </c>
      <c r="O73" s="5"/>
      <c r="P73" s="6"/>
    </row>
    <row r="74" spans="1:17" x14ac:dyDescent="0.35">
      <c r="A74" s="5" t="s">
        <v>1512</v>
      </c>
      <c r="B74" t="s">
        <v>14</v>
      </c>
      <c r="C74" t="s">
        <v>29</v>
      </c>
      <c r="D74">
        <v>196</v>
      </c>
      <c r="E74" s="5">
        <v>5.6418200374796124</v>
      </c>
      <c r="F74" s="5">
        <v>5.9027657772819717</v>
      </c>
      <c r="G74" s="5">
        <v>6.1637115170843311</v>
      </c>
      <c r="H74" s="5">
        <f>IF(OR(B74="ngcc",B74="ngst"),0.4*D74,0.35*D74)</f>
        <v>78.400000000000006</v>
      </c>
      <c r="I74" s="5">
        <f>D74</f>
        <v>196</v>
      </c>
      <c r="J74" s="5">
        <v>2</v>
      </c>
      <c r="K74" s="5">
        <f>J74</f>
        <v>2</v>
      </c>
      <c r="L74" s="5">
        <f>IF(OR(B74="ngcc",B74="ngst"),2,3.17)</f>
        <v>2</v>
      </c>
      <c r="M74" s="5">
        <v>244.08571467030714</v>
      </c>
      <c r="N74" s="5">
        <f>70*D74</f>
        <v>13720</v>
      </c>
      <c r="O74" s="5"/>
      <c r="P74" s="6"/>
    </row>
    <row r="75" spans="1:17" x14ac:dyDescent="0.35">
      <c r="A75" s="5" t="s">
        <v>1513</v>
      </c>
      <c r="B75" t="s">
        <v>14</v>
      </c>
      <c r="C75" t="s">
        <v>29</v>
      </c>
      <c r="D75">
        <v>196</v>
      </c>
      <c r="E75" s="5">
        <v>5.6418200374796124</v>
      </c>
      <c r="F75" s="5">
        <v>5.9027657772819717</v>
      </c>
      <c r="G75" s="5">
        <v>6.1637115170843311</v>
      </c>
      <c r="H75" s="5">
        <f>IF(OR(B75="ngcc",B75="ngst"),0.4*D75,0.35*D75)</f>
        <v>78.400000000000006</v>
      </c>
      <c r="I75" s="5">
        <f>D75</f>
        <v>196</v>
      </c>
      <c r="J75" s="5">
        <v>2</v>
      </c>
      <c r="K75" s="5">
        <f>J75</f>
        <v>2</v>
      </c>
      <c r="L75" s="5">
        <f>IF(OR(B75="ngcc",B75="ngst"),2,3.17)</f>
        <v>2</v>
      </c>
      <c r="M75" s="5">
        <v>244.08571467030714</v>
      </c>
      <c r="N75" s="5">
        <f>70*D75</f>
        <v>13720</v>
      </c>
      <c r="O75" s="5"/>
      <c r="P75" s="6"/>
      <c r="Q75" s="5"/>
    </row>
    <row r="76" spans="1:17" x14ac:dyDescent="0.35">
      <c r="A76" s="5" t="s">
        <v>1514</v>
      </c>
      <c r="B76" t="s">
        <v>14</v>
      </c>
      <c r="C76" t="s">
        <v>29</v>
      </c>
      <c r="D76">
        <v>179.3</v>
      </c>
      <c r="E76" s="5">
        <v>5.9410667470579117</v>
      </c>
      <c r="F76" s="5">
        <v>6.202012486860272</v>
      </c>
      <c r="G76" s="5">
        <v>6.4629582266626322</v>
      </c>
      <c r="H76" s="5">
        <f>IF(OR(B76="ngcc",B76="ngst"),0.4*D76,0.35*D76)</f>
        <v>71.720000000000013</v>
      </c>
      <c r="I76" s="5">
        <f>D76</f>
        <v>179.3</v>
      </c>
      <c r="J76" s="5">
        <v>3</v>
      </c>
      <c r="K76" s="5">
        <f>J76</f>
        <v>3</v>
      </c>
      <c r="L76" s="5">
        <f>IF(OR(B76="ngcc",B76="ngst"),2,3.17)</f>
        <v>2</v>
      </c>
      <c r="M76" s="5">
        <v>223.28861551217423</v>
      </c>
      <c r="N76" s="5">
        <f>70*D76</f>
        <v>12551</v>
      </c>
      <c r="O76" s="5"/>
      <c r="P76" s="6"/>
      <c r="Q76" s="5"/>
    </row>
    <row r="77" spans="1:17" x14ac:dyDescent="0.35">
      <c r="A77" s="5" t="s">
        <v>1515</v>
      </c>
      <c r="B77" t="s">
        <v>14</v>
      </c>
      <c r="C77" t="s">
        <v>29</v>
      </c>
      <c r="D77">
        <v>179.3</v>
      </c>
      <c r="E77" s="5">
        <v>5.9410667470579117</v>
      </c>
      <c r="F77" s="5">
        <v>6.202012486860272</v>
      </c>
      <c r="G77" s="5">
        <v>6.4629582266626322</v>
      </c>
      <c r="H77" s="5">
        <f>IF(OR(B77="ngcc",B77="ngst"),0.4*D77,0.35*D77)</f>
        <v>71.720000000000013</v>
      </c>
      <c r="I77" s="5">
        <f>D77</f>
        <v>179.3</v>
      </c>
      <c r="J77" s="5">
        <v>3</v>
      </c>
      <c r="K77" s="5">
        <f>J77</f>
        <v>3</v>
      </c>
      <c r="L77" s="5">
        <f>IF(OR(B77="ngcc",B77="ngst"),2,3.17)</f>
        <v>2</v>
      </c>
      <c r="M77" s="5">
        <v>223.28861551217423</v>
      </c>
      <c r="N77" s="5">
        <f>70*D77</f>
        <v>12551</v>
      </c>
      <c r="O77" s="5"/>
      <c r="P77" s="6"/>
      <c r="Q77" s="5"/>
    </row>
    <row r="78" spans="1:17" x14ac:dyDescent="0.35">
      <c r="A78" s="5" t="s">
        <v>1547</v>
      </c>
      <c r="B78" t="s">
        <v>14</v>
      </c>
      <c r="C78" t="s">
        <v>31</v>
      </c>
      <c r="D78">
        <v>128.69999999999999</v>
      </c>
      <c r="E78" s="5">
        <v>7.0777886752603809</v>
      </c>
      <c r="F78" s="5">
        <v>7.338734415062742</v>
      </c>
      <c r="G78" s="5">
        <v>7.5996801548651032</v>
      </c>
      <c r="H78" s="5">
        <f>IF(OR(B78="ngcc",B78="ngst"),0.4*D78,0.35*D78)</f>
        <v>51.48</v>
      </c>
      <c r="I78" s="5">
        <f>D78</f>
        <v>128.69999999999999</v>
      </c>
      <c r="J78" s="5">
        <v>5</v>
      </c>
      <c r="K78" s="5">
        <f>J78</f>
        <v>5</v>
      </c>
      <c r="L78" s="5">
        <f>IF(OR(B78="ngcc",B78="ngst"),2,3.17)</f>
        <v>2</v>
      </c>
      <c r="M78" s="5">
        <v>160.27465039830869</v>
      </c>
      <c r="N78" s="5">
        <f>70*D78</f>
        <v>9009</v>
      </c>
      <c r="O78" s="5"/>
      <c r="P78" s="6"/>
      <c r="Q78" s="5"/>
    </row>
    <row r="79" spans="1:17" x14ac:dyDescent="0.35">
      <c r="A79" s="5" t="s">
        <v>1548</v>
      </c>
      <c r="B79" t="s">
        <v>14</v>
      </c>
      <c r="C79" t="s">
        <v>31</v>
      </c>
      <c r="D79">
        <v>128.69999999999999</v>
      </c>
      <c r="E79" s="5">
        <v>7.0777886752603809</v>
      </c>
      <c r="F79" s="5">
        <v>7.338734415062742</v>
      </c>
      <c r="G79" s="5">
        <v>7.5996801548651032</v>
      </c>
      <c r="H79" s="5">
        <f>IF(OR(B79="ngcc",B79="ngst"),0.4*D79,0.35*D79)</f>
        <v>51.48</v>
      </c>
      <c r="I79" s="5">
        <f>D79</f>
        <v>128.69999999999999</v>
      </c>
      <c r="J79" s="5">
        <v>5</v>
      </c>
      <c r="K79" s="5">
        <f>J79</f>
        <v>5</v>
      </c>
      <c r="L79" s="5">
        <f>IF(OR(B79="ngcc",B79="ngst"),2,3.17)</f>
        <v>2</v>
      </c>
      <c r="M79" s="5">
        <v>160.27465039830869</v>
      </c>
      <c r="N79" s="5">
        <f>70*D79</f>
        <v>9009</v>
      </c>
      <c r="O79" s="5"/>
      <c r="P79" s="6"/>
    </row>
    <row r="80" spans="1:17" x14ac:dyDescent="0.35">
      <c r="A80" s="5" t="s">
        <v>1549</v>
      </c>
      <c r="B80" t="s">
        <v>14</v>
      </c>
      <c r="C80" t="s">
        <v>31</v>
      </c>
      <c r="D80">
        <v>23</v>
      </c>
      <c r="E80" s="5">
        <v>10.360989290333963</v>
      </c>
      <c r="F80" s="5">
        <v>10.621935030136326</v>
      </c>
      <c r="G80" s="5">
        <v>10.882880769938691</v>
      </c>
      <c r="H80" s="5">
        <f>IF(OR(B80="ngcc",B80="ngst"),0.4*D80,0.35*D80)</f>
        <v>9.2000000000000011</v>
      </c>
      <c r="I80" s="5">
        <f>D80</f>
        <v>23</v>
      </c>
      <c r="J80" s="5">
        <v>6</v>
      </c>
      <c r="K80" s="5">
        <f>J80</f>
        <v>6</v>
      </c>
      <c r="L80" s="5">
        <f>IF(OR(B80="ngcc",B80="ngst"),2,3.17)</f>
        <v>2</v>
      </c>
      <c r="M80" s="5">
        <v>28.642711415393265</v>
      </c>
      <c r="N80" s="5">
        <f>70*D80</f>
        <v>1610</v>
      </c>
      <c r="O80" s="5"/>
      <c r="P80" s="6"/>
    </row>
    <row r="81" spans="1:17" x14ac:dyDescent="0.35">
      <c r="A81" s="5" t="s">
        <v>1550</v>
      </c>
      <c r="B81" t="s">
        <v>14</v>
      </c>
      <c r="C81" t="s">
        <v>31</v>
      </c>
      <c r="D81">
        <v>45</v>
      </c>
      <c r="E81" s="5">
        <v>7.4613914115811415</v>
      </c>
      <c r="F81" s="5">
        <v>7.7223371513835009</v>
      </c>
      <c r="G81" s="5">
        <v>7.9832828911858611</v>
      </c>
      <c r="H81" s="5">
        <f>IF(OR(B81="ngcc",B81="ngst"),0.4*D81,0.35*D81)</f>
        <v>18</v>
      </c>
      <c r="I81" s="5">
        <f>D81</f>
        <v>45</v>
      </c>
      <c r="J81" s="5">
        <v>5</v>
      </c>
      <c r="K81" s="5">
        <f>J81</f>
        <v>5</v>
      </c>
      <c r="L81" s="5">
        <f>IF(OR(B81="ngcc",B81="ngst"),2,3.17)</f>
        <v>2</v>
      </c>
      <c r="M81" s="5">
        <v>56.040087551856331</v>
      </c>
      <c r="N81" s="5">
        <f>70*D81</f>
        <v>3150</v>
      </c>
      <c r="O81" s="5"/>
      <c r="P81" s="6"/>
    </row>
    <row r="82" spans="1:17" x14ac:dyDescent="0.35">
      <c r="A82" s="5" t="s">
        <v>1551</v>
      </c>
      <c r="B82" t="s">
        <v>14</v>
      </c>
      <c r="C82" t="s">
        <v>31</v>
      </c>
      <c r="D82">
        <v>200</v>
      </c>
      <c r="E82" s="5">
        <v>6.5698585874620719</v>
      </c>
      <c r="F82" s="5">
        <v>6.8308043272644321</v>
      </c>
      <c r="G82" s="5">
        <v>7.0917500670667923</v>
      </c>
      <c r="H82" s="5">
        <f>IF(OR(B82="ngcc",B82="ngst"),0.4*D82,0.35*D82)</f>
        <v>80</v>
      </c>
      <c r="I82" s="5">
        <f>D82</f>
        <v>200</v>
      </c>
      <c r="J82" s="5">
        <v>4</v>
      </c>
      <c r="K82" s="5">
        <f>J82</f>
        <v>4</v>
      </c>
      <c r="L82" s="5">
        <f>IF(OR(B82="ngcc",B82="ngst"),2,3.17)</f>
        <v>2</v>
      </c>
      <c r="M82" s="5">
        <v>249.06705578602731</v>
      </c>
      <c r="N82" s="5">
        <f>70*D82</f>
        <v>14000</v>
      </c>
      <c r="O82" s="5"/>
      <c r="P82" s="6"/>
    </row>
    <row r="83" spans="1:17" x14ac:dyDescent="0.35">
      <c r="A83" s="5" t="s">
        <v>1552</v>
      </c>
      <c r="B83" t="s">
        <v>14</v>
      </c>
      <c r="C83" t="s">
        <v>31</v>
      </c>
      <c r="D83">
        <v>278.60000000000002</v>
      </c>
      <c r="E83" s="5">
        <v>5.8763003995539815</v>
      </c>
      <c r="F83" s="5">
        <v>6.1372461393563427</v>
      </c>
      <c r="G83" s="5">
        <v>6.398191879158702</v>
      </c>
      <c r="H83" s="5">
        <f>IF(OR(B83="ngcc",B83="ngst"),0.4*D83,0.35*D83)</f>
        <v>111.44000000000001</v>
      </c>
      <c r="I83" s="5">
        <f>D83</f>
        <v>278.60000000000002</v>
      </c>
      <c r="J83" s="5">
        <v>2</v>
      </c>
      <c r="K83" s="5">
        <f>J83</f>
        <v>2</v>
      </c>
      <c r="L83" s="5">
        <f>IF(OR(B83="ngcc",B83="ngst"),2,3.17)</f>
        <v>2</v>
      </c>
      <c r="M83" s="5">
        <v>346.95040870993688</v>
      </c>
      <c r="N83" s="5">
        <f>70*D83</f>
        <v>19502</v>
      </c>
      <c r="O83" s="5"/>
      <c r="P83" s="6"/>
    </row>
    <row r="84" spans="1:17" x14ac:dyDescent="0.35">
      <c r="A84" s="5" t="s">
        <v>1553</v>
      </c>
      <c r="B84" t="s">
        <v>14</v>
      </c>
      <c r="C84" t="s">
        <v>31</v>
      </c>
      <c r="D84">
        <v>278.60000000000002</v>
      </c>
      <c r="E84" s="5">
        <v>5.8763003995539815</v>
      </c>
      <c r="F84" s="5">
        <v>6.1372461393563427</v>
      </c>
      <c r="G84" s="5">
        <v>6.398191879158702</v>
      </c>
      <c r="H84" s="5">
        <f>IF(OR(B84="ngcc",B84="ngst"),0.4*D84,0.35*D84)</f>
        <v>111.44000000000001</v>
      </c>
      <c r="I84" s="5">
        <f>D84</f>
        <v>278.60000000000002</v>
      </c>
      <c r="J84" s="5">
        <v>2</v>
      </c>
      <c r="K84" s="5">
        <f>J84</f>
        <v>2</v>
      </c>
      <c r="L84" s="5">
        <f>IF(OR(B84="ngcc",B84="ngst"),2,3.17)</f>
        <v>2</v>
      </c>
      <c r="M84" s="5">
        <v>346.95040870993688</v>
      </c>
      <c r="N84" s="5">
        <f>70*D84</f>
        <v>19502</v>
      </c>
      <c r="O84" s="5"/>
      <c r="P84" s="6"/>
    </row>
    <row r="85" spans="1:17" x14ac:dyDescent="0.35">
      <c r="A85" s="5" t="s">
        <v>1713</v>
      </c>
      <c r="B85" t="s">
        <v>14</v>
      </c>
      <c r="C85" t="s">
        <v>31</v>
      </c>
      <c r="D85">
        <v>128.9</v>
      </c>
      <c r="E85" s="5">
        <v>7.1858081816696586</v>
      </c>
      <c r="F85" s="5">
        <v>7.4467539214720171</v>
      </c>
      <c r="G85" s="5">
        <v>7.7076996612743756</v>
      </c>
      <c r="H85" s="5">
        <f>IF(OR(B85="ngcc",B85="ngst"),0.4*D85,0.35*D85)</f>
        <v>51.56</v>
      </c>
      <c r="I85" s="5">
        <f>D85</f>
        <v>128.9</v>
      </c>
      <c r="J85" s="5">
        <v>5</v>
      </c>
      <c r="K85" s="5">
        <f>J85</f>
        <v>5</v>
      </c>
      <c r="L85" s="5">
        <f>IF(OR(B85="ngcc",B85="ngst"),2,3.17)</f>
        <v>2</v>
      </c>
      <c r="M85" s="5">
        <v>160.52371745409457</v>
      </c>
      <c r="N85" s="5">
        <f>70*D85</f>
        <v>9023</v>
      </c>
      <c r="O85" s="5"/>
      <c r="P85" s="6"/>
    </row>
    <row r="86" spans="1:17" x14ac:dyDescent="0.35">
      <c r="A86" s="5" t="s">
        <v>1554</v>
      </c>
      <c r="B86" t="s">
        <v>14</v>
      </c>
      <c r="C86" t="s">
        <v>31</v>
      </c>
      <c r="D86">
        <v>240.7</v>
      </c>
      <c r="E86" s="5">
        <v>7.07778867526038</v>
      </c>
      <c r="F86" s="5">
        <v>7.338734415062742</v>
      </c>
      <c r="G86" s="5">
        <v>7.599680154865105</v>
      </c>
      <c r="H86" s="5">
        <f>IF(OR(B86="ngcc",B86="ngst"),0.4*D86,0.35*D86)</f>
        <v>96.28</v>
      </c>
      <c r="I86" s="5">
        <f>D86</f>
        <v>240.7</v>
      </c>
      <c r="J86" s="5">
        <v>1</v>
      </c>
      <c r="K86" s="5">
        <f>J86</f>
        <v>1</v>
      </c>
      <c r="L86" s="5">
        <f>IF(OR(B86="ngcc",B86="ngst"),2,3.17)</f>
        <v>2</v>
      </c>
      <c r="M86" s="5">
        <v>299.75220163848519</v>
      </c>
      <c r="N86" s="5">
        <f>70*D86</f>
        <v>16849</v>
      </c>
      <c r="O86" s="5"/>
      <c r="P86" s="6"/>
    </row>
    <row r="87" spans="1:17" x14ac:dyDescent="0.35">
      <c r="A87" s="5" t="s">
        <v>1555</v>
      </c>
      <c r="B87" t="s">
        <v>14</v>
      </c>
      <c r="C87" t="s">
        <v>31</v>
      </c>
      <c r="D87">
        <v>240.7</v>
      </c>
      <c r="E87" s="5">
        <v>7.07778867526038</v>
      </c>
      <c r="F87" s="5">
        <v>7.338734415062742</v>
      </c>
      <c r="G87" s="5">
        <v>7.599680154865105</v>
      </c>
      <c r="H87" s="5">
        <f>IF(OR(B87="ngcc",B87="ngst"),0.4*D87,0.35*D87)</f>
        <v>96.28</v>
      </c>
      <c r="I87" s="5">
        <f>D87</f>
        <v>240.7</v>
      </c>
      <c r="J87" s="5">
        <v>1</v>
      </c>
      <c r="K87" s="5">
        <f>J87</f>
        <v>1</v>
      </c>
      <c r="L87" s="5">
        <f>IF(OR(B87="ngcc",B87="ngst"),2,3.17)</f>
        <v>2</v>
      </c>
      <c r="M87" s="5">
        <v>299.75220163848519</v>
      </c>
      <c r="N87" s="5">
        <f>70*D87</f>
        <v>16849</v>
      </c>
      <c r="O87" s="5"/>
      <c r="P87" s="6"/>
    </row>
    <row r="88" spans="1:17" x14ac:dyDescent="0.35">
      <c r="A88" s="5" t="s">
        <v>1617</v>
      </c>
      <c r="B88" t="s">
        <v>14</v>
      </c>
      <c r="C88" t="s">
        <v>32</v>
      </c>
      <c r="D88">
        <v>289</v>
      </c>
      <c r="E88" s="5">
        <v>5.5167192439864907</v>
      </c>
      <c r="F88" s="5">
        <v>5.777664983788851</v>
      </c>
      <c r="G88" s="5">
        <v>6.0386107235912121</v>
      </c>
      <c r="H88" s="5">
        <f>IF(OR(B88="ngcc",B88="ngst"),0.4*D88,0.35*D88)</f>
        <v>115.60000000000001</v>
      </c>
      <c r="I88" s="5">
        <f>D88</f>
        <v>289</v>
      </c>
      <c r="J88" s="5">
        <v>3</v>
      </c>
      <c r="K88" s="5">
        <f>J88</f>
        <v>3</v>
      </c>
      <c r="L88" s="5">
        <f>IF(OR(B88="ngcc",B88="ngst"),2,3.17)</f>
        <v>2</v>
      </c>
      <c r="M88" s="5">
        <v>359.90189561080928</v>
      </c>
      <c r="N88" s="5">
        <f>70*D88</f>
        <v>20230</v>
      </c>
      <c r="O88" s="5"/>
      <c r="P88" s="6"/>
      <c r="Q88" s="6"/>
    </row>
    <row r="89" spans="1:17" x14ac:dyDescent="0.35">
      <c r="A89" s="5" t="s">
        <v>1618</v>
      </c>
      <c r="B89" t="s">
        <v>14</v>
      </c>
      <c r="C89" t="s">
        <v>32</v>
      </c>
      <c r="D89">
        <v>289</v>
      </c>
      <c r="E89" s="5">
        <v>5.5167192439864907</v>
      </c>
      <c r="F89" s="5">
        <v>5.777664983788851</v>
      </c>
      <c r="G89" s="5">
        <v>6.0386107235912121</v>
      </c>
      <c r="H89" s="5">
        <f>IF(OR(B89="ngcc",B89="ngst"),0.4*D89,0.35*D89)</f>
        <v>115.60000000000001</v>
      </c>
      <c r="I89" s="5">
        <f>D89</f>
        <v>289</v>
      </c>
      <c r="J89" s="5">
        <v>3</v>
      </c>
      <c r="K89" s="5">
        <f>J89</f>
        <v>3</v>
      </c>
      <c r="L89" s="5">
        <f>IF(OR(B89="ngcc",B89="ngst"),2,3.17)</f>
        <v>2</v>
      </c>
      <c r="M89" s="5">
        <v>359.90189561080928</v>
      </c>
      <c r="N89" s="5">
        <f>70*D89</f>
        <v>20230</v>
      </c>
      <c r="O89" s="5"/>
      <c r="P89" s="6"/>
      <c r="Q89" s="6"/>
    </row>
    <row r="90" spans="1:17" x14ac:dyDescent="0.35">
      <c r="A90" s="5" t="s">
        <v>1619</v>
      </c>
      <c r="B90" t="s">
        <v>14</v>
      </c>
      <c r="C90" t="s">
        <v>32</v>
      </c>
      <c r="D90">
        <v>289</v>
      </c>
      <c r="E90" s="5">
        <v>5.885455870657271</v>
      </c>
      <c r="F90" s="5">
        <v>6.1464016104596322</v>
      </c>
      <c r="G90" s="5">
        <v>6.4073473502619933</v>
      </c>
      <c r="H90" s="5">
        <f>IF(OR(B90="ngcc",B90="ngst"),0.4*D90,0.35*D90)</f>
        <v>115.60000000000001</v>
      </c>
      <c r="I90" s="5">
        <f>D90</f>
        <v>289</v>
      </c>
      <c r="J90" s="5">
        <v>3</v>
      </c>
      <c r="K90" s="5">
        <f>J90</f>
        <v>3</v>
      </c>
      <c r="L90" s="5">
        <f>IF(OR(B90="ngcc",B90="ngst"),2,3.17)</f>
        <v>2</v>
      </c>
      <c r="M90" s="5">
        <v>359.90189561080945</v>
      </c>
      <c r="N90" s="5">
        <f>70*D90</f>
        <v>20230</v>
      </c>
      <c r="O90" s="5"/>
      <c r="P90" s="6"/>
      <c r="Q90" s="6"/>
    </row>
    <row r="91" spans="1:17" x14ac:dyDescent="0.35">
      <c r="A91" s="5" t="s">
        <v>1620</v>
      </c>
      <c r="B91" t="s">
        <v>14</v>
      </c>
      <c r="C91" t="s">
        <v>32</v>
      </c>
      <c r="D91">
        <v>289</v>
      </c>
      <c r="E91" s="5">
        <v>5.885455870657271</v>
      </c>
      <c r="F91" s="5">
        <v>6.1464016104596322</v>
      </c>
      <c r="G91" s="5">
        <v>6.4073473502619933</v>
      </c>
      <c r="H91" s="5">
        <f>IF(OR(B91="ngcc",B91="ngst"),0.4*D91,0.35*D91)</f>
        <v>115.60000000000001</v>
      </c>
      <c r="I91" s="5">
        <f>D91</f>
        <v>289</v>
      </c>
      <c r="J91" s="5">
        <v>3</v>
      </c>
      <c r="K91" s="5">
        <f>J91</f>
        <v>3</v>
      </c>
      <c r="L91" s="5">
        <f>IF(OR(B91="ngcc",B91="ngst"),2,3.17)</f>
        <v>2</v>
      </c>
      <c r="M91" s="5">
        <v>359.90189561080945</v>
      </c>
      <c r="N91" s="5">
        <f>70*D91</f>
        <v>20230</v>
      </c>
      <c r="O91" s="5"/>
      <c r="P91" s="6"/>
      <c r="Q91" s="6"/>
    </row>
    <row r="92" spans="1:17" x14ac:dyDescent="0.35">
      <c r="A92" s="5" t="s">
        <v>1621</v>
      </c>
      <c r="B92" t="s">
        <v>14</v>
      </c>
      <c r="C92" t="s">
        <v>32</v>
      </c>
      <c r="D92">
        <v>289</v>
      </c>
      <c r="E92" s="5">
        <v>6.1300312626423112</v>
      </c>
      <c r="F92" s="5">
        <v>6.3909770024446715</v>
      </c>
      <c r="G92" s="5">
        <v>6.6519227422470308</v>
      </c>
      <c r="H92" s="5">
        <f>IF(OR(B92="ngcc",B92="ngst"),0.4*D92,0.35*D92)</f>
        <v>115.60000000000001</v>
      </c>
      <c r="I92" s="5">
        <f>D92</f>
        <v>289</v>
      </c>
      <c r="J92" s="5">
        <v>4</v>
      </c>
      <c r="K92" s="5">
        <f>J92</f>
        <v>4</v>
      </c>
      <c r="L92" s="5">
        <f>IF(OR(B92="ngcc",B92="ngst"),2,3.17)</f>
        <v>2</v>
      </c>
      <c r="M92" s="5">
        <v>359.90189561080916</v>
      </c>
      <c r="N92" s="5">
        <f>70*D92</f>
        <v>20230</v>
      </c>
      <c r="O92" s="5"/>
      <c r="P92" s="6"/>
      <c r="Q92" s="6"/>
    </row>
    <row r="93" spans="1:17" x14ac:dyDescent="0.35">
      <c r="A93" s="5" t="s">
        <v>1622</v>
      </c>
      <c r="B93" t="s">
        <v>14</v>
      </c>
      <c r="C93" t="s">
        <v>32</v>
      </c>
      <c r="D93">
        <v>90</v>
      </c>
      <c r="E93" s="5">
        <v>6.7253275052284316</v>
      </c>
      <c r="F93" s="5">
        <v>6.9862732450307892</v>
      </c>
      <c r="G93" s="5">
        <v>7.2472189848331476</v>
      </c>
      <c r="H93" s="5">
        <f>IF(OR(B93="ngcc",B93="ngst"),0.4*D93,0.35*D93)</f>
        <v>36</v>
      </c>
      <c r="I93" s="5">
        <f>D93</f>
        <v>90</v>
      </c>
      <c r="J93" s="5">
        <v>5</v>
      </c>
      <c r="K93" s="5">
        <f>J93</f>
        <v>5</v>
      </c>
      <c r="L93" s="5">
        <f>IF(OR(B93="ngcc",B93="ngst"),2,3.17)</f>
        <v>2</v>
      </c>
      <c r="M93" s="5">
        <v>112.08017510371256</v>
      </c>
      <c r="N93" s="5">
        <f>70*D93</f>
        <v>6300</v>
      </c>
      <c r="O93" s="5"/>
      <c r="P93" s="6"/>
      <c r="Q93" s="6"/>
    </row>
    <row r="94" spans="1:17" x14ac:dyDescent="0.35">
      <c r="A94" s="5" t="s">
        <v>1623</v>
      </c>
      <c r="B94" t="s">
        <v>14</v>
      </c>
      <c r="C94" t="s">
        <v>32</v>
      </c>
      <c r="D94">
        <v>90</v>
      </c>
      <c r="E94" s="5">
        <v>6.7253275052284316</v>
      </c>
      <c r="F94" s="5">
        <v>6.9862732450307892</v>
      </c>
      <c r="G94" s="5">
        <v>7.2472189848331476</v>
      </c>
      <c r="H94" s="5">
        <f>IF(OR(B94="ngcc",B94="ngst"),0.4*D94,0.35*D94)</f>
        <v>36</v>
      </c>
      <c r="I94" s="5">
        <f>D94</f>
        <v>90</v>
      </c>
      <c r="J94" s="5">
        <v>5</v>
      </c>
      <c r="K94" s="5">
        <f>J94</f>
        <v>5</v>
      </c>
      <c r="L94" s="5">
        <f>IF(OR(B94="ngcc",B94="ngst"),2,3.17)</f>
        <v>2</v>
      </c>
      <c r="M94" s="5">
        <v>112.08017510371256</v>
      </c>
      <c r="N94" s="5">
        <f>70*D94</f>
        <v>6300</v>
      </c>
      <c r="O94" s="5"/>
      <c r="P94" s="6"/>
      <c r="Q94" s="6"/>
    </row>
    <row r="95" spans="1:17" x14ac:dyDescent="0.35">
      <c r="A95" s="5" t="s">
        <v>1624</v>
      </c>
      <c r="B95" t="s">
        <v>14</v>
      </c>
      <c r="C95" t="s">
        <v>32</v>
      </c>
      <c r="D95">
        <v>230</v>
      </c>
      <c r="E95" s="5">
        <v>5.6907507284019712</v>
      </c>
      <c r="F95" s="5">
        <v>5.9516964682043314</v>
      </c>
      <c r="G95" s="5">
        <v>6.2126422080066916</v>
      </c>
      <c r="H95" s="5">
        <f>IF(OR(B95="ngcc",B95="ngst"),0.4*D95,0.35*D95)</f>
        <v>92</v>
      </c>
      <c r="I95" s="5">
        <f>D95</f>
        <v>230</v>
      </c>
      <c r="J95" s="5">
        <v>3</v>
      </c>
      <c r="K95" s="5">
        <f>J95</f>
        <v>3</v>
      </c>
      <c r="L95" s="5">
        <f>IF(OR(B95="ngcc",B95="ngst"),2,3.17)</f>
        <v>2</v>
      </c>
      <c r="M95" s="5">
        <v>286.42711415393251</v>
      </c>
      <c r="N95" s="5">
        <f>70*D95</f>
        <v>16100</v>
      </c>
      <c r="O95" s="5"/>
      <c r="P95" s="6"/>
      <c r="Q95" s="6"/>
    </row>
    <row r="96" spans="1:17" x14ac:dyDescent="0.35">
      <c r="A96" s="5" t="s">
        <v>1625</v>
      </c>
      <c r="B96" t="s">
        <v>14</v>
      </c>
      <c r="C96" t="s">
        <v>32</v>
      </c>
      <c r="D96">
        <v>40.700000000000003</v>
      </c>
      <c r="E96" s="5">
        <v>7.2347963147295919</v>
      </c>
      <c r="F96" s="5">
        <v>7.4957420545319522</v>
      </c>
      <c r="G96" s="5">
        <v>7.7566877943343115</v>
      </c>
      <c r="H96" s="5">
        <f>IF(OR(B96="ngcc",B96="ngst"),0.4*D96,0.35*D96)</f>
        <v>16.28</v>
      </c>
      <c r="I96" s="5">
        <f>D96</f>
        <v>40.700000000000003</v>
      </c>
      <c r="J96" s="5">
        <v>6</v>
      </c>
      <c r="K96" s="5">
        <f>J96</f>
        <v>6</v>
      </c>
      <c r="L96" s="5">
        <f>IF(OR(B96="ngcc",B96="ngst"),2,3.17)</f>
        <v>2</v>
      </c>
      <c r="M96" s="5">
        <v>50.685145852456742</v>
      </c>
      <c r="N96" s="5">
        <f>70*D96</f>
        <v>2849</v>
      </c>
      <c r="O96" s="5"/>
      <c r="P96" s="6"/>
      <c r="Q96" s="6"/>
    </row>
    <row r="97" spans="1:17" x14ac:dyDescent="0.35">
      <c r="A97" s="5" t="s">
        <v>1626</v>
      </c>
      <c r="B97" t="s">
        <v>14</v>
      </c>
      <c r="C97" t="s">
        <v>32</v>
      </c>
      <c r="D97">
        <v>40.700000000000003</v>
      </c>
      <c r="E97" s="5">
        <v>7.2347963147295919</v>
      </c>
      <c r="F97" s="5">
        <v>7.4957420545319522</v>
      </c>
      <c r="G97" s="5">
        <v>7.7566877943343115</v>
      </c>
      <c r="H97" s="5">
        <f>IF(OR(B97="ngcc",B97="ngst"),0.4*D97,0.35*D97)</f>
        <v>16.28</v>
      </c>
      <c r="I97" s="5">
        <f>D97</f>
        <v>40.700000000000003</v>
      </c>
      <c r="J97" s="5">
        <v>6</v>
      </c>
      <c r="K97" s="5">
        <f>J97</f>
        <v>6</v>
      </c>
      <c r="L97" s="5">
        <f>IF(OR(B97="ngcc",B97="ngst"),2,3.17)</f>
        <v>2</v>
      </c>
      <c r="M97" s="5">
        <v>50.685145852456742</v>
      </c>
      <c r="N97" s="5">
        <f>70*D97</f>
        <v>2849</v>
      </c>
      <c r="O97" s="5"/>
      <c r="P97" s="6"/>
      <c r="Q97" s="6"/>
    </row>
    <row r="98" spans="1:17" x14ac:dyDescent="0.35">
      <c r="A98" s="5" t="s">
        <v>1627</v>
      </c>
      <c r="B98" t="s">
        <v>14</v>
      </c>
      <c r="C98" t="s">
        <v>32</v>
      </c>
      <c r="D98">
        <v>40.700000000000003</v>
      </c>
      <c r="E98" s="5">
        <v>7.2347963147295919</v>
      </c>
      <c r="F98" s="5">
        <v>7.4957420545319522</v>
      </c>
      <c r="G98" s="5">
        <v>7.7566877943343115</v>
      </c>
      <c r="H98" s="5">
        <f>IF(OR(B98="ngcc",B98="ngst"),0.4*D98,0.35*D98)</f>
        <v>16.28</v>
      </c>
      <c r="I98" s="5">
        <f>D98</f>
        <v>40.700000000000003</v>
      </c>
      <c r="J98" s="5">
        <v>6</v>
      </c>
      <c r="K98" s="5">
        <f>J98</f>
        <v>6</v>
      </c>
      <c r="L98" s="5">
        <f>IF(OR(B98="ngcc",B98="ngst"),2,3.17)</f>
        <v>2</v>
      </c>
      <c r="M98" s="5">
        <v>50.685145852456742</v>
      </c>
      <c r="N98" s="5">
        <f>70*D98</f>
        <v>2849</v>
      </c>
      <c r="O98" s="5"/>
      <c r="P98" s="6"/>
      <c r="Q98" s="6"/>
    </row>
    <row r="99" spans="1:17" x14ac:dyDescent="0.35">
      <c r="A99" s="5" t="s">
        <v>1628</v>
      </c>
      <c r="B99" t="s">
        <v>14</v>
      </c>
      <c r="C99" t="s">
        <v>32</v>
      </c>
      <c r="D99">
        <v>302</v>
      </c>
      <c r="E99" s="5">
        <v>8.1203307237025797</v>
      </c>
      <c r="F99" s="5">
        <v>8.3812764635049408</v>
      </c>
      <c r="G99" s="5">
        <v>8.642222203307302</v>
      </c>
      <c r="H99" s="5">
        <f>IF(OR(B99="ngcc",B99="ngst"),0.4*D99,0.35*D99)</f>
        <v>120.80000000000001</v>
      </c>
      <c r="I99" s="5">
        <f>D99</f>
        <v>302</v>
      </c>
      <c r="J99" s="5">
        <v>6</v>
      </c>
      <c r="K99" s="5">
        <f>J99</f>
        <v>6</v>
      </c>
      <c r="L99" s="5">
        <f>IF(OR(B99="ngcc",B99="ngst"),2,3.17)</f>
        <v>2</v>
      </c>
      <c r="M99" s="5">
        <v>376.09125423690239</v>
      </c>
      <c r="N99" s="5">
        <f>70*D99</f>
        <v>21140</v>
      </c>
      <c r="O99" s="5"/>
      <c r="P99" s="6"/>
      <c r="Q99" s="6"/>
    </row>
    <row r="100" spans="1:17" x14ac:dyDescent="0.35">
      <c r="A100" s="5" t="s">
        <v>1183</v>
      </c>
      <c r="B100" t="s">
        <v>15</v>
      </c>
      <c r="C100" t="s">
        <v>19</v>
      </c>
      <c r="D100">
        <v>84</v>
      </c>
      <c r="E100" s="5">
        <v>8.0596413463826817</v>
      </c>
      <c r="F100" s="5">
        <v>8.1246661084982801</v>
      </c>
      <c r="G100" s="5">
        <v>8.1896908706138785</v>
      </c>
      <c r="H100" s="5">
        <f>IF(OR(B100="ngcc",B100="ngst"),0.4*D100,0.35*D100)</f>
        <v>29.4</v>
      </c>
      <c r="I100" s="5">
        <f>D100</f>
        <v>84</v>
      </c>
      <c r="J100" s="5">
        <f>IF(OR(B100="ngct",B100="oil"),1, )</f>
        <v>1</v>
      </c>
      <c r="K100" s="5">
        <f>J100</f>
        <v>1</v>
      </c>
      <c r="L100" s="5">
        <f>IF(OR(B100="ngcc",B100="ngst"),2,3.17)</f>
        <v>3.17</v>
      </c>
      <c r="M100" s="5">
        <v>129.26743158877889</v>
      </c>
      <c r="N100" s="5">
        <f>70*D100</f>
        <v>5880</v>
      </c>
      <c r="O100" s="6"/>
      <c r="P100" s="6"/>
    </row>
    <row r="101" spans="1:17" x14ac:dyDescent="0.35">
      <c r="A101" s="5" t="s">
        <v>1184</v>
      </c>
      <c r="B101" t="s">
        <v>15</v>
      </c>
      <c r="C101" t="s">
        <v>19</v>
      </c>
      <c r="D101">
        <v>16.600000000000001</v>
      </c>
      <c r="E101" s="5">
        <v>6.9473845367704508</v>
      </c>
      <c r="F101" s="5">
        <v>7.0124092988860509</v>
      </c>
      <c r="G101" s="5">
        <v>7.0774340610016511</v>
      </c>
      <c r="H101" s="5">
        <f>IF(OR(B101="ngcc",B101="ngst"),0.4*D101,0.35*D101)</f>
        <v>5.8100000000000005</v>
      </c>
      <c r="I101" s="5">
        <f>D101</f>
        <v>16.600000000000001</v>
      </c>
      <c r="J101" s="5">
        <f>IF(OR(B101="ngct",B101="oil"),1, )</f>
        <v>1</v>
      </c>
      <c r="K101" s="5">
        <f>J101</f>
        <v>1</v>
      </c>
      <c r="L101" s="5">
        <f>IF(OR(B101="ngcc",B101="ngst"),2,3.17)</f>
        <v>3.17</v>
      </c>
      <c r="M101" s="5">
        <v>25.545706718734849</v>
      </c>
      <c r="N101" s="5">
        <f>70*D101</f>
        <v>1162</v>
      </c>
      <c r="O101" s="6"/>
      <c r="P101" s="6"/>
    </row>
    <row r="102" spans="1:17" x14ac:dyDescent="0.35">
      <c r="A102" s="5" t="s">
        <v>1185</v>
      </c>
      <c r="B102" t="s">
        <v>15</v>
      </c>
      <c r="C102" t="s">
        <v>19</v>
      </c>
      <c r="D102">
        <v>4.8</v>
      </c>
      <c r="E102" s="5">
        <v>13.569701801015768</v>
      </c>
      <c r="F102" s="5">
        <v>13.634726563131368</v>
      </c>
      <c r="G102" s="5">
        <v>13.69975132524697</v>
      </c>
      <c r="H102" s="5">
        <f>IF(OR(B102="ngcc",B102="ngst"),0.4*D102,0.35*D102)</f>
        <v>1.68</v>
      </c>
      <c r="I102" s="5">
        <f>D102</f>
        <v>4.8</v>
      </c>
      <c r="J102" s="5">
        <f>IF(OR(B102="ngct",B102="oil"),1, )</f>
        <v>1</v>
      </c>
      <c r="K102" s="5">
        <f>J102</f>
        <v>1</v>
      </c>
      <c r="L102" s="5">
        <f>IF(OR(B102="ngcc",B102="ngst"),2,3.17)</f>
        <v>3.17</v>
      </c>
      <c r="M102" s="5">
        <v>7.3867103765016511</v>
      </c>
      <c r="N102" s="5">
        <f>70*D102</f>
        <v>336</v>
      </c>
      <c r="O102" s="6"/>
      <c r="P102" s="6"/>
    </row>
    <row r="103" spans="1:17" x14ac:dyDescent="0.35">
      <c r="A103" s="5" t="s">
        <v>1678</v>
      </c>
      <c r="B103" t="s">
        <v>15</v>
      </c>
      <c r="C103" t="s">
        <v>19</v>
      </c>
      <c r="D103">
        <v>1.3</v>
      </c>
      <c r="E103" s="5">
        <v>3.0146533504163386</v>
      </c>
      <c r="F103" s="5">
        <v>3.0796781125319388</v>
      </c>
      <c r="G103" s="5">
        <v>3.1447028746475385</v>
      </c>
      <c r="H103" s="5">
        <f>IF(OR(B103="ngcc",B103="ngst"),0.4*D103,0.35*D103)</f>
        <v>0.45499999999999996</v>
      </c>
      <c r="I103" s="5">
        <f>D103</f>
        <v>1.3</v>
      </c>
      <c r="J103" s="5">
        <f>IF(OR(B103="ngct",B103="oil"),1, )</f>
        <v>1</v>
      </c>
      <c r="K103" s="5">
        <f>J103</f>
        <v>1</v>
      </c>
      <c r="L103" s="5">
        <f>IF(OR(B103="ngcc",B103="ngst"),2,3.17)</f>
        <v>3.17</v>
      </c>
      <c r="M103" s="5">
        <v>2.0005673936358641</v>
      </c>
      <c r="N103" s="5">
        <f>70*D103</f>
        <v>91</v>
      </c>
      <c r="O103" s="6"/>
      <c r="P103" s="6"/>
    </row>
    <row r="104" spans="1:17" x14ac:dyDescent="0.35">
      <c r="A104" s="5" t="s">
        <v>1677</v>
      </c>
      <c r="B104" t="s">
        <v>15</v>
      </c>
      <c r="C104" t="s">
        <v>19</v>
      </c>
      <c r="D104">
        <v>1.3</v>
      </c>
      <c r="E104" s="5">
        <v>3.0146533504163386</v>
      </c>
      <c r="F104" s="5">
        <v>3.0796781125319388</v>
      </c>
      <c r="G104" s="5">
        <v>3.1447028746475385</v>
      </c>
      <c r="H104" s="5">
        <f>IF(OR(B104="ngcc",B104="ngst"),0.4*D104,0.35*D104)</f>
        <v>0.45499999999999996</v>
      </c>
      <c r="I104" s="5">
        <f>D104</f>
        <v>1.3</v>
      </c>
      <c r="J104" s="5">
        <f>IF(OR(B104="ngct",B104="oil"),1, )</f>
        <v>1</v>
      </c>
      <c r="K104" s="5">
        <f>J104</f>
        <v>1</v>
      </c>
      <c r="L104" s="5">
        <f>IF(OR(B104="ngcc",B104="ngst"),2,3.17)</f>
        <v>3.17</v>
      </c>
      <c r="M104" s="5">
        <v>2.0005673936358641</v>
      </c>
      <c r="N104" s="5">
        <f>70*D104</f>
        <v>91</v>
      </c>
      <c r="O104" s="6"/>
      <c r="P104" s="6"/>
    </row>
    <row r="105" spans="1:17" x14ac:dyDescent="0.35">
      <c r="A105" s="5" t="s">
        <v>1186</v>
      </c>
      <c r="B105" t="s">
        <v>15</v>
      </c>
      <c r="C105" t="s">
        <v>19</v>
      </c>
      <c r="D105">
        <v>4.3</v>
      </c>
      <c r="E105" s="5">
        <v>3.2979677741837992</v>
      </c>
      <c r="F105" s="5">
        <v>3.3629925362993998</v>
      </c>
      <c r="G105" s="5">
        <v>3.4280172984150004</v>
      </c>
      <c r="H105" s="5">
        <f>IF(OR(B105="ngcc",B105="ngst"),0.4*D105,0.35*D105)</f>
        <v>1.5049999999999999</v>
      </c>
      <c r="I105" s="5">
        <f>D105</f>
        <v>4.3</v>
      </c>
      <c r="J105" s="5">
        <f>IF(OR(B105="ngct",B105="oil"),1, )</f>
        <v>1</v>
      </c>
      <c r="K105" s="5">
        <f>J105</f>
        <v>1</v>
      </c>
      <c r="L105" s="5">
        <f>IF(OR(B105="ngcc",B105="ngst"),2,3.17)</f>
        <v>3.17</v>
      </c>
      <c r="M105" s="5">
        <v>6.6172613789494044</v>
      </c>
      <c r="N105" s="5">
        <f>70*D105</f>
        <v>301</v>
      </c>
      <c r="O105" s="6"/>
      <c r="P105" s="6"/>
    </row>
    <row r="106" spans="1:17" x14ac:dyDescent="0.35">
      <c r="A106" s="5" t="s">
        <v>1187</v>
      </c>
      <c r="B106" t="s">
        <v>15</v>
      </c>
      <c r="C106" t="s">
        <v>19</v>
      </c>
      <c r="D106">
        <v>4.5</v>
      </c>
      <c r="E106" s="5">
        <v>4.4878867814230006</v>
      </c>
      <c r="F106" s="5">
        <v>4.5529115435386007</v>
      </c>
      <c r="G106" s="5">
        <v>4.6179363056542009</v>
      </c>
      <c r="H106" s="5">
        <f>IF(OR(B106="ngcc",B106="ngst"),0.4*D106,0.35*D106)</f>
        <v>1.575</v>
      </c>
      <c r="I106" s="5">
        <f>D106</f>
        <v>4.5</v>
      </c>
      <c r="J106" s="5">
        <f>IF(OR(B106="ngct",B106="oil"),1, )</f>
        <v>1</v>
      </c>
      <c r="K106" s="5">
        <f>J106</f>
        <v>1</v>
      </c>
      <c r="L106" s="5">
        <f>IF(OR(B106="ngcc",B106="ngst"),2,3.17)</f>
        <v>3.17</v>
      </c>
      <c r="M106" s="5">
        <v>6.9250409779703066</v>
      </c>
      <c r="N106" s="5">
        <f>70*D106</f>
        <v>315</v>
      </c>
      <c r="O106" s="6"/>
      <c r="P106" s="6"/>
    </row>
    <row r="107" spans="1:17" x14ac:dyDescent="0.35">
      <c r="A107" s="5" t="s">
        <v>1188</v>
      </c>
      <c r="B107" t="s">
        <v>15</v>
      </c>
      <c r="C107" t="s">
        <v>19</v>
      </c>
      <c r="D107">
        <v>4.5999999999999996</v>
      </c>
      <c r="E107" s="5">
        <v>13.419857071342571</v>
      </c>
      <c r="F107" s="5">
        <v>13.48488183345817</v>
      </c>
      <c r="G107" s="5">
        <v>13.549906595573768</v>
      </c>
      <c r="H107" s="5">
        <f>IF(OR(B107="ngcc",B107="ngst"),0.4*D107,0.35*D107)</f>
        <v>1.6099999999999999</v>
      </c>
      <c r="I107" s="5">
        <f>D107</f>
        <v>4.5999999999999996</v>
      </c>
      <c r="J107" s="5">
        <f>IF(OR(B107="ngct",B107="oil"),1, )</f>
        <v>1</v>
      </c>
      <c r="K107" s="5">
        <f>J107</f>
        <v>1</v>
      </c>
      <c r="L107" s="5">
        <f>IF(OR(B107="ngcc",B107="ngst"),2,3.17)</f>
        <v>3.17</v>
      </c>
      <c r="M107" s="5">
        <v>7.0789307774807559</v>
      </c>
      <c r="N107" s="5">
        <f>70*D107</f>
        <v>322</v>
      </c>
      <c r="O107" s="6"/>
      <c r="P107" s="6"/>
    </row>
    <row r="108" spans="1:17" x14ac:dyDescent="0.35">
      <c r="A108" s="5" t="s">
        <v>1189</v>
      </c>
      <c r="B108" t="s">
        <v>15</v>
      </c>
      <c r="C108" t="s">
        <v>19</v>
      </c>
      <c r="D108">
        <v>1.4</v>
      </c>
      <c r="E108" s="5">
        <v>3.7817774356495195</v>
      </c>
      <c r="F108" s="5">
        <v>3.8468021977651201</v>
      </c>
      <c r="G108" s="5">
        <v>3.9118269598807212</v>
      </c>
      <c r="H108" s="5">
        <f>IF(OR(B108="ngcc",B108="ngst"),0.4*D108,0.35*D108)</f>
        <v>0.48999999999999994</v>
      </c>
      <c r="I108" s="5">
        <f>D108</f>
        <v>1.4</v>
      </c>
      <c r="J108" s="5">
        <f>IF(OR(B108="ngct",B108="oil"),1, )</f>
        <v>1</v>
      </c>
      <c r="K108" s="5">
        <f>J108</f>
        <v>1</v>
      </c>
      <c r="L108" s="5">
        <f>IF(OR(B108="ngcc",B108="ngst"),2,3.17)</f>
        <v>3.17</v>
      </c>
      <c r="M108" s="5">
        <v>2.1544571931463148</v>
      </c>
      <c r="N108" s="5">
        <f>70*D108</f>
        <v>98</v>
      </c>
      <c r="O108" s="6"/>
      <c r="P108" s="6"/>
    </row>
    <row r="109" spans="1:17" x14ac:dyDescent="0.35">
      <c r="A109" s="5" t="s">
        <v>1190</v>
      </c>
      <c r="B109" t="s">
        <v>15</v>
      </c>
      <c r="C109" t="s">
        <v>19</v>
      </c>
      <c r="D109">
        <v>4</v>
      </c>
      <c r="E109" s="5">
        <v>3.5643681836212298</v>
      </c>
      <c r="F109" s="5">
        <v>3.6293929457368304</v>
      </c>
      <c r="G109" s="5">
        <v>3.694417707852431</v>
      </c>
      <c r="H109" s="5">
        <f>IF(OR(B109="ngcc",B109="ngst"),0.4*D109,0.35*D109)</f>
        <v>1.4</v>
      </c>
      <c r="I109" s="5">
        <f>D109</f>
        <v>4</v>
      </c>
      <c r="J109" s="5">
        <f>IF(OR(B109="ngct",B109="oil"),1, )</f>
        <v>1</v>
      </c>
      <c r="K109" s="5">
        <f>J109</f>
        <v>1</v>
      </c>
      <c r="L109" s="5">
        <f>IF(OR(B109="ngcc",B109="ngst"),2,3.17)</f>
        <v>3.17</v>
      </c>
      <c r="M109" s="5">
        <v>6.1555919804180412</v>
      </c>
      <c r="N109" s="5">
        <f>70*D109</f>
        <v>280</v>
      </c>
      <c r="O109" s="6"/>
      <c r="P109" s="6"/>
    </row>
    <row r="110" spans="1:17" x14ac:dyDescent="0.35">
      <c r="A110" s="5" t="s">
        <v>1679</v>
      </c>
      <c r="B110" t="s">
        <v>15</v>
      </c>
      <c r="C110" t="s">
        <v>19</v>
      </c>
      <c r="D110">
        <v>16.100000000000001</v>
      </c>
      <c r="E110" s="5">
        <v>3.3964752134348597</v>
      </c>
      <c r="F110" s="5">
        <v>3.4614999755504616</v>
      </c>
      <c r="G110" s="5">
        <v>3.5265247376660631</v>
      </c>
      <c r="H110" s="5">
        <f>IF(OR(B110="ngcc",B110="ngst"),0.4*D110,0.35*D110)</f>
        <v>5.6349999999999998</v>
      </c>
      <c r="I110" s="5">
        <f>D110</f>
        <v>16.100000000000001</v>
      </c>
      <c r="J110" s="5">
        <f>IF(OR(B110="ngct",B110="oil"),1, )</f>
        <v>1</v>
      </c>
      <c r="K110" s="5">
        <f>J110</f>
        <v>1</v>
      </c>
      <c r="L110" s="5">
        <f>IF(OR(B110="ngcc",B110="ngst"),2,3.17)</f>
        <v>3.17</v>
      </c>
      <c r="M110" s="5">
        <v>24.776257721182645</v>
      </c>
      <c r="N110" s="5">
        <f>70*D110</f>
        <v>1127</v>
      </c>
      <c r="O110" s="6"/>
      <c r="P110" s="6"/>
    </row>
    <row r="111" spans="1:17" x14ac:dyDescent="0.35">
      <c r="A111" s="5" t="s">
        <v>1191</v>
      </c>
      <c r="B111" t="s">
        <v>15</v>
      </c>
      <c r="C111" t="s">
        <v>19</v>
      </c>
      <c r="D111">
        <v>1.2</v>
      </c>
      <c r="E111" s="5">
        <v>3.5288726223295392</v>
      </c>
      <c r="F111" s="5">
        <v>3.5938973844451394</v>
      </c>
      <c r="G111" s="5">
        <v>3.65892214656074</v>
      </c>
      <c r="H111" s="5">
        <f>IF(OR(B111="ngcc",B111="ngst"),0.4*D111,0.35*D111)</f>
        <v>0.42</v>
      </c>
      <c r="I111" s="5">
        <f>D111</f>
        <v>1.2</v>
      </c>
      <c r="J111" s="5">
        <f>IF(OR(B111="ngct",B111="oil"),1, )</f>
        <v>1</v>
      </c>
      <c r="K111" s="5">
        <f>J111</f>
        <v>1</v>
      </c>
      <c r="L111" s="5">
        <f>IF(OR(B111="ngcc",B111="ngst"),2,3.17)</f>
        <v>3.17</v>
      </c>
      <c r="M111" s="5">
        <v>1.8466775941254128</v>
      </c>
      <c r="N111" s="5">
        <f>70*D111</f>
        <v>84</v>
      </c>
      <c r="O111" s="6"/>
      <c r="P111" s="6"/>
    </row>
    <row r="112" spans="1:17" x14ac:dyDescent="0.35">
      <c r="A112" s="5" t="s">
        <v>1192</v>
      </c>
      <c r="B112" t="s">
        <v>15</v>
      </c>
      <c r="C112" t="s">
        <v>19</v>
      </c>
      <c r="D112">
        <v>1.4</v>
      </c>
      <c r="E112" s="5">
        <v>3.5288726223295397</v>
      </c>
      <c r="F112" s="5">
        <v>3.5938973844451403</v>
      </c>
      <c r="G112" s="5">
        <v>3.6589221465607409</v>
      </c>
      <c r="H112" s="5">
        <f>IF(OR(B112="ngcc",B112="ngst"),0.4*D112,0.35*D112)</f>
        <v>0.48999999999999994</v>
      </c>
      <c r="I112" s="5">
        <f>D112</f>
        <v>1.4</v>
      </c>
      <c r="J112" s="5">
        <f>IF(OR(B112="ngct",B112="oil"),1, )</f>
        <v>1</v>
      </c>
      <c r="K112" s="5">
        <f>J112</f>
        <v>1</v>
      </c>
      <c r="L112" s="5">
        <f>IF(OR(B112="ngcc",B112="ngst"),2,3.17)</f>
        <v>3.17</v>
      </c>
      <c r="M112" s="5">
        <v>2.1544571931463148</v>
      </c>
      <c r="N112" s="5">
        <f>70*D112</f>
        <v>98</v>
      </c>
      <c r="O112" s="6"/>
      <c r="P112" s="6"/>
    </row>
    <row r="113" spans="1:17" x14ac:dyDescent="0.35">
      <c r="A113" s="5" t="s">
        <v>1680</v>
      </c>
      <c r="B113" t="s">
        <v>15</v>
      </c>
      <c r="C113" t="s">
        <v>19</v>
      </c>
      <c r="D113">
        <v>2.8</v>
      </c>
      <c r="E113" s="5">
        <v>8.4091272037361708</v>
      </c>
      <c r="F113" s="5">
        <v>8.474151965851771</v>
      </c>
      <c r="G113" s="5">
        <v>8.5391767279673729</v>
      </c>
      <c r="H113" s="5">
        <f>IF(OR(B113="ngcc",B113="ngst"),0.4*D113,0.35*D113)</f>
        <v>0.97999999999999987</v>
      </c>
      <c r="I113" s="5">
        <f>D113</f>
        <v>2.8</v>
      </c>
      <c r="J113" s="5">
        <f>IF(OR(B113="ngct",B113="oil"),1, )</f>
        <v>1</v>
      </c>
      <c r="K113" s="5">
        <f>J113</f>
        <v>1</v>
      </c>
      <c r="L113" s="5">
        <f>IF(OR(B113="ngcc",B113="ngst"),2,3.17)</f>
        <v>3.17</v>
      </c>
      <c r="M113" s="5">
        <v>4.3089143862926269</v>
      </c>
      <c r="N113" s="5">
        <f>70*D113</f>
        <v>196</v>
      </c>
      <c r="O113" s="6"/>
      <c r="P113" s="6"/>
    </row>
    <row r="114" spans="1:17" x14ac:dyDescent="0.35">
      <c r="A114" s="5" t="s">
        <v>1681</v>
      </c>
      <c r="B114" t="s">
        <v>15</v>
      </c>
      <c r="C114" t="s">
        <v>19</v>
      </c>
      <c r="D114">
        <v>2.8</v>
      </c>
      <c r="E114" s="5">
        <v>8.4091272037361708</v>
      </c>
      <c r="F114" s="5">
        <v>8.474151965851771</v>
      </c>
      <c r="G114" s="5">
        <v>8.5391767279673729</v>
      </c>
      <c r="H114" s="5">
        <f>IF(OR(B114="ngcc",B114="ngst"),0.4*D114,0.35*D114)</f>
        <v>0.97999999999999987</v>
      </c>
      <c r="I114" s="5">
        <f>D114</f>
        <v>2.8</v>
      </c>
      <c r="J114" s="5">
        <f>IF(OR(B114="ngct",B114="oil"),1, )</f>
        <v>1</v>
      </c>
      <c r="K114" s="5">
        <f>J114</f>
        <v>1</v>
      </c>
      <c r="L114" s="5">
        <f>IF(OR(B114="ngcc",B114="ngst"),2,3.17)</f>
        <v>3.17</v>
      </c>
      <c r="M114" s="5">
        <v>4.3089143862926269</v>
      </c>
      <c r="N114" s="5">
        <f>70*D114</f>
        <v>196</v>
      </c>
      <c r="O114" s="6"/>
      <c r="P114" s="6"/>
    </row>
    <row r="115" spans="1:17" x14ac:dyDescent="0.35">
      <c r="A115" s="5" t="s">
        <v>1682</v>
      </c>
      <c r="B115" t="s">
        <v>15</v>
      </c>
      <c r="C115" t="s">
        <v>19</v>
      </c>
      <c r="D115">
        <v>10</v>
      </c>
      <c r="E115" s="5">
        <v>3.4773427789555589</v>
      </c>
      <c r="F115" s="5">
        <v>3.5423675410711595</v>
      </c>
      <c r="G115" s="5">
        <v>3.6073923031867601</v>
      </c>
      <c r="H115" s="5">
        <f>IF(OR(B115="ngcc",B115="ngst"),0.4*D115,0.35*D115)</f>
        <v>3.5</v>
      </c>
      <c r="I115" s="5">
        <f>D115</f>
        <v>10</v>
      </c>
      <c r="J115" s="5">
        <f>IF(OR(B115="ngct",B115="oil"),1, )</f>
        <v>1</v>
      </c>
      <c r="K115" s="5">
        <f>J115</f>
        <v>1</v>
      </c>
      <c r="L115" s="5">
        <f>IF(OR(B115="ngcc",B115="ngst"),2,3.17)</f>
        <v>3.17</v>
      </c>
      <c r="M115" s="5">
        <v>15.388979951045119</v>
      </c>
      <c r="N115" s="5">
        <f>70*D115</f>
        <v>700</v>
      </c>
      <c r="O115" s="6"/>
      <c r="P115" s="6"/>
    </row>
    <row r="116" spans="1:17" x14ac:dyDescent="0.35">
      <c r="A116" s="5" t="s">
        <v>1725</v>
      </c>
      <c r="B116" t="s">
        <v>15</v>
      </c>
      <c r="C116" t="s">
        <v>19</v>
      </c>
      <c r="D116">
        <v>25.8</v>
      </c>
      <c r="E116" s="5">
        <v>3.1243096407732085</v>
      </c>
      <c r="F116" s="5">
        <v>3.1893344028888082</v>
      </c>
      <c r="G116" s="5">
        <v>3.2543591650044084</v>
      </c>
      <c r="H116" s="5">
        <f>IF(OR(B116="ngcc",B116="ngst"),0.4*D116,0.35*D116)</f>
        <v>9.0299999999999994</v>
      </c>
      <c r="I116" s="5">
        <f>D116</f>
        <v>25.8</v>
      </c>
      <c r="J116" s="5">
        <f>IF(OR(B116="ngct",B116="oil"),1, )</f>
        <v>1</v>
      </c>
      <c r="K116" s="5">
        <f>J116</f>
        <v>1</v>
      </c>
      <c r="L116" s="5">
        <f>IF(OR(B116="ngcc",B116="ngst"),2,3.17)</f>
        <v>3.17</v>
      </c>
      <c r="M116" s="5">
        <v>39.703568273696412</v>
      </c>
      <c r="N116" s="5">
        <f>70*D116</f>
        <v>1806</v>
      </c>
      <c r="O116" s="6"/>
      <c r="P116" s="6"/>
    </row>
    <row r="117" spans="1:17" x14ac:dyDescent="0.35">
      <c r="A117" s="5" t="s">
        <v>1683</v>
      </c>
      <c r="B117" t="s">
        <v>15</v>
      </c>
      <c r="C117" t="s">
        <v>19</v>
      </c>
      <c r="D117">
        <v>14.6</v>
      </c>
      <c r="E117" s="5">
        <v>3.2370039202273904</v>
      </c>
      <c r="F117" s="5">
        <v>3.3020286823429914</v>
      </c>
      <c r="G117" s="5">
        <v>3.3670534444585924</v>
      </c>
      <c r="H117" s="5">
        <f>IF(OR(B117="ngcc",B117="ngst"),0.4*D117,0.35*D117)</f>
        <v>5.1099999999999994</v>
      </c>
      <c r="I117" s="5">
        <f>D117</f>
        <v>14.6</v>
      </c>
      <c r="J117" s="5">
        <f>IF(OR(B117="ngct",B117="oil"),1, )</f>
        <v>1</v>
      </c>
      <c r="K117" s="5">
        <f>J117</f>
        <v>1</v>
      </c>
      <c r="L117" s="5">
        <f>IF(OR(B117="ngcc",B117="ngst"),2,3.17)</f>
        <v>3.17</v>
      </c>
      <c r="M117" s="5">
        <v>22.467910728525879</v>
      </c>
      <c r="N117" s="5">
        <f>70*D117</f>
        <v>1022</v>
      </c>
      <c r="O117" s="6"/>
      <c r="P117" s="6"/>
    </row>
    <row r="118" spans="1:17" x14ac:dyDescent="0.35">
      <c r="A118" s="5" t="s">
        <v>1193</v>
      </c>
      <c r="B118" t="s">
        <v>15</v>
      </c>
      <c r="C118" t="s">
        <v>19</v>
      </c>
      <c r="D118">
        <v>3.7</v>
      </c>
      <c r="E118" s="5">
        <v>6.1814249919586794</v>
      </c>
      <c r="F118" s="5">
        <v>6.2464497540742796</v>
      </c>
      <c r="G118" s="5">
        <v>6.3114745161898798</v>
      </c>
      <c r="H118" s="5">
        <f>IF(OR(B118="ngcc",B118="ngst"),0.4*D118,0.35*D118)</f>
        <v>1.2949999999999999</v>
      </c>
      <c r="I118" s="5">
        <f>D118</f>
        <v>3.7</v>
      </c>
      <c r="J118" s="5">
        <f>IF(OR(B118="ngct",B118="oil"),1, )</f>
        <v>1</v>
      </c>
      <c r="K118" s="5">
        <f>J118</f>
        <v>1</v>
      </c>
      <c r="L118" s="5">
        <f>IF(OR(B118="ngcc",B118="ngst"),2,3.17)</f>
        <v>3.17</v>
      </c>
      <c r="M118" s="5">
        <v>5.693922581886703</v>
      </c>
      <c r="N118" s="5">
        <f>70*D118</f>
        <v>259</v>
      </c>
      <c r="O118" s="6"/>
      <c r="P118" s="6"/>
      <c r="Q118" s="5"/>
    </row>
    <row r="119" spans="1:17" x14ac:dyDescent="0.35">
      <c r="A119" s="5" t="s">
        <v>1194</v>
      </c>
      <c r="B119" t="s">
        <v>15</v>
      </c>
      <c r="C119" t="s">
        <v>19</v>
      </c>
      <c r="D119">
        <v>3.4</v>
      </c>
      <c r="E119" s="5">
        <v>6.1814249919586786</v>
      </c>
      <c r="F119" s="5">
        <v>6.2464497540742778</v>
      </c>
      <c r="G119" s="5">
        <v>6.311474516189878</v>
      </c>
      <c r="H119" s="5">
        <f>IF(OR(B119="ngcc",B119="ngst"),0.4*D119,0.35*D119)</f>
        <v>1.19</v>
      </c>
      <c r="I119" s="5">
        <f>D119</f>
        <v>3.4</v>
      </c>
      <c r="J119" s="5">
        <f>IF(OR(B119="ngct",B119="oil"),1, )</f>
        <v>1</v>
      </c>
      <c r="K119" s="5">
        <f>J119</f>
        <v>1</v>
      </c>
      <c r="L119" s="5">
        <f>IF(OR(B119="ngcc",B119="ngst"),2,3.17)</f>
        <v>3.17</v>
      </c>
      <c r="M119" s="5">
        <v>5.2322531833553407</v>
      </c>
      <c r="N119" s="5">
        <f>70*D119</f>
        <v>238</v>
      </c>
      <c r="O119" s="6"/>
      <c r="P119" s="6"/>
      <c r="Q119" s="5"/>
    </row>
    <row r="120" spans="1:17" x14ac:dyDescent="0.35">
      <c r="A120" s="5" t="s">
        <v>1195</v>
      </c>
      <c r="B120" t="s">
        <v>15</v>
      </c>
      <c r="C120" t="s">
        <v>19</v>
      </c>
      <c r="D120">
        <v>2.8</v>
      </c>
      <c r="E120" s="5">
        <v>6.8894295389736895</v>
      </c>
      <c r="F120" s="5">
        <v>6.9544543010892905</v>
      </c>
      <c r="G120" s="5">
        <v>7.0194790632048925</v>
      </c>
      <c r="H120" s="5">
        <f>IF(OR(B120="ngcc",B120="ngst"),0.4*D120,0.35*D120)</f>
        <v>0.97999999999999987</v>
      </c>
      <c r="I120" s="5">
        <f>D120</f>
        <v>2.8</v>
      </c>
      <c r="J120" s="5">
        <f>IF(OR(B120="ngct",B120="oil"),1, )</f>
        <v>1</v>
      </c>
      <c r="K120" s="5">
        <f>J120</f>
        <v>1</v>
      </c>
      <c r="L120" s="5">
        <f>IF(OR(B120="ngcc",B120="ngst"),2,3.17)</f>
        <v>3.17</v>
      </c>
      <c r="M120" s="5">
        <v>4.3089143862926269</v>
      </c>
      <c r="N120" s="5">
        <f>70*D120</f>
        <v>196</v>
      </c>
      <c r="O120" s="6"/>
      <c r="P120" s="6"/>
    </row>
    <row r="121" spans="1:17" x14ac:dyDescent="0.35">
      <c r="A121" s="5" t="s">
        <v>1196</v>
      </c>
      <c r="B121" t="s">
        <v>15</v>
      </c>
      <c r="C121" t="s">
        <v>19</v>
      </c>
      <c r="D121">
        <v>2.8</v>
      </c>
      <c r="E121" s="5">
        <v>6.9815281603675308</v>
      </c>
      <c r="F121" s="5">
        <v>7.0465529224831318</v>
      </c>
      <c r="G121" s="5">
        <v>7.1115776845987337</v>
      </c>
      <c r="H121" s="5">
        <f>IF(OR(B121="ngcc",B121="ngst"),0.4*D121,0.35*D121)</f>
        <v>0.97999999999999987</v>
      </c>
      <c r="I121" s="5">
        <f>D121</f>
        <v>2.8</v>
      </c>
      <c r="J121" s="5">
        <f>IF(OR(B121="ngct",B121="oil"),1, )</f>
        <v>1</v>
      </c>
      <c r="K121" s="5">
        <f>J121</f>
        <v>1</v>
      </c>
      <c r="L121" s="5">
        <f>IF(OR(B121="ngcc",B121="ngst"),2,3.17)</f>
        <v>3.17</v>
      </c>
      <c r="M121" s="5">
        <v>4.3089143862926269</v>
      </c>
      <c r="N121" s="5">
        <f>70*D121</f>
        <v>196</v>
      </c>
      <c r="O121" s="6"/>
      <c r="P121" s="6"/>
    </row>
    <row r="122" spans="1:17" x14ac:dyDescent="0.35">
      <c r="A122" s="5" t="s">
        <v>1197</v>
      </c>
      <c r="B122" t="s">
        <v>15</v>
      </c>
      <c r="C122" t="s">
        <v>19</v>
      </c>
      <c r="D122">
        <v>2.8</v>
      </c>
      <c r="E122" s="5">
        <v>1.8377118101624594</v>
      </c>
      <c r="F122" s="5">
        <v>1.9027365722780603</v>
      </c>
      <c r="G122" s="5">
        <v>1.9677613343936611</v>
      </c>
      <c r="H122" s="5">
        <f>IF(OR(B122="ngcc",B122="ngst"),0.4*D122,0.35*D122)</f>
        <v>0.97999999999999987</v>
      </c>
      <c r="I122" s="5">
        <f>D122</f>
        <v>2.8</v>
      </c>
      <c r="J122" s="5">
        <f>IF(OR(B122="ngct",B122="oil"),1, )</f>
        <v>1</v>
      </c>
      <c r="K122" s="5">
        <f>J122</f>
        <v>1</v>
      </c>
      <c r="L122" s="5">
        <f>IF(OR(B122="ngcc",B122="ngst"),2,3.17)</f>
        <v>3.17</v>
      </c>
      <c r="M122" s="5">
        <v>4.3089143862926331</v>
      </c>
      <c r="N122" s="5">
        <f>70*D122</f>
        <v>196</v>
      </c>
      <c r="O122" s="6"/>
      <c r="P122" s="6"/>
    </row>
    <row r="123" spans="1:17" x14ac:dyDescent="0.35">
      <c r="A123" s="5" t="s">
        <v>1198</v>
      </c>
      <c r="B123" t="s">
        <v>15</v>
      </c>
      <c r="C123" t="s">
        <v>19</v>
      </c>
      <c r="D123">
        <v>50</v>
      </c>
      <c r="E123" s="5">
        <v>7.4094793887244617</v>
      </c>
      <c r="F123" s="5">
        <v>7.4745041508400609</v>
      </c>
      <c r="G123" s="5">
        <v>7.5395289129556611</v>
      </c>
      <c r="H123" s="5">
        <f>IF(OR(B123="ngcc",B123="ngst"),0.4*D123,0.35*D123)</f>
        <v>17.5</v>
      </c>
      <c r="I123" s="5">
        <f>D123</f>
        <v>50</v>
      </c>
      <c r="J123" s="5">
        <f>IF(OR(B123="ngct",B123="oil"),1, )</f>
        <v>1</v>
      </c>
      <c r="K123" s="5">
        <f>J123</f>
        <v>1</v>
      </c>
      <c r="L123" s="5">
        <f>IF(OR(B123="ngcc",B123="ngst"),2,3.17)</f>
        <v>3.17</v>
      </c>
      <c r="M123" s="5">
        <v>76.944899755225478</v>
      </c>
      <c r="N123" s="5">
        <f>70*D123</f>
        <v>3500</v>
      </c>
      <c r="O123" s="6"/>
      <c r="P123" s="6"/>
      <c r="Q123" s="5"/>
    </row>
    <row r="124" spans="1:17" x14ac:dyDescent="0.35">
      <c r="A124" s="5" t="s">
        <v>1199</v>
      </c>
      <c r="B124" t="s">
        <v>15</v>
      </c>
      <c r="C124" t="s">
        <v>19</v>
      </c>
      <c r="D124">
        <v>50</v>
      </c>
      <c r="E124" s="5">
        <v>7.4094793887244617</v>
      </c>
      <c r="F124" s="5">
        <v>7.4745041508400609</v>
      </c>
      <c r="G124" s="5">
        <v>7.5395289129556611</v>
      </c>
      <c r="H124" s="5">
        <f>IF(OR(B124="ngcc",B124="ngst"),0.4*D124,0.35*D124)</f>
        <v>17.5</v>
      </c>
      <c r="I124" s="5">
        <f>D124</f>
        <v>50</v>
      </c>
      <c r="J124" s="5">
        <f>IF(OR(B124="ngct",B124="oil"),1, )</f>
        <v>1</v>
      </c>
      <c r="K124" s="5">
        <f>J124</f>
        <v>1</v>
      </c>
      <c r="L124" s="5">
        <f>IF(OR(B124="ngcc",B124="ngst"),2,3.17)</f>
        <v>3.17</v>
      </c>
      <c r="M124" s="5">
        <v>76.944899755225478</v>
      </c>
      <c r="N124" s="5">
        <f>70*D124</f>
        <v>3500</v>
      </c>
      <c r="O124" s="6"/>
      <c r="P124" s="6"/>
    </row>
    <row r="125" spans="1:17" x14ac:dyDescent="0.35">
      <c r="A125" s="5" t="s">
        <v>1200</v>
      </c>
      <c r="B125" t="s">
        <v>15</v>
      </c>
      <c r="C125" t="s">
        <v>19</v>
      </c>
      <c r="D125">
        <v>50</v>
      </c>
      <c r="E125" s="5">
        <v>7.4094793887244617</v>
      </c>
      <c r="F125" s="5">
        <v>7.4745041508400609</v>
      </c>
      <c r="G125" s="5">
        <v>7.5395289129556611</v>
      </c>
      <c r="H125" s="5">
        <f>IF(OR(B125="ngcc",B125="ngst"),0.4*D125,0.35*D125)</f>
        <v>17.5</v>
      </c>
      <c r="I125" s="5">
        <f>D125</f>
        <v>50</v>
      </c>
      <c r="J125" s="5">
        <f>IF(OR(B125="ngct",B125="oil"),1, )</f>
        <v>1</v>
      </c>
      <c r="K125" s="5">
        <f>J125</f>
        <v>1</v>
      </c>
      <c r="L125" s="5">
        <f>IF(OR(B125="ngcc",B125="ngst"),2,3.17)</f>
        <v>3.17</v>
      </c>
      <c r="M125" s="5">
        <v>76.944899755225478</v>
      </c>
      <c r="N125" s="5">
        <f>70*D125</f>
        <v>3500</v>
      </c>
      <c r="O125" s="6"/>
      <c r="P125" s="6"/>
    </row>
    <row r="126" spans="1:17" x14ac:dyDescent="0.35">
      <c r="A126" s="5" t="s">
        <v>1201</v>
      </c>
      <c r="B126" t="s">
        <v>15</v>
      </c>
      <c r="C126" t="s">
        <v>19</v>
      </c>
      <c r="D126">
        <v>50</v>
      </c>
      <c r="E126" s="5">
        <v>7.4094793887244617</v>
      </c>
      <c r="F126" s="5">
        <v>7.4745041508400609</v>
      </c>
      <c r="G126" s="5">
        <v>7.5395289129556611</v>
      </c>
      <c r="H126" s="5">
        <f>IF(OR(B126="ngcc",B126="ngst"),0.4*D126,0.35*D126)</f>
        <v>17.5</v>
      </c>
      <c r="I126" s="5">
        <f>D126</f>
        <v>50</v>
      </c>
      <c r="J126" s="5">
        <f>IF(OR(B126="ngct",B126="oil"),1, )</f>
        <v>1</v>
      </c>
      <c r="K126" s="5">
        <f>J126</f>
        <v>1</v>
      </c>
      <c r="L126" s="5">
        <f>IF(OR(B126="ngcc",B126="ngst"),2,3.17)</f>
        <v>3.17</v>
      </c>
      <c r="M126" s="5">
        <v>76.944899755225478</v>
      </c>
      <c r="N126" s="5">
        <f>70*D126</f>
        <v>3500</v>
      </c>
      <c r="O126" s="6"/>
      <c r="P126" s="6"/>
    </row>
    <row r="127" spans="1:17" x14ac:dyDescent="0.35">
      <c r="A127" s="5" t="s">
        <v>1202</v>
      </c>
      <c r="B127" t="s">
        <v>15</v>
      </c>
      <c r="C127" t="s">
        <v>19</v>
      </c>
      <c r="D127">
        <v>50</v>
      </c>
      <c r="E127" s="5">
        <v>7.4094793887244617</v>
      </c>
      <c r="F127" s="5">
        <v>7.4745041508400609</v>
      </c>
      <c r="G127" s="5">
        <v>7.5395289129556611</v>
      </c>
      <c r="H127" s="5">
        <f>IF(OR(B127="ngcc",B127="ngst"),0.4*D127,0.35*D127)</f>
        <v>17.5</v>
      </c>
      <c r="I127" s="5">
        <f>D127</f>
        <v>50</v>
      </c>
      <c r="J127" s="5">
        <f>IF(OR(B127="ngct",B127="oil"),1, )</f>
        <v>1</v>
      </c>
      <c r="K127" s="5">
        <f>J127</f>
        <v>1</v>
      </c>
      <c r="L127" s="5">
        <f>IF(OR(B127="ngcc",B127="ngst"),2,3.17)</f>
        <v>3.17</v>
      </c>
      <c r="M127" s="5">
        <v>76.944899755225478</v>
      </c>
      <c r="N127" s="5">
        <f>70*D127</f>
        <v>3500</v>
      </c>
      <c r="O127" s="6"/>
      <c r="P127" s="6"/>
    </row>
    <row r="128" spans="1:17" x14ac:dyDescent="0.35">
      <c r="A128" s="5" t="s">
        <v>1203</v>
      </c>
      <c r="B128" t="s">
        <v>15</v>
      </c>
      <c r="C128" t="s">
        <v>19</v>
      </c>
      <c r="D128">
        <v>50</v>
      </c>
      <c r="E128" s="5">
        <v>7.4094793887244617</v>
      </c>
      <c r="F128" s="5">
        <v>7.4745041508400609</v>
      </c>
      <c r="G128" s="5">
        <v>7.5395289129556611</v>
      </c>
      <c r="H128" s="5">
        <f>IF(OR(B128="ngcc",B128="ngst"),0.4*D128,0.35*D128)</f>
        <v>17.5</v>
      </c>
      <c r="I128" s="5">
        <f>D128</f>
        <v>50</v>
      </c>
      <c r="J128" s="5">
        <f>IF(OR(B128="ngct",B128="oil"),1, )</f>
        <v>1</v>
      </c>
      <c r="K128" s="5">
        <f>J128</f>
        <v>1</v>
      </c>
      <c r="L128" s="5">
        <f>IF(OR(B128="ngcc",B128="ngst"),2,3.17)</f>
        <v>3.17</v>
      </c>
      <c r="M128" s="5">
        <v>76.944899755225478</v>
      </c>
      <c r="N128" s="5">
        <f>70*D128</f>
        <v>3500</v>
      </c>
      <c r="O128" s="6"/>
      <c r="P128" s="6"/>
    </row>
    <row r="129" spans="1:16" x14ac:dyDescent="0.35">
      <c r="A129" s="5" t="s">
        <v>1204</v>
      </c>
      <c r="B129" t="s">
        <v>15</v>
      </c>
      <c r="C129" t="s">
        <v>19</v>
      </c>
      <c r="D129">
        <v>50</v>
      </c>
      <c r="E129" s="5">
        <v>7.4094793887244617</v>
      </c>
      <c r="F129" s="5">
        <v>7.4745041508400609</v>
      </c>
      <c r="G129" s="5">
        <v>7.5395289129556611</v>
      </c>
      <c r="H129" s="5">
        <f>IF(OR(B129="ngcc",B129="ngst"),0.4*D129,0.35*D129)</f>
        <v>17.5</v>
      </c>
      <c r="I129" s="5">
        <f>D129</f>
        <v>50</v>
      </c>
      <c r="J129" s="5">
        <f>IF(OR(B129="ngct",B129="oil"),1, )</f>
        <v>1</v>
      </c>
      <c r="K129" s="5">
        <f>J129</f>
        <v>1</v>
      </c>
      <c r="L129" s="5">
        <f>IF(OR(B129="ngcc",B129="ngst"),2,3.17)</f>
        <v>3.17</v>
      </c>
      <c r="M129" s="5">
        <v>76.944899755225478</v>
      </c>
      <c r="N129" s="5">
        <f>70*D129</f>
        <v>3500</v>
      </c>
      <c r="O129" s="6"/>
      <c r="P129" s="6"/>
    </row>
    <row r="130" spans="1:16" x14ac:dyDescent="0.35">
      <c r="A130" s="5" t="s">
        <v>1205</v>
      </c>
      <c r="B130" t="s">
        <v>15</v>
      </c>
      <c r="C130" t="s">
        <v>19</v>
      </c>
      <c r="D130">
        <v>96</v>
      </c>
      <c r="E130" s="5">
        <v>6.2539240428659086</v>
      </c>
      <c r="F130" s="5">
        <v>6.3189488049815079</v>
      </c>
      <c r="G130" s="5">
        <v>6.3839735670971081</v>
      </c>
      <c r="H130" s="5">
        <f>IF(OR(B130="ngcc",B130="ngst"),0.4*D130,0.35*D130)</f>
        <v>33.599999999999994</v>
      </c>
      <c r="I130" s="5">
        <f>D130</f>
        <v>96</v>
      </c>
      <c r="J130" s="5">
        <f>IF(OR(B130="ngct",B130="oil"),1, )</f>
        <v>1</v>
      </c>
      <c r="K130" s="5">
        <f>J130</f>
        <v>1</v>
      </c>
      <c r="L130" s="5">
        <f>IF(OR(B130="ngcc",B130="ngst"),2,3.17)</f>
        <v>3.17</v>
      </c>
      <c r="M130" s="5">
        <v>147.73420753003316</v>
      </c>
      <c r="N130" s="5">
        <f>70*D130</f>
        <v>6720</v>
      </c>
      <c r="O130" s="6"/>
      <c r="P130" s="6"/>
    </row>
    <row r="131" spans="1:16" x14ac:dyDescent="0.35">
      <c r="A131" s="5" t="s">
        <v>1206</v>
      </c>
      <c r="B131" t="s">
        <v>15</v>
      </c>
      <c r="C131" t="s">
        <v>19</v>
      </c>
      <c r="D131">
        <v>2.4</v>
      </c>
      <c r="E131" s="5">
        <v>5.1760457328477782</v>
      </c>
      <c r="F131" s="5">
        <v>5.2410704949633793</v>
      </c>
      <c r="G131" s="5">
        <v>5.3060952570789794</v>
      </c>
      <c r="H131" s="5">
        <f>IF(OR(B131="ngcc",B131="ngst"),0.4*D131,0.35*D131)</f>
        <v>0.84</v>
      </c>
      <c r="I131" s="5">
        <f>D131</f>
        <v>2.4</v>
      </c>
      <c r="J131" s="5">
        <f>IF(OR(B131="ngct",B131="oil"),1, )</f>
        <v>1</v>
      </c>
      <c r="K131" s="5">
        <f>J131</f>
        <v>1</v>
      </c>
      <c r="L131" s="5">
        <f>IF(OR(B131="ngcc",B131="ngst"),2,3.17)</f>
        <v>3.17</v>
      </c>
      <c r="M131" s="5">
        <v>3.6933551882508255</v>
      </c>
      <c r="N131" s="5">
        <f>70*D131</f>
        <v>168</v>
      </c>
      <c r="O131" s="6"/>
      <c r="P131" s="6"/>
    </row>
    <row r="132" spans="1:16" x14ac:dyDescent="0.35">
      <c r="A132" s="5" t="s">
        <v>1309</v>
      </c>
      <c r="B132" t="s">
        <v>15</v>
      </c>
      <c r="C132" t="s">
        <v>27</v>
      </c>
      <c r="D132">
        <v>54.5</v>
      </c>
      <c r="E132" s="5">
        <v>2.67160259879063</v>
      </c>
      <c r="F132" s="5">
        <v>2.7366273609062306</v>
      </c>
      <c r="G132" s="5">
        <v>2.8016521230218316</v>
      </c>
      <c r="H132" s="5">
        <f>IF(OR(B132="ngcc",B132="ngst"),0.4*D132,0.35*D132)</f>
        <v>19.074999999999999</v>
      </c>
      <c r="I132" s="5">
        <f>D132</f>
        <v>54.5</v>
      </c>
      <c r="J132" s="5">
        <f>IF(OR(B132="ngct",B132="oil"),1, )</f>
        <v>1</v>
      </c>
      <c r="K132" s="5">
        <f>J132</f>
        <v>1</v>
      </c>
      <c r="L132" s="5">
        <f>IF(OR(B132="ngcc",B132="ngst"),2,3.17)</f>
        <v>3.17</v>
      </c>
      <c r="M132" s="5">
        <v>83.869940733195918</v>
      </c>
      <c r="N132" s="5">
        <f>70*D132</f>
        <v>3815</v>
      </c>
      <c r="O132" s="5"/>
      <c r="P132" s="6"/>
    </row>
    <row r="133" spans="1:16" x14ac:dyDescent="0.35">
      <c r="A133" s="5" t="s">
        <v>1310</v>
      </c>
      <c r="B133" t="s">
        <v>15</v>
      </c>
      <c r="C133" t="s">
        <v>27</v>
      </c>
      <c r="D133">
        <v>54.5</v>
      </c>
      <c r="E133" s="5">
        <v>2.67160259879063</v>
      </c>
      <c r="F133" s="5">
        <v>2.7366273609062306</v>
      </c>
      <c r="G133" s="5">
        <v>2.8016521230218316</v>
      </c>
      <c r="H133" s="5">
        <f>IF(OR(B133="ngcc",B133="ngst"),0.4*D133,0.35*D133)</f>
        <v>19.074999999999999</v>
      </c>
      <c r="I133" s="5">
        <f>D133</f>
        <v>54.5</v>
      </c>
      <c r="J133" s="5">
        <f>IF(OR(B133="ngct",B133="oil"),1, )</f>
        <v>1</v>
      </c>
      <c r="K133" s="5">
        <f>J133</f>
        <v>1</v>
      </c>
      <c r="L133" s="5">
        <f>IF(OR(B133="ngcc",B133="ngst"),2,3.17)</f>
        <v>3.17</v>
      </c>
      <c r="M133" s="5">
        <v>83.869940733195918</v>
      </c>
      <c r="N133" s="5">
        <f>70*D133</f>
        <v>3815</v>
      </c>
      <c r="O133" s="6"/>
      <c r="P133" s="6"/>
    </row>
    <row r="134" spans="1:16" x14ac:dyDescent="0.35">
      <c r="A134" s="5" t="s">
        <v>1311</v>
      </c>
      <c r="B134" t="s">
        <v>15</v>
      </c>
      <c r="C134" t="s">
        <v>27</v>
      </c>
      <c r="D134">
        <v>54.5</v>
      </c>
      <c r="E134" s="5">
        <v>2.67160259879063</v>
      </c>
      <c r="F134" s="5">
        <v>2.7366273609062306</v>
      </c>
      <c r="G134" s="5">
        <v>2.8016521230218316</v>
      </c>
      <c r="H134" s="5">
        <f>IF(OR(B134="ngcc",B134="ngst"),0.4*D134,0.35*D134)</f>
        <v>19.074999999999999</v>
      </c>
      <c r="I134" s="5">
        <f>D134</f>
        <v>54.5</v>
      </c>
      <c r="J134" s="5">
        <f>IF(OR(B134="ngct",B134="oil"),1, )</f>
        <v>1</v>
      </c>
      <c r="K134" s="5">
        <f>J134</f>
        <v>1</v>
      </c>
      <c r="L134" s="5">
        <f>IF(OR(B134="ngcc",B134="ngst"),2,3.17)</f>
        <v>3.17</v>
      </c>
      <c r="M134" s="5">
        <v>83.869940733195918</v>
      </c>
      <c r="N134" s="5">
        <f>70*D134</f>
        <v>3815</v>
      </c>
      <c r="O134" s="6"/>
      <c r="P134" s="6"/>
    </row>
    <row r="135" spans="1:16" x14ac:dyDescent="0.35">
      <c r="A135" s="5" t="s">
        <v>1312</v>
      </c>
      <c r="B135" t="s">
        <v>15</v>
      </c>
      <c r="C135" t="s">
        <v>27</v>
      </c>
      <c r="D135">
        <v>25</v>
      </c>
      <c r="E135" s="5">
        <v>3.6595475501345005</v>
      </c>
      <c r="F135" s="5">
        <v>3.7245723122501011</v>
      </c>
      <c r="G135" s="5">
        <v>3.7895970743657017</v>
      </c>
      <c r="H135" s="5">
        <f>IF(OR(B135="ngcc",B135="ngst"),0.4*D135,0.35*D135)</f>
        <v>8.75</v>
      </c>
      <c r="I135" s="5">
        <f>D135</f>
        <v>25</v>
      </c>
      <c r="J135" s="5">
        <f>IF(OR(B135="ngct",B135="oil"),1, )</f>
        <v>1</v>
      </c>
      <c r="K135" s="5">
        <f>J135</f>
        <v>1</v>
      </c>
      <c r="L135" s="5">
        <f>IF(OR(B135="ngcc",B135="ngst"),2,3.17)</f>
        <v>3.17</v>
      </c>
      <c r="M135" s="5">
        <v>38.472449877612767</v>
      </c>
      <c r="N135" s="5">
        <f>70*D135</f>
        <v>1750</v>
      </c>
      <c r="O135" s="6"/>
      <c r="P135" s="6"/>
    </row>
    <row r="136" spans="1:16" x14ac:dyDescent="0.35">
      <c r="A136" s="5" t="s">
        <v>1313</v>
      </c>
      <c r="B136" t="s">
        <v>15</v>
      </c>
      <c r="C136" t="s">
        <v>27</v>
      </c>
      <c r="D136">
        <v>25</v>
      </c>
      <c r="E136" s="5">
        <v>3.6595475501345005</v>
      </c>
      <c r="F136" s="5">
        <v>3.7245723122501011</v>
      </c>
      <c r="G136" s="5">
        <v>3.7895970743657017</v>
      </c>
      <c r="H136" s="5">
        <f>IF(OR(B136="ngcc",B136="ngst"),0.4*D136,0.35*D136)</f>
        <v>8.75</v>
      </c>
      <c r="I136" s="5">
        <f>D136</f>
        <v>25</v>
      </c>
      <c r="J136" s="5">
        <f>IF(OR(B136="ngct",B136="oil"),1, )</f>
        <v>1</v>
      </c>
      <c r="K136" s="5">
        <f>J136</f>
        <v>1</v>
      </c>
      <c r="L136" s="5">
        <f>IF(OR(B136="ngcc",B136="ngst"),2,3.17)</f>
        <v>3.17</v>
      </c>
      <c r="M136" s="5">
        <v>38.472449877612767</v>
      </c>
      <c r="N136" s="5">
        <f>70*D136</f>
        <v>1750</v>
      </c>
      <c r="O136" s="6"/>
      <c r="P136" s="6"/>
    </row>
    <row r="137" spans="1:16" x14ac:dyDescent="0.35">
      <c r="A137" s="5" t="s">
        <v>1314</v>
      </c>
      <c r="B137" t="s">
        <v>15</v>
      </c>
      <c r="C137" t="s">
        <v>27</v>
      </c>
      <c r="D137">
        <v>30</v>
      </c>
      <c r="E137" s="5">
        <v>3.6595475501344992</v>
      </c>
      <c r="F137" s="5">
        <v>3.7245723122500989</v>
      </c>
      <c r="G137" s="5">
        <v>3.789597074365699</v>
      </c>
      <c r="H137" s="5">
        <f>IF(OR(B137="ngcc",B137="ngst"),0.4*D137,0.35*D137)</f>
        <v>10.5</v>
      </c>
      <c r="I137" s="5">
        <f>D137</f>
        <v>30</v>
      </c>
      <c r="J137" s="5">
        <f>IF(OR(B137="ngct",B137="oil"),1, )</f>
        <v>1</v>
      </c>
      <c r="K137" s="5">
        <f>J137</f>
        <v>1</v>
      </c>
      <c r="L137" s="5">
        <f>IF(OR(B137="ngcc",B137="ngst"),2,3.17)</f>
        <v>3.17</v>
      </c>
      <c r="M137" s="5">
        <v>46.166939853135297</v>
      </c>
      <c r="N137" s="5">
        <f>70*D137</f>
        <v>2100</v>
      </c>
      <c r="O137" s="6"/>
      <c r="P137" s="6"/>
    </row>
    <row r="138" spans="1:16" x14ac:dyDescent="0.35">
      <c r="A138" s="5" t="s">
        <v>1315</v>
      </c>
      <c r="B138" t="s">
        <v>15</v>
      </c>
      <c r="C138" t="s">
        <v>27</v>
      </c>
      <c r="D138">
        <v>3</v>
      </c>
      <c r="E138" s="5">
        <v>415.64033227233494</v>
      </c>
      <c r="F138" s="5">
        <v>415.70535703445051</v>
      </c>
      <c r="G138" s="5">
        <v>415.77038179656614</v>
      </c>
      <c r="H138" s="5">
        <f>IF(OR(B138="ngcc",B138="ngst"),0.4*D138,0.35*D138)</f>
        <v>1.0499999999999998</v>
      </c>
      <c r="I138" s="5">
        <f>D138</f>
        <v>3</v>
      </c>
      <c r="J138" s="5">
        <f>IF(OR(B138="ngct",B138="oil"),1, )</f>
        <v>1</v>
      </c>
      <c r="K138" s="5">
        <f>J138</f>
        <v>1</v>
      </c>
      <c r="L138" s="5">
        <f>IF(OR(B138="ngcc",B138="ngst"),2,3.17)</f>
        <v>3.17</v>
      </c>
      <c r="M138" s="5">
        <v>4.6166939853135887</v>
      </c>
      <c r="N138" s="5">
        <f>70*D138</f>
        <v>210</v>
      </c>
      <c r="O138" s="6"/>
      <c r="P138" s="6"/>
    </row>
    <row r="139" spans="1:16" x14ac:dyDescent="0.35">
      <c r="A139" s="5" t="s">
        <v>1316</v>
      </c>
      <c r="B139" t="s">
        <v>15</v>
      </c>
      <c r="C139" t="s">
        <v>27</v>
      </c>
      <c r="D139">
        <v>186.8</v>
      </c>
      <c r="E139" s="5">
        <v>2.2631503799705608</v>
      </c>
      <c r="F139" s="5">
        <v>2.3281751420861609</v>
      </c>
      <c r="G139" s="5">
        <v>2.3931999042017615</v>
      </c>
      <c r="H139" s="5">
        <f>IF(OR(B139="ngcc",B139="ngst"),0.4*D139,0.35*D139)</f>
        <v>65.38</v>
      </c>
      <c r="I139" s="5">
        <f>D139</f>
        <v>186.8</v>
      </c>
      <c r="J139" s="5">
        <f>IF(OR(B139="ngct",B139="oil"),1, )</f>
        <v>1</v>
      </c>
      <c r="K139" s="5">
        <f>J139</f>
        <v>1</v>
      </c>
      <c r="L139" s="5">
        <f>IF(OR(B139="ngcc",B139="ngst"),2,3.17)</f>
        <v>3.17</v>
      </c>
      <c r="M139" s="5">
        <v>287.4661454855227</v>
      </c>
      <c r="N139" s="5">
        <f>70*D139</f>
        <v>13076</v>
      </c>
      <c r="O139" s="6"/>
      <c r="P139" s="6"/>
    </row>
    <row r="140" spans="1:16" x14ac:dyDescent="0.35">
      <c r="A140" s="5" t="s">
        <v>1705</v>
      </c>
      <c r="B140" t="s">
        <v>15</v>
      </c>
      <c r="C140" t="s">
        <v>27</v>
      </c>
      <c r="D140">
        <v>23</v>
      </c>
      <c r="E140" s="5">
        <v>4.5006076376208393</v>
      </c>
      <c r="F140" s="5">
        <v>4.5656323997364394</v>
      </c>
      <c r="G140" s="5">
        <v>4.6306571618520396</v>
      </c>
      <c r="H140" s="5">
        <f>IF(OR(B140="ngcc",B140="ngst"),0.4*D140,0.35*D140)</f>
        <v>8.0499999999999989</v>
      </c>
      <c r="I140" s="5">
        <f>D140</f>
        <v>23</v>
      </c>
      <c r="J140" s="5">
        <f>IF(OR(B140="ngct",B140="oil"),1, )</f>
        <v>1</v>
      </c>
      <c r="K140" s="5">
        <f>J140</f>
        <v>1</v>
      </c>
      <c r="L140" s="5">
        <f>IF(OR(B140="ngcc",B140="ngst"),2,3.17)</f>
        <v>3.17</v>
      </c>
      <c r="M140" s="5">
        <v>35.394653887403805</v>
      </c>
      <c r="N140" s="5">
        <f>70*D140</f>
        <v>1610</v>
      </c>
      <c r="O140" s="6"/>
      <c r="P140" s="6"/>
    </row>
    <row r="141" spans="1:16" x14ac:dyDescent="0.35">
      <c r="A141" s="5" t="s">
        <v>1706</v>
      </c>
      <c r="B141" t="s">
        <v>15</v>
      </c>
      <c r="C141" t="s">
        <v>27</v>
      </c>
      <c r="D141">
        <v>26.8</v>
      </c>
      <c r="E141" s="5">
        <v>4.5006076376208384</v>
      </c>
      <c r="F141" s="5">
        <v>4.5656323997364394</v>
      </c>
      <c r="G141" s="5">
        <v>4.6306571618520405</v>
      </c>
      <c r="H141" s="5">
        <f>IF(OR(B141="ngcc",B141="ngst"),0.4*D141,0.35*D141)</f>
        <v>9.379999999999999</v>
      </c>
      <c r="I141" s="5">
        <f>D141</f>
        <v>26.8</v>
      </c>
      <c r="J141" s="5">
        <f>IF(OR(B141="ngct",B141="oil"),1, )</f>
        <v>1</v>
      </c>
      <c r="K141" s="5">
        <f>J141</f>
        <v>1</v>
      </c>
      <c r="L141" s="5">
        <f>IF(OR(B141="ngcc",B141="ngst"),2,3.17)</f>
        <v>3.17</v>
      </c>
      <c r="M141" s="5">
        <v>41.242466268800939</v>
      </c>
      <c r="N141" s="5">
        <f>70*D141</f>
        <v>1876</v>
      </c>
      <c r="O141" s="5"/>
      <c r="P141" s="6"/>
    </row>
    <row r="142" spans="1:16" x14ac:dyDescent="0.35">
      <c r="A142" s="5" t="s">
        <v>1317</v>
      </c>
      <c r="B142" t="s">
        <v>15</v>
      </c>
      <c r="C142" t="s">
        <v>27</v>
      </c>
      <c r="D142">
        <v>3.8</v>
      </c>
      <c r="E142" s="5">
        <v>3.4234877427239194</v>
      </c>
      <c r="F142" s="5">
        <v>3.4885125048395205</v>
      </c>
      <c r="G142" s="5">
        <v>3.5535372669551211</v>
      </c>
      <c r="H142" s="5">
        <f>IF(OR(B142="ngcc",B142="ngst"),0.4*D142,0.35*D142)</f>
        <v>1.3299999999999998</v>
      </c>
      <c r="I142" s="5">
        <f>D142</f>
        <v>3.8</v>
      </c>
      <c r="J142" s="5">
        <f>IF(OR(B142="ngct",B142="oil"),1, )</f>
        <v>1</v>
      </c>
      <c r="K142" s="5">
        <f>J142</f>
        <v>1</v>
      </c>
      <c r="L142" s="5">
        <f>IF(OR(B142="ngcc",B142="ngst"),2,3.17)</f>
        <v>3.17</v>
      </c>
      <c r="M142" s="5">
        <v>5.8478123813971461</v>
      </c>
      <c r="N142" s="5">
        <f>70*D142</f>
        <v>266</v>
      </c>
      <c r="O142" s="5"/>
      <c r="P142" s="6"/>
    </row>
    <row r="143" spans="1:16" x14ac:dyDescent="0.35">
      <c r="A143" s="5" t="s">
        <v>1318</v>
      </c>
      <c r="B143" t="s">
        <v>15</v>
      </c>
      <c r="C143" t="s">
        <v>27</v>
      </c>
      <c r="D143">
        <v>12.5</v>
      </c>
      <c r="E143" s="5">
        <v>4.5006076376208393</v>
      </c>
      <c r="F143" s="5">
        <v>4.5656323997364403</v>
      </c>
      <c r="G143" s="5">
        <v>4.6306571618520405</v>
      </c>
      <c r="H143" s="5">
        <f>IF(OR(B143="ngcc",B143="ngst"),0.4*D143,0.35*D143)</f>
        <v>4.375</v>
      </c>
      <c r="I143" s="5">
        <f>D143</f>
        <v>12.5</v>
      </c>
      <c r="J143" s="5">
        <f>IF(OR(B143="ngct",B143="oil"),1, )</f>
        <v>1</v>
      </c>
      <c r="K143" s="5">
        <f>J143</f>
        <v>1</v>
      </c>
      <c r="L143" s="5">
        <f>IF(OR(B143="ngcc",B143="ngst"),2,3.17)</f>
        <v>3.17</v>
      </c>
      <c r="M143" s="5">
        <v>19.236224938806384</v>
      </c>
      <c r="N143" s="5">
        <f>70*D143</f>
        <v>875</v>
      </c>
      <c r="O143" s="5"/>
      <c r="P143" s="6"/>
    </row>
    <row r="144" spans="1:16" x14ac:dyDescent="0.35">
      <c r="A144" s="5" t="s">
        <v>1319</v>
      </c>
      <c r="B144" t="s">
        <v>15</v>
      </c>
      <c r="C144" t="s">
        <v>27</v>
      </c>
      <c r="D144">
        <v>12.5</v>
      </c>
      <c r="E144" s="5">
        <v>4.5006076376208393</v>
      </c>
      <c r="F144" s="5">
        <v>4.5656323997364403</v>
      </c>
      <c r="G144" s="5">
        <v>4.6306571618520405</v>
      </c>
      <c r="H144" s="5">
        <f>IF(OR(B144="ngcc",B144="ngst"),0.4*D144,0.35*D144)</f>
        <v>4.375</v>
      </c>
      <c r="I144" s="5">
        <f>D144</f>
        <v>12.5</v>
      </c>
      <c r="J144" s="5">
        <f>IF(OR(B144="ngct",B144="oil"),1, )</f>
        <v>1</v>
      </c>
      <c r="K144" s="5">
        <f>J144</f>
        <v>1</v>
      </c>
      <c r="L144" s="5">
        <f>IF(OR(B144="ngcc",B144="ngst"),2,3.17)</f>
        <v>3.17</v>
      </c>
      <c r="M144" s="5">
        <v>19.236224938806384</v>
      </c>
      <c r="N144" s="5">
        <f>70*D144</f>
        <v>875</v>
      </c>
      <c r="O144" s="5"/>
      <c r="P144" s="6"/>
    </row>
    <row r="145" spans="1:16" x14ac:dyDescent="0.35">
      <c r="A145" s="5" t="s">
        <v>1320</v>
      </c>
      <c r="B145" t="s">
        <v>15</v>
      </c>
      <c r="C145" t="s">
        <v>27</v>
      </c>
      <c r="D145">
        <v>9.5</v>
      </c>
      <c r="E145" s="5">
        <v>4.5006076376208384</v>
      </c>
      <c r="F145" s="5">
        <v>4.5656323997364403</v>
      </c>
      <c r="G145" s="5">
        <v>4.6306571618520413</v>
      </c>
      <c r="H145" s="5">
        <f>IF(OR(B145="ngcc",B145="ngst"),0.4*D145,0.35*D145)</f>
        <v>3.3249999999999997</v>
      </c>
      <c r="I145" s="5">
        <f>D145</f>
        <v>9.5</v>
      </c>
      <c r="J145" s="5">
        <f>IF(OR(B145="ngct",B145="oil"),1, )</f>
        <v>1</v>
      </c>
      <c r="K145" s="5">
        <f>J145</f>
        <v>1</v>
      </c>
      <c r="L145" s="5">
        <f>IF(OR(B145="ngcc",B145="ngst"),2,3.17)</f>
        <v>3.17</v>
      </c>
      <c r="M145" s="5">
        <v>14.619530953492875</v>
      </c>
      <c r="N145" s="5">
        <f>70*D145</f>
        <v>665</v>
      </c>
      <c r="O145" s="5"/>
      <c r="P145" s="6"/>
    </row>
    <row r="146" spans="1:16" x14ac:dyDescent="0.35">
      <c r="A146" s="5" t="s">
        <v>1321</v>
      </c>
      <c r="B146" t="s">
        <v>15</v>
      </c>
      <c r="C146" t="s">
        <v>27</v>
      </c>
      <c r="D146">
        <v>102.6</v>
      </c>
      <c r="E146" s="5">
        <v>3.7303935719980195</v>
      </c>
      <c r="F146" s="5">
        <v>3.7954183341136196</v>
      </c>
      <c r="G146" s="5">
        <v>3.8604430962292202</v>
      </c>
      <c r="H146" s="5">
        <f>IF(OR(B146="ngcc",B146="ngst"),0.4*D146,0.35*D146)</f>
        <v>35.909999999999997</v>
      </c>
      <c r="I146" s="5">
        <f>D146</f>
        <v>102.6</v>
      </c>
      <c r="J146" s="5">
        <f>IF(OR(B146="ngct",B146="oil"),1, )</f>
        <v>1</v>
      </c>
      <c r="K146" s="5">
        <f>J146</f>
        <v>1</v>
      </c>
      <c r="L146" s="5">
        <f>IF(OR(B146="ngcc",B146="ngst"),2,3.17)</f>
        <v>3.17</v>
      </c>
      <c r="M146" s="5">
        <v>157.89093429772302</v>
      </c>
      <c r="N146" s="5">
        <f>70*D146</f>
        <v>7182</v>
      </c>
      <c r="O146" s="5"/>
      <c r="P146" s="6"/>
    </row>
    <row r="147" spans="1:16" x14ac:dyDescent="0.35">
      <c r="A147" s="5" t="s">
        <v>1322</v>
      </c>
      <c r="B147" t="s">
        <v>15</v>
      </c>
      <c r="C147" t="s">
        <v>27</v>
      </c>
      <c r="D147">
        <v>45.9</v>
      </c>
      <c r="E147" s="5">
        <v>3.6315889258036695</v>
      </c>
      <c r="F147" s="5">
        <v>3.696613687919271</v>
      </c>
      <c r="G147" s="5">
        <v>3.7616384500348725</v>
      </c>
      <c r="H147" s="5">
        <f>IF(OR(B147="ngcc",B147="ngst"),0.4*D147,0.35*D147)</f>
        <v>16.064999999999998</v>
      </c>
      <c r="I147" s="5">
        <f>D147</f>
        <v>45.9</v>
      </c>
      <c r="J147" s="5">
        <f>IF(OR(B147="ngct",B147="oil"),1, )</f>
        <v>1</v>
      </c>
      <c r="K147" s="5">
        <f>J147</f>
        <v>1</v>
      </c>
      <c r="L147" s="5">
        <f>IF(OR(B147="ngcc",B147="ngst"),2,3.17)</f>
        <v>3.17</v>
      </c>
      <c r="M147" s="5">
        <v>70.635417975297059</v>
      </c>
      <c r="N147" s="5">
        <f>70*D147</f>
        <v>3213</v>
      </c>
      <c r="O147" s="5"/>
      <c r="P147" s="6"/>
    </row>
    <row r="148" spans="1:16" x14ac:dyDescent="0.35">
      <c r="A148" s="5" t="s">
        <v>1323</v>
      </c>
      <c r="B148" t="s">
        <v>15</v>
      </c>
      <c r="C148" t="s">
        <v>27</v>
      </c>
      <c r="D148">
        <v>61.2</v>
      </c>
      <c r="E148" s="5">
        <v>3.6315889258036704</v>
      </c>
      <c r="F148" s="5">
        <v>3.6966136879192706</v>
      </c>
      <c r="G148" s="5">
        <v>3.7616384500348703</v>
      </c>
      <c r="H148" s="5">
        <f>IF(OR(B148="ngcc",B148="ngst"),0.4*D148,0.35*D148)</f>
        <v>21.419999999999998</v>
      </c>
      <c r="I148" s="5">
        <f>D148</f>
        <v>61.2</v>
      </c>
      <c r="J148" s="5">
        <f>IF(OR(B148="ngct",B148="oil"),1, )</f>
        <v>1</v>
      </c>
      <c r="K148" s="5">
        <f>J148</f>
        <v>1</v>
      </c>
      <c r="L148" s="5">
        <f>IF(OR(B148="ngcc",B148="ngst"),2,3.17)</f>
        <v>3.17</v>
      </c>
      <c r="M148" s="5">
        <v>94.180557300396202</v>
      </c>
      <c r="N148" s="5">
        <f>70*D148</f>
        <v>4284</v>
      </c>
      <c r="O148" s="5"/>
      <c r="P148" s="6"/>
    </row>
    <row r="149" spans="1:16" x14ac:dyDescent="0.35">
      <c r="A149" s="5" t="s">
        <v>1371</v>
      </c>
      <c r="B149" t="s">
        <v>15</v>
      </c>
      <c r="C149" t="s">
        <v>33</v>
      </c>
      <c r="D149">
        <v>2</v>
      </c>
      <c r="E149" s="5">
        <v>3.0146533504163395</v>
      </c>
      <c r="F149" s="5">
        <v>3.0796781125319397</v>
      </c>
      <c r="G149" s="5">
        <v>3.1447028746475403</v>
      </c>
      <c r="H149" s="5">
        <f>IF(OR(B149="ngcc",B149="ngst"),0.4*D149,0.35*D149)</f>
        <v>0.7</v>
      </c>
      <c r="I149" s="5">
        <f>D149</f>
        <v>2</v>
      </c>
      <c r="J149" s="5">
        <f>IF(OR(B149="ngct",B149="oil"),1, )</f>
        <v>1</v>
      </c>
      <c r="K149" s="5">
        <f>J149</f>
        <v>1</v>
      </c>
      <c r="L149" s="5">
        <f>IF(OR(B149="ngcc",B149="ngst"),2,3.17)</f>
        <v>3.17</v>
      </c>
      <c r="M149" s="5">
        <v>3.0777959902090211</v>
      </c>
      <c r="N149" s="5">
        <f>70*D149</f>
        <v>140</v>
      </c>
      <c r="O149" s="5"/>
      <c r="P149" s="6"/>
    </row>
    <row r="150" spans="1:16" x14ac:dyDescent="0.35">
      <c r="A150" s="5" t="s">
        <v>1372</v>
      </c>
      <c r="B150" t="s">
        <v>15</v>
      </c>
      <c r="C150" t="s">
        <v>33</v>
      </c>
      <c r="D150">
        <v>6</v>
      </c>
      <c r="E150" s="5">
        <v>4.3835015521919987</v>
      </c>
      <c r="F150" s="5">
        <v>4.4485263143075979</v>
      </c>
      <c r="G150" s="5">
        <v>4.5135510764231981</v>
      </c>
      <c r="H150" s="5">
        <f>IF(OR(B150="ngcc",B150="ngst"),0.4*D150,0.35*D150)</f>
        <v>2.0999999999999996</v>
      </c>
      <c r="I150" s="5">
        <f>D150</f>
        <v>6</v>
      </c>
      <c r="J150" s="5">
        <f>IF(OR(B150="ngct",B150="oil"),1, )</f>
        <v>1</v>
      </c>
      <c r="K150" s="5">
        <f>J150</f>
        <v>1</v>
      </c>
      <c r="L150" s="5">
        <f>IF(OR(B150="ngcc",B150="ngst"),2,3.17)</f>
        <v>3.17</v>
      </c>
      <c r="M150" s="5">
        <v>9.2333879706270707</v>
      </c>
      <c r="N150" s="5">
        <f>70*D150</f>
        <v>420</v>
      </c>
      <c r="O150" s="5"/>
      <c r="P150" s="6"/>
    </row>
    <row r="151" spans="1:16" x14ac:dyDescent="0.35">
      <c r="A151" s="5" t="s">
        <v>1373</v>
      </c>
      <c r="B151" t="s">
        <v>15</v>
      </c>
      <c r="C151" t="s">
        <v>33</v>
      </c>
      <c r="D151">
        <v>6</v>
      </c>
      <c r="E151" s="5">
        <v>4.3835015521919987</v>
      </c>
      <c r="F151" s="5">
        <v>4.4485263143075979</v>
      </c>
      <c r="G151" s="5">
        <v>4.5135510764231981</v>
      </c>
      <c r="H151" s="5">
        <f>IF(OR(B151="ngcc",B151="ngst"),0.4*D151,0.35*D151)</f>
        <v>2.0999999999999996</v>
      </c>
      <c r="I151" s="5">
        <f>D151</f>
        <v>6</v>
      </c>
      <c r="J151" s="5">
        <f>IF(OR(B151="ngct",B151="oil"),1, )</f>
        <v>1</v>
      </c>
      <c r="K151" s="5">
        <f>J151</f>
        <v>1</v>
      </c>
      <c r="L151" s="5">
        <f>IF(OR(B151="ngcc",B151="ngst"),2,3.17)</f>
        <v>3.17</v>
      </c>
      <c r="M151" s="5">
        <v>9.2333879706270707</v>
      </c>
      <c r="N151" s="5">
        <f>70*D151</f>
        <v>420</v>
      </c>
      <c r="O151" s="5"/>
      <c r="P151" s="6"/>
    </row>
    <row r="152" spans="1:16" x14ac:dyDescent="0.35">
      <c r="A152" s="5" t="s">
        <v>1374</v>
      </c>
      <c r="B152" t="s">
        <v>15</v>
      </c>
      <c r="C152" t="s">
        <v>33</v>
      </c>
      <c r="D152">
        <v>0.2</v>
      </c>
      <c r="E152" s="5">
        <v>4.3835015521919996</v>
      </c>
      <c r="F152" s="5">
        <v>4.4485263143075997</v>
      </c>
      <c r="G152" s="5">
        <v>4.5135510764232016</v>
      </c>
      <c r="H152" s="5">
        <f>IF(OR(B152="ngcc",B152="ngst"),0.4*D152,0.35*D152)</f>
        <v>6.9999999999999993E-2</v>
      </c>
      <c r="I152" s="5">
        <f>D152</f>
        <v>0.2</v>
      </c>
      <c r="J152" s="5">
        <f>IF(OR(B152="ngct",B152="oil"),1, )</f>
        <v>1</v>
      </c>
      <c r="K152" s="5">
        <f>J152</f>
        <v>1</v>
      </c>
      <c r="L152" s="5">
        <f>IF(OR(B152="ngcc",B152="ngst"),2,3.17)</f>
        <v>3.17</v>
      </c>
      <c r="M152" s="5">
        <v>0.30777959902090285</v>
      </c>
      <c r="N152" s="5">
        <f>70*D152</f>
        <v>14</v>
      </c>
      <c r="O152" s="6"/>
      <c r="P152" s="6"/>
    </row>
    <row r="153" spans="1:16" x14ac:dyDescent="0.35">
      <c r="A153" s="5" t="s">
        <v>1375</v>
      </c>
      <c r="B153" t="s">
        <v>15</v>
      </c>
      <c r="C153" t="s">
        <v>33</v>
      </c>
      <c r="D153">
        <v>100</v>
      </c>
      <c r="E153" s="5">
        <v>8.0596413463826817</v>
      </c>
      <c r="F153" s="5">
        <v>8.1246661084982819</v>
      </c>
      <c r="G153" s="5">
        <v>8.1896908706138838</v>
      </c>
      <c r="H153" s="5">
        <f>IF(OR(B153="ngcc",B153="ngst"),0.4*D153,0.35*D153)</f>
        <v>35</v>
      </c>
      <c r="I153" s="5">
        <f>D153</f>
        <v>100</v>
      </c>
      <c r="J153" s="5">
        <f>IF(OR(B153="ngct",B153="oil"),1, )</f>
        <v>1</v>
      </c>
      <c r="K153" s="5">
        <f>J153</f>
        <v>1</v>
      </c>
      <c r="L153" s="5">
        <f>IF(OR(B153="ngcc",B153="ngst"),2,3.17)</f>
        <v>3.17</v>
      </c>
      <c r="M153" s="5">
        <v>153.88979951045096</v>
      </c>
      <c r="N153" s="5">
        <f>70*D153</f>
        <v>7000</v>
      </c>
      <c r="O153" s="6"/>
      <c r="P153" s="6"/>
    </row>
    <row r="154" spans="1:16" x14ac:dyDescent="0.35">
      <c r="A154" s="5" t="s">
        <v>1376</v>
      </c>
      <c r="B154" t="s">
        <v>15</v>
      </c>
      <c r="C154" t="s">
        <v>33</v>
      </c>
      <c r="D154">
        <v>100</v>
      </c>
      <c r="E154" s="5">
        <v>8.0596413463826817</v>
      </c>
      <c r="F154" s="5">
        <v>8.1246661084982819</v>
      </c>
      <c r="G154" s="5">
        <v>8.1896908706138838</v>
      </c>
      <c r="H154" s="5">
        <f>IF(OR(B154="ngcc",B154="ngst"),0.4*D154,0.35*D154)</f>
        <v>35</v>
      </c>
      <c r="I154" s="5">
        <f>D154</f>
        <v>100</v>
      </c>
      <c r="J154" s="5">
        <f>IF(OR(B154="ngct",B154="oil"),1, )</f>
        <v>1</v>
      </c>
      <c r="K154" s="5">
        <f>J154</f>
        <v>1</v>
      </c>
      <c r="L154" s="5">
        <f>IF(OR(B154="ngcc",B154="ngst"),2,3.17)</f>
        <v>3.17</v>
      </c>
      <c r="M154" s="5">
        <v>153.88979951045096</v>
      </c>
      <c r="N154" s="5">
        <f>70*D154</f>
        <v>7000</v>
      </c>
      <c r="O154" s="6"/>
      <c r="P154" s="6"/>
    </row>
    <row r="155" spans="1:16" x14ac:dyDescent="0.35">
      <c r="A155" s="5" t="s">
        <v>1377</v>
      </c>
      <c r="B155" t="s">
        <v>15</v>
      </c>
      <c r="C155" t="s">
        <v>33</v>
      </c>
      <c r="D155">
        <v>0.1</v>
      </c>
      <c r="E155" s="5">
        <v>15.452839207345271</v>
      </c>
      <c r="F155" s="5">
        <v>15.517863969460869</v>
      </c>
      <c r="G155" s="5">
        <v>15.582888731576466</v>
      </c>
      <c r="H155" s="5">
        <f>IF(OR(B155="ngcc",B155="ngst"),0.4*D155,0.35*D155)</f>
        <v>3.4999999999999996E-2</v>
      </c>
      <c r="I155" s="5">
        <f>D155</f>
        <v>0.1</v>
      </c>
      <c r="J155" s="5">
        <f>IF(OR(B155="ngct",B155="oil"),1, )</f>
        <v>1</v>
      </c>
      <c r="K155" s="5">
        <f>J155</f>
        <v>1</v>
      </c>
      <c r="L155" s="5">
        <f>IF(OR(B155="ngcc",B155="ngst"),2,3.17)</f>
        <v>3.17</v>
      </c>
      <c r="M155" s="5">
        <v>0.15388979951045162</v>
      </c>
      <c r="N155" s="5">
        <f>70*D155</f>
        <v>7</v>
      </c>
      <c r="O155" s="5"/>
      <c r="P155" s="6"/>
    </row>
    <row r="156" spans="1:16" x14ac:dyDescent="0.35">
      <c r="A156" s="5" t="s">
        <v>1378</v>
      </c>
      <c r="B156" t="s">
        <v>15</v>
      </c>
      <c r="C156" t="s">
        <v>33</v>
      </c>
      <c r="D156">
        <v>10</v>
      </c>
      <c r="E156" s="5">
        <v>1.95686204720554</v>
      </c>
      <c r="F156" s="5">
        <v>2.0218868093211397</v>
      </c>
      <c r="G156" s="5">
        <v>2.0869115714367394</v>
      </c>
      <c r="H156" s="5">
        <f>IF(OR(B156="ngcc",B156="ngst"),0.4*D156,0.35*D156)</f>
        <v>3.5</v>
      </c>
      <c r="I156" s="5">
        <f>D156</f>
        <v>10</v>
      </c>
      <c r="J156" s="5">
        <f>IF(OR(B156="ngct",B156="oil"),1, )</f>
        <v>1</v>
      </c>
      <c r="K156" s="5">
        <f>J156</f>
        <v>1</v>
      </c>
      <c r="L156" s="5">
        <f>IF(OR(B156="ngcc",B156="ngst"),2,3.17)</f>
        <v>3.17</v>
      </c>
      <c r="M156" s="5">
        <v>15.388979951045119</v>
      </c>
      <c r="N156" s="5">
        <f>70*D156</f>
        <v>700</v>
      </c>
      <c r="O156" s="5"/>
      <c r="P156" s="6"/>
    </row>
    <row r="157" spans="1:16" x14ac:dyDescent="0.35">
      <c r="A157" s="5" t="s">
        <v>1379</v>
      </c>
      <c r="B157" t="s">
        <v>15</v>
      </c>
      <c r="C157" t="s">
        <v>33</v>
      </c>
      <c r="D157">
        <v>10</v>
      </c>
      <c r="E157" s="5">
        <v>1.95686204720554</v>
      </c>
      <c r="F157" s="5">
        <v>2.0218868093211397</v>
      </c>
      <c r="G157" s="5">
        <v>2.0869115714367394</v>
      </c>
      <c r="H157" s="5">
        <f>IF(OR(B157="ngcc",B157="ngst"),0.4*D157,0.35*D157)</f>
        <v>3.5</v>
      </c>
      <c r="I157" s="5">
        <f>D157</f>
        <v>10</v>
      </c>
      <c r="J157" s="5">
        <f>IF(OR(B157="ngct",B157="oil"),1, )</f>
        <v>1</v>
      </c>
      <c r="K157" s="5">
        <f>J157</f>
        <v>1</v>
      </c>
      <c r="L157" s="5">
        <f>IF(OR(B157="ngcc",B157="ngst"),2,3.17)</f>
        <v>3.17</v>
      </c>
      <c r="M157" s="5">
        <v>15.388979951045119</v>
      </c>
      <c r="N157" s="5">
        <f>70*D157</f>
        <v>700</v>
      </c>
      <c r="O157" s="5"/>
      <c r="P157" s="6"/>
    </row>
    <row r="158" spans="1:16" x14ac:dyDescent="0.35">
      <c r="A158" s="5" t="s">
        <v>1380</v>
      </c>
      <c r="B158" t="s">
        <v>15</v>
      </c>
      <c r="C158" t="s">
        <v>33</v>
      </c>
      <c r="D158">
        <v>12.5</v>
      </c>
      <c r="E158" s="5">
        <v>1.9568620472055402</v>
      </c>
      <c r="F158" s="5">
        <v>2.0218868093211402</v>
      </c>
      <c r="G158" s="5">
        <v>2.0869115714367403</v>
      </c>
      <c r="H158" s="5">
        <f>IF(OR(B158="ngcc",B158="ngst"),0.4*D158,0.35*D158)</f>
        <v>4.375</v>
      </c>
      <c r="I158" s="5">
        <f>D158</f>
        <v>12.5</v>
      </c>
      <c r="J158" s="5">
        <f>IF(OR(B158="ngct",B158="oil"),1, )</f>
        <v>1</v>
      </c>
      <c r="K158" s="5">
        <f>J158</f>
        <v>1</v>
      </c>
      <c r="L158" s="5">
        <f>IF(OR(B158="ngcc",B158="ngst"),2,3.17)</f>
        <v>3.17</v>
      </c>
      <c r="M158" s="5">
        <v>19.236224938806387</v>
      </c>
      <c r="N158" s="5">
        <f>70*D158</f>
        <v>875</v>
      </c>
      <c r="O158" s="5"/>
      <c r="P158" s="6"/>
    </row>
    <row r="159" spans="1:16" x14ac:dyDescent="0.35">
      <c r="A159" s="5" t="s">
        <v>1381</v>
      </c>
      <c r="B159" t="s">
        <v>15</v>
      </c>
      <c r="C159" t="s">
        <v>33</v>
      </c>
      <c r="D159">
        <v>21.1</v>
      </c>
      <c r="E159" s="5">
        <v>1.9568620472055405</v>
      </c>
      <c r="F159" s="5">
        <v>2.0218868093211406</v>
      </c>
      <c r="G159" s="5">
        <v>2.0869115714367412</v>
      </c>
      <c r="H159" s="5">
        <f>IF(OR(B159="ngcc",B159="ngst"),0.4*D159,0.35*D159)</f>
        <v>7.3849999999999998</v>
      </c>
      <c r="I159" s="5">
        <f>D159</f>
        <v>21.1</v>
      </c>
      <c r="J159" s="5">
        <f>IF(OR(B159="ngct",B159="oil"),1, )</f>
        <v>1</v>
      </c>
      <c r="K159" s="5">
        <f>J159</f>
        <v>1</v>
      </c>
      <c r="L159" s="5">
        <f>IF(OR(B159="ngcc",B159="ngst"),2,3.17)</f>
        <v>3.17</v>
      </c>
      <c r="M159" s="5">
        <v>32.470747696705196</v>
      </c>
      <c r="N159" s="5">
        <f>70*D159</f>
        <v>1477</v>
      </c>
      <c r="O159" s="5"/>
      <c r="P159" s="6"/>
    </row>
    <row r="160" spans="1:16" x14ac:dyDescent="0.35">
      <c r="A160" s="5" t="s">
        <v>1382</v>
      </c>
      <c r="B160" t="s">
        <v>15</v>
      </c>
      <c r="C160" t="s">
        <v>33</v>
      </c>
      <c r="D160">
        <v>7.2</v>
      </c>
      <c r="E160" s="5">
        <v>2.9554270649995797</v>
      </c>
      <c r="F160" s="5">
        <v>3.0204518271151795</v>
      </c>
      <c r="G160" s="5">
        <v>3.0854765892307796</v>
      </c>
      <c r="H160" s="5">
        <f>IF(OR(B160="ngcc",B160="ngst"),0.4*D160,0.35*D160)</f>
        <v>2.52</v>
      </c>
      <c r="I160" s="5">
        <f>D160</f>
        <v>7.2</v>
      </c>
      <c r="J160" s="5">
        <f>IF(OR(B160="ngct",B160="oil"),1, )</f>
        <v>1</v>
      </c>
      <c r="K160" s="5">
        <f>J160</f>
        <v>1</v>
      </c>
      <c r="L160" s="5">
        <f>IF(OR(B160="ngcc",B160="ngst"),2,3.17)</f>
        <v>3.17</v>
      </c>
      <c r="M160" s="5">
        <v>11.080065564752498</v>
      </c>
      <c r="N160" s="5">
        <f>70*D160</f>
        <v>504</v>
      </c>
      <c r="O160" s="5"/>
      <c r="P160" s="6"/>
    </row>
    <row r="161" spans="1:17" x14ac:dyDescent="0.35">
      <c r="A161" s="5" t="s">
        <v>1384</v>
      </c>
      <c r="B161" t="s">
        <v>15</v>
      </c>
      <c r="C161" t="s">
        <v>33</v>
      </c>
      <c r="D161">
        <v>7.1</v>
      </c>
      <c r="E161" s="5">
        <v>2.9554270649995811</v>
      </c>
      <c r="F161" s="5">
        <v>3.0204518271151812</v>
      </c>
      <c r="G161" s="5">
        <v>3.0854765892307814</v>
      </c>
      <c r="H161" s="5">
        <f>IF(OR(B161="ngcc",B161="ngst"),0.4*D161,0.35*D161)</f>
        <v>2.4849999999999999</v>
      </c>
      <c r="I161" s="5">
        <f>D161</f>
        <v>7.1</v>
      </c>
      <c r="J161" s="5">
        <f>IF(OR(B161="ngct",B161="oil"),1, )</f>
        <v>1</v>
      </c>
      <c r="K161" s="5">
        <f>J161</f>
        <v>1</v>
      </c>
      <c r="L161" s="5">
        <f>IF(OR(B161="ngcc",B161="ngst"),2,3.17)</f>
        <v>3.17</v>
      </c>
      <c r="M161" s="5">
        <v>10.926175765242039</v>
      </c>
      <c r="N161" s="5">
        <f>70*D161</f>
        <v>497</v>
      </c>
      <c r="O161" s="5"/>
      <c r="P161" s="6"/>
    </row>
    <row r="162" spans="1:17" x14ac:dyDescent="0.35">
      <c r="A162" s="5" t="s">
        <v>1383</v>
      </c>
      <c r="B162" t="s">
        <v>15</v>
      </c>
      <c r="C162" t="s">
        <v>33</v>
      </c>
      <c r="D162">
        <v>5</v>
      </c>
      <c r="E162" s="5">
        <v>2.9554270649995802</v>
      </c>
      <c r="F162" s="5">
        <v>3.0204518271151803</v>
      </c>
      <c r="G162" s="5">
        <v>3.0854765892307805</v>
      </c>
      <c r="H162" s="5">
        <f>IF(OR(B162="ngcc",B162="ngst"),0.4*D162,0.35*D162)</f>
        <v>1.75</v>
      </c>
      <c r="I162" s="5">
        <f>D162</f>
        <v>5</v>
      </c>
      <c r="J162" s="5">
        <f>IF(OR(B162="ngct",B162="oil"),1, )</f>
        <v>1</v>
      </c>
      <c r="K162" s="5">
        <f>J162</f>
        <v>1</v>
      </c>
      <c r="L162" s="5">
        <f>IF(OR(B162="ngcc",B162="ngst"),2,3.17)</f>
        <v>3.17</v>
      </c>
      <c r="M162" s="5">
        <v>7.6944899755225604</v>
      </c>
      <c r="N162" s="5">
        <f>70*D162</f>
        <v>350</v>
      </c>
      <c r="O162" s="5"/>
      <c r="P162" s="6"/>
    </row>
    <row r="163" spans="1:17" x14ac:dyDescent="0.35">
      <c r="A163" s="5" t="s">
        <v>1385</v>
      </c>
      <c r="B163" t="s">
        <v>15</v>
      </c>
      <c r="C163" t="s">
        <v>33</v>
      </c>
      <c r="D163">
        <v>1.2</v>
      </c>
      <c r="E163" s="5">
        <v>7.5450799346179709</v>
      </c>
      <c r="F163" s="5">
        <v>7.6101046967335702</v>
      </c>
      <c r="G163" s="5">
        <v>7.6751294588491703</v>
      </c>
      <c r="H163" s="5">
        <f>IF(OR(B163="ngcc",B163="ngst"),0.4*D163,0.35*D163)</f>
        <v>0.42</v>
      </c>
      <c r="I163" s="5">
        <f>D163</f>
        <v>1.2</v>
      </c>
      <c r="J163" s="5">
        <f>IF(OR(B163="ngct",B163="oil"),1, )</f>
        <v>1</v>
      </c>
      <c r="K163" s="5">
        <f>J163</f>
        <v>1</v>
      </c>
      <c r="L163" s="5">
        <f>IF(OR(B163="ngcc",B163="ngst"),2,3.17)</f>
        <v>3.17</v>
      </c>
      <c r="M163" s="5">
        <v>1.8466775941254119</v>
      </c>
      <c r="N163" s="5">
        <f>70*D163</f>
        <v>84</v>
      </c>
      <c r="O163" s="5"/>
      <c r="P163" s="6"/>
    </row>
    <row r="164" spans="1:17" x14ac:dyDescent="0.35">
      <c r="A164" s="5" t="s">
        <v>1386</v>
      </c>
      <c r="B164" t="s">
        <v>15</v>
      </c>
      <c r="C164" t="s">
        <v>33</v>
      </c>
      <c r="D164">
        <v>1.2</v>
      </c>
      <c r="E164" s="5">
        <v>7.5450799346179709</v>
      </c>
      <c r="F164" s="5">
        <v>7.6101046967335702</v>
      </c>
      <c r="G164" s="5">
        <v>7.6751294588491703</v>
      </c>
      <c r="H164" s="5">
        <f>IF(OR(B164="ngcc",B164="ngst"),0.4*D164,0.35*D164)</f>
        <v>0.42</v>
      </c>
      <c r="I164" s="5">
        <f>D164</f>
        <v>1.2</v>
      </c>
      <c r="J164" s="5">
        <f>IF(OR(B164="ngct",B164="oil"),1, )</f>
        <v>1</v>
      </c>
      <c r="K164" s="5">
        <f>J164</f>
        <v>1</v>
      </c>
      <c r="L164" s="5">
        <f>IF(OR(B164="ngcc",B164="ngst"),2,3.17)</f>
        <v>3.17</v>
      </c>
      <c r="M164" s="5">
        <v>1.8466775941254119</v>
      </c>
      <c r="N164" s="5">
        <f>70*D164</f>
        <v>84</v>
      </c>
      <c r="O164" s="5"/>
      <c r="P164" s="6"/>
      <c r="Q164" s="5"/>
    </row>
    <row r="165" spans="1:17" x14ac:dyDescent="0.35">
      <c r="A165" s="5" t="s">
        <v>1387</v>
      </c>
      <c r="B165" t="s">
        <v>15</v>
      </c>
      <c r="C165" t="s">
        <v>33</v>
      </c>
      <c r="D165">
        <v>1.2</v>
      </c>
      <c r="E165" s="5">
        <v>7.5450799346179709</v>
      </c>
      <c r="F165" s="5">
        <v>7.6101046967335702</v>
      </c>
      <c r="G165" s="5">
        <v>7.6751294588491703</v>
      </c>
      <c r="H165" s="5">
        <f>IF(OR(B165="ngcc",B165="ngst"),0.4*D165,0.35*D165)</f>
        <v>0.42</v>
      </c>
      <c r="I165" s="5">
        <f>D165</f>
        <v>1.2</v>
      </c>
      <c r="J165" s="5">
        <f>IF(OR(B165="ngct",B165="oil"),1, )</f>
        <v>1</v>
      </c>
      <c r="K165" s="5">
        <f>J165</f>
        <v>1</v>
      </c>
      <c r="L165" s="5">
        <f>IF(OR(B165="ngcc",B165="ngst"),2,3.17)</f>
        <v>3.17</v>
      </c>
      <c r="M165" s="5">
        <v>1.8466775941254119</v>
      </c>
      <c r="N165" s="5">
        <f>70*D165</f>
        <v>84</v>
      </c>
      <c r="O165" s="5"/>
      <c r="P165" s="6"/>
      <c r="Q165" s="5"/>
    </row>
    <row r="166" spans="1:17" x14ac:dyDescent="0.35">
      <c r="A166" s="5" t="s">
        <v>1388</v>
      </c>
      <c r="B166" t="s">
        <v>15</v>
      </c>
      <c r="C166" t="s">
        <v>33</v>
      </c>
      <c r="D166">
        <v>1.2</v>
      </c>
      <c r="E166" s="5">
        <v>7.5450799346179709</v>
      </c>
      <c r="F166" s="5">
        <v>7.6101046967335702</v>
      </c>
      <c r="G166" s="5">
        <v>7.6751294588491703</v>
      </c>
      <c r="H166" s="5">
        <f>IF(OR(B166="ngcc",B166="ngst"),0.4*D166,0.35*D166)</f>
        <v>0.42</v>
      </c>
      <c r="I166" s="5">
        <f>D166</f>
        <v>1.2</v>
      </c>
      <c r="J166" s="5">
        <f>IF(OR(B166="ngct",B166="oil"),1, )</f>
        <v>1</v>
      </c>
      <c r="K166" s="5">
        <f>J166</f>
        <v>1</v>
      </c>
      <c r="L166" s="5">
        <f>IF(OR(B166="ngcc",B166="ngst"),2,3.17)</f>
        <v>3.17</v>
      </c>
      <c r="M166" s="5">
        <v>1.8466775941254119</v>
      </c>
      <c r="N166" s="5">
        <f>70*D166</f>
        <v>84</v>
      </c>
      <c r="O166" s="5"/>
      <c r="P166" s="6"/>
      <c r="Q166" s="5"/>
    </row>
    <row r="167" spans="1:17" x14ac:dyDescent="0.35">
      <c r="A167" s="5" t="s">
        <v>1389</v>
      </c>
      <c r="B167" t="s">
        <v>15</v>
      </c>
      <c r="C167" t="s">
        <v>33</v>
      </c>
      <c r="D167">
        <v>1.3</v>
      </c>
      <c r="E167" s="5">
        <v>7.5450799346179682</v>
      </c>
      <c r="F167" s="5">
        <v>7.6101046967335693</v>
      </c>
      <c r="G167" s="5">
        <v>7.6751294588491703</v>
      </c>
      <c r="H167" s="5">
        <f>IF(OR(B167="ngcc",B167="ngst"),0.4*D167,0.35*D167)</f>
        <v>0.45499999999999996</v>
      </c>
      <c r="I167" s="5">
        <f>D167</f>
        <v>1.3</v>
      </c>
      <c r="J167" s="5">
        <f>IF(OR(B167="ngct",B167="oil"),1, )</f>
        <v>1</v>
      </c>
      <c r="K167" s="5">
        <f>J167</f>
        <v>1</v>
      </c>
      <c r="L167" s="5">
        <f>IF(OR(B167="ngcc",B167="ngst"),2,3.17)</f>
        <v>3.17</v>
      </c>
      <c r="M167" s="5">
        <v>2.000567393635865</v>
      </c>
      <c r="N167" s="5">
        <f>70*D167</f>
        <v>91</v>
      </c>
      <c r="O167" s="5"/>
      <c r="P167" s="6"/>
      <c r="Q167" s="5"/>
    </row>
    <row r="168" spans="1:17" x14ac:dyDescent="0.35">
      <c r="A168" s="5" t="s">
        <v>1390</v>
      </c>
      <c r="B168" t="s">
        <v>15</v>
      </c>
      <c r="C168" t="s">
        <v>33</v>
      </c>
      <c r="D168">
        <v>1.1000000000000001</v>
      </c>
      <c r="E168" s="5">
        <v>7.5450799346179709</v>
      </c>
      <c r="F168" s="5">
        <v>7.6101046967335693</v>
      </c>
      <c r="G168" s="5">
        <v>7.6751294588491676</v>
      </c>
      <c r="H168" s="5">
        <f>IF(OR(B168="ngcc",B168="ngst"),0.4*D168,0.35*D168)</f>
        <v>0.38500000000000001</v>
      </c>
      <c r="I168" s="5">
        <f>D168</f>
        <v>1.1000000000000001</v>
      </c>
      <c r="J168" s="5">
        <f>IF(OR(B168="ngct",B168="oil"),1, )</f>
        <v>1</v>
      </c>
      <c r="K168" s="5">
        <f>J168</f>
        <v>1</v>
      </c>
      <c r="L168" s="5">
        <f>IF(OR(B168="ngcc",B168="ngst"),2,3.17)</f>
        <v>3.17</v>
      </c>
      <c r="M168" s="5">
        <v>1.6927877946149641</v>
      </c>
      <c r="N168" s="5">
        <f>70*D168</f>
        <v>77</v>
      </c>
      <c r="O168" s="5"/>
      <c r="P168" s="6"/>
      <c r="Q168" s="5"/>
    </row>
    <row r="169" spans="1:17" x14ac:dyDescent="0.35">
      <c r="A169" s="5" t="s">
        <v>1391</v>
      </c>
      <c r="B169" t="s">
        <v>15</v>
      </c>
      <c r="C169" t="s">
        <v>33</v>
      </c>
      <c r="D169">
        <v>1.3</v>
      </c>
      <c r="E169" s="5">
        <v>7.5450799346179682</v>
      </c>
      <c r="F169" s="5">
        <v>7.6101046967335693</v>
      </c>
      <c r="G169" s="5">
        <v>7.6751294588491703</v>
      </c>
      <c r="H169" s="5">
        <f>IF(OR(B169="ngcc",B169="ngst"),0.4*D169,0.35*D169)</f>
        <v>0.45499999999999996</v>
      </c>
      <c r="I169" s="5">
        <f>D169</f>
        <v>1.3</v>
      </c>
      <c r="J169" s="5">
        <f>IF(OR(B169="ngct",B169="oil"),1, )</f>
        <v>1</v>
      </c>
      <c r="K169" s="5">
        <f>J169</f>
        <v>1</v>
      </c>
      <c r="L169" s="5">
        <f>IF(OR(B169="ngcc",B169="ngst"),2,3.17)</f>
        <v>3.17</v>
      </c>
      <c r="M169" s="5">
        <v>2.000567393635865</v>
      </c>
      <c r="N169" s="5">
        <f>70*D169</f>
        <v>91</v>
      </c>
      <c r="O169" s="5"/>
      <c r="P169" s="6"/>
      <c r="Q169" s="5"/>
    </row>
    <row r="170" spans="1:17" x14ac:dyDescent="0.35">
      <c r="A170" s="5" t="s">
        <v>1707</v>
      </c>
      <c r="B170" t="s">
        <v>15</v>
      </c>
      <c r="C170" t="s">
        <v>33</v>
      </c>
      <c r="D170">
        <v>21.2</v>
      </c>
      <c r="E170" s="5">
        <v>-1.9108880653820304</v>
      </c>
      <c r="F170" s="5">
        <v>-1.8458633032664296</v>
      </c>
      <c r="G170" s="5">
        <v>-1.7808385411508285</v>
      </c>
      <c r="H170" s="5">
        <f>IF(OR(B170="ngcc",B170="ngst"),0.4*D170,0.35*D170)</f>
        <v>7.419999999999999</v>
      </c>
      <c r="I170" s="5">
        <f>D170</f>
        <v>21.2</v>
      </c>
      <c r="J170" s="5">
        <f>IF(OR(B170="ngct",B170="oil"),1, )</f>
        <v>1</v>
      </c>
      <c r="K170" s="5">
        <f>J170</f>
        <v>1</v>
      </c>
      <c r="L170" s="5">
        <f>IF(OR(B170="ngcc",B170="ngst"),2,3.17)</f>
        <v>3.17</v>
      </c>
      <c r="M170" s="5">
        <v>32.624637496215648</v>
      </c>
      <c r="N170" s="5">
        <f>70*D170</f>
        <v>1484</v>
      </c>
      <c r="O170" s="5"/>
      <c r="P170" s="6"/>
      <c r="Q170" s="5"/>
    </row>
    <row r="171" spans="1:17" x14ac:dyDescent="0.35">
      <c r="A171" s="5" t="s">
        <v>1392</v>
      </c>
      <c r="B171" t="s">
        <v>15</v>
      </c>
      <c r="C171" t="s">
        <v>33</v>
      </c>
      <c r="D171">
        <v>12.5</v>
      </c>
      <c r="E171" s="5">
        <v>3.49306316188764</v>
      </c>
      <c r="F171" s="5">
        <v>3.5580879240032406</v>
      </c>
      <c r="G171" s="5">
        <v>3.6231126861188407</v>
      </c>
      <c r="H171" s="5">
        <f>IF(OR(B171="ngcc",B171="ngst"),0.4*D171,0.35*D171)</f>
        <v>4.375</v>
      </c>
      <c r="I171" s="5">
        <f>D171</f>
        <v>12.5</v>
      </c>
      <c r="J171" s="5">
        <f>IF(OR(B171="ngct",B171="oil"),1, )</f>
        <v>1</v>
      </c>
      <c r="K171" s="5">
        <f>J171</f>
        <v>1</v>
      </c>
      <c r="L171" s="5">
        <f>IF(OR(B171="ngcc",B171="ngst"),2,3.17)</f>
        <v>3.17</v>
      </c>
      <c r="M171" s="5">
        <v>19.23622493880638</v>
      </c>
      <c r="N171" s="5">
        <f>70*D171</f>
        <v>875</v>
      </c>
      <c r="O171" s="5"/>
      <c r="P171" s="6"/>
      <c r="Q171" s="5"/>
    </row>
    <row r="172" spans="1:17" x14ac:dyDescent="0.35">
      <c r="A172" s="5" t="s">
        <v>1393</v>
      </c>
      <c r="B172" t="s">
        <v>15</v>
      </c>
      <c r="C172" t="s">
        <v>33</v>
      </c>
      <c r="D172">
        <v>12.5</v>
      </c>
      <c r="E172" s="5">
        <v>3.49306316188764</v>
      </c>
      <c r="F172" s="5">
        <v>3.5580879240032406</v>
      </c>
      <c r="G172" s="5">
        <v>3.6231126861188407</v>
      </c>
      <c r="H172" s="5">
        <f>IF(OR(B172="ngcc",B172="ngst"),0.4*D172,0.35*D172)</f>
        <v>4.375</v>
      </c>
      <c r="I172" s="5">
        <f>D172</f>
        <v>12.5</v>
      </c>
      <c r="J172" s="5">
        <f>IF(OR(B172="ngct",B172="oil"),1, )</f>
        <v>1</v>
      </c>
      <c r="K172" s="5">
        <f>J172</f>
        <v>1</v>
      </c>
      <c r="L172" s="5">
        <f>IF(OR(B172="ngcc",B172="ngst"),2,3.17)</f>
        <v>3.17</v>
      </c>
      <c r="M172" s="5">
        <v>19.23622493880638</v>
      </c>
      <c r="N172" s="5">
        <f>70*D172</f>
        <v>875</v>
      </c>
      <c r="O172" s="5"/>
      <c r="P172" s="6"/>
      <c r="Q172" s="5"/>
    </row>
    <row r="173" spans="1:17" x14ac:dyDescent="0.35">
      <c r="A173" s="5" t="s">
        <v>1396</v>
      </c>
      <c r="B173" t="s">
        <v>15</v>
      </c>
      <c r="C173" t="s">
        <v>33</v>
      </c>
      <c r="D173">
        <v>13.8</v>
      </c>
      <c r="E173" s="5">
        <v>3.4930631618876391</v>
      </c>
      <c r="F173" s="5">
        <v>3.5580879240032393</v>
      </c>
      <c r="G173" s="5">
        <v>3.6231126861188394</v>
      </c>
      <c r="H173" s="5">
        <f>IF(OR(B173="ngcc",B173="ngst"),0.4*D173,0.35*D173)</f>
        <v>4.83</v>
      </c>
      <c r="I173" s="5">
        <f>D173</f>
        <v>13.8</v>
      </c>
      <c r="J173" s="5">
        <f>IF(OR(B173="ngct",B173="oil"),1, )</f>
        <v>1</v>
      </c>
      <c r="K173" s="5">
        <f>J173</f>
        <v>1</v>
      </c>
      <c r="L173" s="5">
        <f>IF(OR(B173="ngcc",B173="ngst"),2,3.17)</f>
        <v>3.17</v>
      </c>
      <c r="M173" s="5">
        <v>21.236792332442278</v>
      </c>
      <c r="N173" s="5">
        <f>70*D173</f>
        <v>966</v>
      </c>
      <c r="O173" s="5"/>
      <c r="P173" s="6"/>
    </row>
    <row r="174" spans="1:17" x14ac:dyDescent="0.35">
      <c r="A174" s="5" t="s">
        <v>1394</v>
      </c>
      <c r="B174" t="s">
        <v>15</v>
      </c>
      <c r="C174" t="s">
        <v>33</v>
      </c>
      <c r="D174">
        <v>11</v>
      </c>
      <c r="E174" s="5">
        <v>3.49306316188764</v>
      </c>
      <c r="F174" s="5">
        <v>3.558087924003241</v>
      </c>
      <c r="G174" s="5">
        <v>3.6231126861188421</v>
      </c>
      <c r="H174" s="5">
        <f>IF(OR(B174="ngcc",B174="ngst"),0.4*D174,0.35*D174)</f>
        <v>3.8499999999999996</v>
      </c>
      <c r="I174" s="5">
        <f>D174</f>
        <v>11</v>
      </c>
      <c r="J174" s="5">
        <f>IF(OR(B174="ngct",B174="oil"),1, )</f>
        <v>1</v>
      </c>
      <c r="K174" s="5">
        <f>J174</f>
        <v>1</v>
      </c>
      <c r="L174" s="5">
        <f>IF(OR(B174="ngcc",B174="ngst"),2,3.17)</f>
        <v>3.17</v>
      </c>
      <c r="M174" s="5">
        <v>16.927877946149621</v>
      </c>
      <c r="N174" s="5">
        <f>70*D174</f>
        <v>770</v>
      </c>
      <c r="O174" s="5"/>
      <c r="P174" s="6"/>
    </row>
    <row r="175" spans="1:17" x14ac:dyDescent="0.35">
      <c r="A175" s="5" t="s">
        <v>1395</v>
      </c>
      <c r="B175" t="s">
        <v>15</v>
      </c>
      <c r="C175" t="s">
        <v>33</v>
      </c>
      <c r="D175">
        <v>11</v>
      </c>
      <c r="E175" s="5">
        <v>3.49306316188764</v>
      </c>
      <c r="F175" s="5">
        <v>3.558087924003241</v>
      </c>
      <c r="G175" s="5">
        <v>3.6231126861188421</v>
      </c>
      <c r="H175" s="5">
        <f>IF(OR(B175="ngcc",B175="ngst"),0.4*D175,0.35*D175)</f>
        <v>3.8499999999999996</v>
      </c>
      <c r="I175" s="5">
        <f>D175</f>
        <v>11</v>
      </c>
      <c r="J175" s="5">
        <f>IF(OR(B175="ngct",B175="oil"),1, )</f>
        <v>1</v>
      </c>
      <c r="K175" s="5">
        <f>J175</f>
        <v>1</v>
      </c>
      <c r="L175" s="5">
        <f>IF(OR(B175="ngcc",B175="ngst"),2,3.17)</f>
        <v>3.17</v>
      </c>
      <c r="M175" s="5">
        <v>16.927877946149621</v>
      </c>
      <c r="N175" s="5">
        <f>70*D175</f>
        <v>770</v>
      </c>
      <c r="O175" s="5"/>
      <c r="P175" s="6"/>
    </row>
    <row r="176" spans="1:17" x14ac:dyDescent="0.35">
      <c r="A176" s="5" t="s">
        <v>1397</v>
      </c>
      <c r="B176" t="s">
        <v>15</v>
      </c>
      <c r="C176" t="s">
        <v>33</v>
      </c>
      <c r="D176">
        <v>617</v>
      </c>
      <c r="E176" s="5">
        <v>5.5692026301065898</v>
      </c>
      <c r="F176" s="5">
        <v>5.6342273922221917</v>
      </c>
      <c r="G176" s="5">
        <v>5.6992521543377936</v>
      </c>
      <c r="H176" s="5">
        <f>IF(OR(B176="ngcc",B176="ngst"),0.4*D176,0.35*D176)</f>
        <v>215.95</v>
      </c>
      <c r="I176" s="5">
        <f>D176</f>
        <v>617</v>
      </c>
      <c r="J176" s="5">
        <f>IF(OR(B176="ngct",B176="oil"),1, )</f>
        <v>1</v>
      </c>
      <c r="K176" s="5">
        <f>J176</f>
        <v>1</v>
      </c>
      <c r="L176" s="5">
        <f>IF(OR(B176="ngcc",B176="ngst"),2,3.17)</f>
        <v>3.17</v>
      </c>
      <c r="M176" s="5">
        <v>949.50006297948551</v>
      </c>
      <c r="N176" s="5">
        <f>70*D176</f>
        <v>43190</v>
      </c>
      <c r="O176" s="5"/>
      <c r="P176" s="6"/>
      <c r="Q176" s="5"/>
    </row>
    <row r="177" spans="1:17" x14ac:dyDescent="0.35">
      <c r="A177" s="5" t="s">
        <v>1398</v>
      </c>
      <c r="B177" t="s">
        <v>15</v>
      </c>
      <c r="C177" t="s">
        <v>33</v>
      </c>
      <c r="D177">
        <v>14.2</v>
      </c>
      <c r="E177" s="5">
        <v>5.5692026301065907</v>
      </c>
      <c r="F177" s="5">
        <v>5.6342273922221908</v>
      </c>
      <c r="G177" s="5">
        <v>5.6992521543377919</v>
      </c>
      <c r="H177" s="5">
        <f>IF(OR(B177="ngcc",B177="ngst"),0.4*D177,0.35*D177)</f>
        <v>4.97</v>
      </c>
      <c r="I177" s="5">
        <f>D177</f>
        <v>14.2</v>
      </c>
      <c r="J177" s="5">
        <f>IF(OR(B177="ngct",B177="oil"),1, )</f>
        <v>1</v>
      </c>
      <c r="K177" s="5">
        <f>J177</f>
        <v>1</v>
      </c>
      <c r="L177" s="5">
        <f>IF(OR(B177="ngcc",B177="ngst"),2,3.17)</f>
        <v>3.17</v>
      </c>
      <c r="M177" s="5">
        <v>21.852351530484089</v>
      </c>
      <c r="N177" s="5">
        <f>70*D177</f>
        <v>994</v>
      </c>
      <c r="O177" s="5"/>
      <c r="P177" s="6"/>
      <c r="Q177" s="5"/>
    </row>
    <row r="178" spans="1:17" x14ac:dyDescent="0.35">
      <c r="A178" s="5" t="s">
        <v>1708</v>
      </c>
      <c r="B178" t="s">
        <v>15</v>
      </c>
      <c r="C178" t="s">
        <v>33</v>
      </c>
      <c r="D178">
        <v>2.9</v>
      </c>
      <c r="E178" s="5">
        <v>3.3254597751856094</v>
      </c>
      <c r="F178" s="5">
        <v>3.39048453730121</v>
      </c>
      <c r="G178" s="5">
        <v>3.4555092994168102</v>
      </c>
      <c r="H178" s="5">
        <f>IF(OR(B178="ngcc",B178="ngst"),0.4*D178,0.35*D178)</f>
        <v>1.0149999999999999</v>
      </c>
      <c r="I178" s="5">
        <f>D178</f>
        <v>2.9</v>
      </c>
      <c r="J178" s="5">
        <f>IF(OR(B178="ngct",B178="oil"),1, )</f>
        <v>1</v>
      </c>
      <c r="K178" s="5">
        <f>J178</f>
        <v>1</v>
      </c>
      <c r="L178" s="5">
        <f>IF(OR(B178="ngcc",B178="ngst"),2,3.17)</f>
        <v>3.17</v>
      </c>
      <c r="M178" s="5">
        <v>4.4628041858030869</v>
      </c>
      <c r="N178" s="5">
        <f>70*D178</f>
        <v>203</v>
      </c>
      <c r="O178" s="5"/>
      <c r="P178" s="6"/>
      <c r="Q178" s="5"/>
    </row>
    <row r="179" spans="1:17" x14ac:dyDescent="0.35">
      <c r="A179" s="5" t="s">
        <v>1709</v>
      </c>
      <c r="B179" t="s">
        <v>15</v>
      </c>
      <c r="C179" t="s">
        <v>33</v>
      </c>
      <c r="D179">
        <v>2.9</v>
      </c>
      <c r="E179" s="5">
        <v>3.3254597751856094</v>
      </c>
      <c r="F179" s="5">
        <v>3.39048453730121</v>
      </c>
      <c r="G179" s="5">
        <v>3.4555092994168102</v>
      </c>
      <c r="H179" s="5">
        <f>IF(OR(B179="ngcc",B179="ngst"),0.4*D179,0.35*D179)</f>
        <v>1.0149999999999999</v>
      </c>
      <c r="I179" s="5">
        <f>D179</f>
        <v>2.9</v>
      </c>
      <c r="J179" s="5">
        <f>IF(OR(B179="ngct",B179="oil"),1, )</f>
        <v>1</v>
      </c>
      <c r="K179" s="5">
        <f>J179</f>
        <v>1</v>
      </c>
      <c r="L179" s="5">
        <f>IF(OR(B179="ngcc",B179="ngst"),2,3.17)</f>
        <v>3.17</v>
      </c>
      <c r="M179" s="5">
        <v>4.4628041858030869</v>
      </c>
      <c r="N179" s="5">
        <f>70*D179</f>
        <v>203</v>
      </c>
      <c r="O179" s="5"/>
      <c r="P179" s="6"/>
      <c r="Q179" s="5"/>
    </row>
    <row r="180" spans="1:17" x14ac:dyDescent="0.35">
      <c r="A180" s="5" t="s">
        <v>1399</v>
      </c>
      <c r="B180" t="s">
        <v>15</v>
      </c>
      <c r="C180" t="s">
        <v>33</v>
      </c>
      <c r="D180">
        <v>359</v>
      </c>
      <c r="E180" s="5">
        <v>3.7303935719980195</v>
      </c>
      <c r="F180" s="5">
        <v>3.7954183341136196</v>
      </c>
      <c r="G180" s="5">
        <v>3.8604430962292202</v>
      </c>
      <c r="H180" s="5">
        <f>IF(OR(B180="ngcc",B180="ngst"),0.4*D180,0.35*D180)</f>
        <v>125.64999999999999</v>
      </c>
      <c r="I180" s="5">
        <f>D180</f>
        <v>359</v>
      </c>
      <c r="J180" s="5">
        <f>IF(OR(B180="ngct",B180="oil"),1, )</f>
        <v>1</v>
      </c>
      <c r="K180" s="5">
        <f>J180</f>
        <v>1</v>
      </c>
      <c r="L180" s="5">
        <f>IF(OR(B180="ngcc",B180="ngst"),2,3.17)</f>
        <v>3.17</v>
      </c>
      <c r="M180" s="5">
        <v>552.46438024252006</v>
      </c>
      <c r="N180" s="5">
        <f>70*D180</f>
        <v>25130</v>
      </c>
      <c r="O180" s="5"/>
      <c r="P180" s="6"/>
      <c r="Q180" s="5"/>
    </row>
    <row r="181" spans="1:17" x14ac:dyDescent="0.35">
      <c r="A181" s="5" t="s">
        <v>1400</v>
      </c>
      <c r="B181" t="s">
        <v>15</v>
      </c>
      <c r="C181" t="s">
        <v>33</v>
      </c>
      <c r="D181">
        <v>358.7</v>
      </c>
      <c r="E181" s="5">
        <v>3.730393571998019</v>
      </c>
      <c r="F181" s="5">
        <v>3.7954183341136196</v>
      </c>
      <c r="G181" s="5">
        <v>3.8604430962292202</v>
      </c>
      <c r="H181" s="5">
        <f>IF(OR(B181="ngcc",B181="ngst"),0.4*D181,0.35*D181)</f>
        <v>125.54499999999999</v>
      </c>
      <c r="I181" s="5">
        <f>D181</f>
        <v>358.7</v>
      </c>
      <c r="J181" s="5">
        <f>IF(OR(B181="ngct",B181="oil"),1, )</f>
        <v>1</v>
      </c>
      <c r="K181" s="5">
        <f>J181</f>
        <v>1</v>
      </c>
      <c r="L181" s="5">
        <f>IF(OR(B181="ngcc",B181="ngst"),2,3.17)</f>
        <v>3.17</v>
      </c>
      <c r="M181" s="5">
        <v>552.00271084398855</v>
      </c>
      <c r="N181" s="5">
        <f>70*D181</f>
        <v>25109</v>
      </c>
      <c r="O181" s="5"/>
      <c r="P181" s="6"/>
      <c r="Q181" s="5"/>
    </row>
    <row r="182" spans="1:17" x14ac:dyDescent="0.35">
      <c r="A182" s="5" t="s">
        <v>1401</v>
      </c>
      <c r="B182" t="s">
        <v>15</v>
      </c>
      <c r="C182" t="s">
        <v>33</v>
      </c>
      <c r="D182">
        <v>58</v>
      </c>
      <c r="E182" s="5">
        <v>8.1175701978947696</v>
      </c>
      <c r="F182" s="5">
        <v>8.182594960010368</v>
      </c>
      <c r="G182" s="5">
        <v>8.2476197221259682</v>
      </c>
      <c r="H182" s="5">
        <f>IF(OR(B182="ngcc",B182="ngst"),0.4*D182,0.35*D182)</f>
        <v>20.299999999999997</v>
      </c>
      <c r="I182" s="5">
        <f>D182</f>
        <v>58</v>
      </c>
      <c r="J182" s="5">
        <f>IF(OR(B182="ngct",B182="oil"),1, )</f>
        <v>1</v>
      </c>
      <c r="K182" s="5">
        <f>J182</f>
        <v>1</v>
      </c>
      <c r="L182" s="5">
        <f>IF(OR(B182="ngcc",B182="ngst"),2,3.17)</f>
        <v>3.17</v>
      </c>
      <c r="M182" s="5">
        <v>89.256083716061809</v>
      </c>
      <c r="N182" s="5">
        <f>70*D182</f>
        <v>4060</v>
      </c>
      <c r="O182" s="5"/>
      <c r="P182" s="6"/>
      <c r="Q182" s="5"/>
    </row>
    <row r="183" spans="1:17" x14ac:dyDescent="0.35">
      <c r="A183" s="5" t="s">
        <v>1402</v>
      </c>
      <c r="B183" t="s">
        <v>15</v>
      </c>
      <c r="C183" t="s">
        <v>33</v>
      </c>
      <c r="D183">
        <v>58</v>
      </c>
      <c r="E183" s="5">
        <v>8.1175701978947696</v>
      </c>
      <c r="F183" s="5">
        <v>8.182594960010368</v>
      </c>
      <c r="G183" s="5">
        <v>8.2476197221259682</v>
      </c>
      <c r="H183" s="5">
        <f>IF(OR(B183="ngcc",B183="ngst"),0.4*D183,0.35*D183)</f>
        <v>20.299999999999997</v>
      </c>
      <c r="I183" s="5">
        <f>D183</f>
        <v>58</v>
      </c>
      <c r="J183" s="5">
        <f>IF(OR(B183="ngct",B183="oil"),1, )</f>
        <v>1</v>
      </c>
      <c r="K183" s="5">
        <f>J183</f>
        <v>1</v>
      </c>
      <c r="L183" s="5">
        <f>IF(OR(B183="ngcc",B183="ngst"),2,3.17)</f>
        <v>3.17</v>
      </c>
      <c r="M183" s="5">
        <v>89.256083716061809</v>
      </c>
      <c r="N183" s="5">
        <f>70*D183</f>
        <v>4060</v>
      </c>
      <c r="O183" s="5"/>
      <c r="P183" s="6"/>
      <c r="Q183" s="5"/>
    </row>
    <row r="184" spans="1:17" x14ac:dyDescent="0.35">
      <c r="A184" s="5" t="s">
        <v>1403</v>
      </c>
      <c r="B184" t="s">
        <v>15</v>
      </c>
      <c r="C184" t="s">
        <v>33</v>
      </c>
      <c r="D184">
        <v>1.5</v>
      </c>
      <c r="E184" s="5">
        <v>3.6270502187703397</v>
      </c>
      <c r="F184" s="5">
        <v>3.6920749808859412</v>
      </c>
      <c r="G184" s="5">
        <v>3.7570997430015423</v>
      </c>
      <c r="H184" s="5">
        <f>IF(OR(B184="ngcc",B184="ngst"),0.4*D184,0.35*D184)</f>
        <v>0.52499999999999991</v>
      </c>
      <c r="I184" s="5">
        <f>D184</f>
        <v>1.5</v>
      </c>
      <c r="J184" s="5">
        <f>IF(OR(B184="ngct",B184="oil"),1, )</f>
        <v>1</v>
      </c>
      <c r="K184" s="5">
        <f>J184</f>
        <v>1</v>
      </c>
      <c r="L184" s="5">
        <f>IF(OR(B184="ngcc",B184="ngst"),2,3.17)</f>
        <v>3.17</v>
      </c>
      <c r="M184" s="5">
        <v>2.3083469926567686</v>
      </c>
      <c r="N184" s="5">
        <f>70*D184</f>
        <v>105</v>
      </c>
      <c r="O184" s="5"/>
      <c r="P184" s="6"/>
    </row>
    <row r="185" spans="1:17" x14ac:dyDescent="0.35">
      <c r="A185" s="5" t="s">
        <v>1404</v>
      </c>
      <c r="B185" t="s">
        <v>15</v>
      </c>
      <c r="C185" t="s">
        <v>33</v>
      </c>
      <c r="D185">
        <v>1.5</v>
      </c>
      <c r="E185" s="5">
        <v>3.6270502187703397</v>
      </c>
      <c r="F185" s="5">
        <v>3.6920749808859412</v>
      </c>
      <c r="G185" s="5">
        <v>3.7570997430015423</v>
      </c>
      <c r="H185" s="5">
        <f>IF(OR(B185="ngcc",B185="ngst"),0.4*D185,0.35*D185)</f>
        <v>0.52499999999999991</v>
      </c>
      <c r="I185" s="5">
        <f>D185</f>
        <v>1.5</v>
      </c>
      <c r="J185" s="5">
        <f>IF(OR(B185="ngct",B185="oil"),1, )</f>
        <v>1</v>
      </c>
      <c r="K185" s="5">
        <f>J185</f>
        <v>1</v>
      </c>
      <c r="L185" s="5">
        <f>IF(OR(B185="ngcc",B185="ngst"),2,3.17)</f>
        <v>3.17</v>
      </c>
      <c r="M185" s="5">
        <v>2.3083469926567686</v>
      </c>
      <c r="N185" s="5">
        <f>70*D185</f>
        <v>105</v>
      </c>
      <c r="O185" s="5"/>
      <c r="P185" s="6"/>
    </row>
    <row r="186" spans="1:17" x14ac:dyDescent="0.35">
      <c r="A186" s="5" t="s">
        <v>1405</v>
      </c>
      <c r="B186" t="s">
        <v>15</v>
      </c>
      <c r="C186" t="s">
        <v>33</v>
      </c>
      <c r="D186">
        <v>3.7</v>
      </c>
      <c r="E186" s="5">
        <v>3.6270502187703402</v>
      </c>
      <c r="F186" s="5">
        <v>3.6920749808859399</v>
      </c>
      <c r="G186" s="5">
        <v>3.7570997430015396</v>
      </c>
      <c r="H186" s="5">
        <f>IF(OR(B186="ngcc",B186="ngst"),0.4*D186,0.35*D186)</f>
        <v>1.2949999999999999</v>
      </c>
      <c r="I186" s="5">
        <f>D186</f>
        <v>3.7</v>
      </c>
      <c r="J186" s="5">
        <f>IF(OR(B186="ngct",B186="oil"),1, )</f>
        <v>1</v>
      </c>
      <c r="K186" s="5">
        <f>J186</f>
        <v>1</v>
      </c>
      <c r="L186" s="5">
        <f>IF(OR(B186="ngcc",B186="ngst"),2,3.17)</f>
        <v>3.17</v>
      </c>
      <c r="M186" s="5">
        <v>5.6939225818867021</v>
      </c>
      <c r="N186" s="5">
        <f>70*D186</f>
        <v>259</v>
      </c>
      <c r="O186" s="5"/>
      <c r="P186" s="6"/>
    </row>
    <row r="187" spans="1:17" x14ac:dyDescent="0.35">
      <c r="A187" s="5" t="s">
        <v>1406</v>
      </c>
      <c r="B187" t="s">
        <v>15</v>
      </c>
      <c r="C187" t="s">
        <v>33</v>
      </c>
      <c r="D187">
        <v>2.5</v>
      </c>
      <c r="E187" s="5">
        <v>4.5125726845973411</v>
      </c>
      <c r="F187" s="5">
        <v>4.5775974467129412</v>
      </c>
      <c r="G187" s="5">
        <v>4.6426222088285414</v>
      </c>
      <c r="H187" s="5">
        <f>IF(OR(B187="ngcc",B187="ngst"),0.4*D187,0.35*D187)</f>
        <v>0.875</v>
      </c>
      <c r="I187" s="5">
        <f>D187</f>
        <v>2.5</v>
      </c>
      <c r="J187" s="5">
        <f>IF(OR(B187="ngct",B187="oil"),1, )</f>
        <v>1</v>
      </c>
      <c r="K187" s="5">
        <f>J187</f>
        <v>1</v>
      </c>
      <c r="L187" s="5">
        <f>IF(OR(B187="ngcc",B187="ngst"),2,3.17)</f>
        <v>3.17</v>
      </c>
      <c r="M187" s="5">
        <v>3.8472449877612798</v>
      </c>
      <c r="N187" s="5">
        <f>70*D187</f>
        <v>175</v>
      </c>
      <c r="O187" s="5"/>
      <c r="P187" s="6"/>
    </row>
    <row r="188" spans="1:17" x14ac:dyDescent="0.35">
      <c r="A188" s="5" t="s">
        <v>1407</v>
      </c>
      <c r="B188" t="s">
        <v>15</v>
      </c>
      <c r="C188" t="s">
        <v>33</v>
      </c>
      <c r="D188">
        <v>2.5</v>
      </c>
      <c r="E188" s="5">
        <v>4.5125726845973411</v>
      </c>
      <c r="F188" s="5">
        <v>4.5775974467129412</v>
      </c>
      <c r="G188" s="5">
        <v>4.6426222088285414</v>
      </c>
      <c r="H188" s="5">
        <f>IF(OR(B188="ngcc",B188="ngst"),0.4*D188,0.35*D188)</f>
        <v>0.875</v>
      </c>
      <c r="I188" s="5">
        <f>D188</f>
        <v>2.5</v>
      </c>
      <c r="J188" s="5">
        <f>IF(OR(B188="ngct",B188="oil"),1, )</f>
        <v>1</v>
      </c>
      <c r="K188" s="5">
        <f>J188</f>
        <v>1</v>
      </c>
      <c r="L188" s="5">
        <f>IF(OR(B188="ngcc",B188="ngst"),2,3.17)</f>
        <v>3.17</v>
      </c>
      <c r="M188" s="5">
        <v>3.8472449877612798</v>
      </c>
      <c r="N188" s="5">
        <f>70*D188</f>
        <v>175</v>
      </c>
      <c r="O188" s="5"/>
      <c r="P188" s="6"/>
    </row>
    <row r="189" spans="1:17" x14ac:dyDescent="0.35">
      <c r="A189" s="5" t="s">
        <v>1408</v>
      </c>
      <c r="B189" t="s">
        <v>15</v>
      </c>
      <c r="C189" t="s">
        <v>33</v>
      </c>
      <c r="D189">
        <v>5</v>
      </c>
      <c r="E189" s="5">
        <v>4.5125726845973411</v>
      </c>
      <c r="F189" s="5">
        <v>4.5775974467129412</v>
      </c>
      <c r="G189" s="5">
        <v>4.6426222088285414</v>
      </c>
      <c r="H189" s="5">
        <f>IF(OR(B189="ngcc",B189="ngst"),0.4*D189,0.35*D189)</f>
        <v>1.75</v>
      </c>
      <c r="I189" s="5">
        <f>D189</f>
        <v>5</v>
      </c>
      <c r="J189" s="5">
        <f>IF(OR(B189="ngct",B189="oil"),1, )</f>
        <v>1</v>
      </c>
      <c r="K189" s="5">
        <f>J189</f>
        <v>1</v>
      </c>
      <c r="L189" s="5">
        <f>IF(OR(B189="ngcc",B189="ngst"),2,3.17)</f>
        <v>3.17</v>
      </c>
      <c r="M189" s="5">
        <v>7.6944899755225595</v>
      </c>
      <c r="N189" s="5">
        <f>70*D189</f>
        <v>350</v>
      </c>
      <c r="O189" s="5"/>
      <c r="P189" s="6"/>
    </row>
    <row r="190" spans="1:17" x14ac:dyDescent="0.35">
      <c r="A190" s="5" t="s">
        <v>1409</v>
      </c>
      <c r="B190" t="s">
        <v>15</v>
      </c>
      <c r="C190" t="s">
        <v>33</v>
      </c>
      <c r="D190">
        <v>7.5</v>
      </c>
      <c r="E190" s="5">
        <v>4.5125726845973402</v>
      </c>
      <c r="F190" s="5">
        <v>4.5775974467129394</v>
      </c>
      <c r="G190" s="5">
        <v>4.6426222088285387</v>
      </c>
      <c r="H190" s="5">
        <f>IF(OR(B190="ngcc",B190="ngst"),0.4*D190,0.35*D190)</f>
        <v>2.625</v>
      </c>
      <c r="I190" s="5">
        <f>D190</f>
        <v>7.5</v>
      </c>
      <c r="J190" s="5">
        <f>IF(OR(B190="ngct",B190="oil"),1, )</f>
        <v>1</v>
      </c>
      <c r="K190" s="5">
        <f>J190</f>
        <v>1</v>
      </c>
      <c r="L190" s="5">
        <f>IF(OR(B190="ngcc",B190="ngst"),2,3.17)</f>
        <v>3.17</v>
      </c>
      <c r="M190" s="5">
        <v>11.541734963283822</v>
      </c>
      <c r="N190" s="5">
        <f>70*D190</f>
        <v>525</v>
      </c>
      <c r="O190" s="6"/>
      <c r="P190" s="6"/>
    </row>
    <row r="191" spans="1:17" x14ac:dyDescent="0.35">
      <c r="A191" s="5" t="s">
        <v>1410</v>
      </c>
      <c r="B191" t="s">
        <v>15</v>
      </c>
      <c r="C191" t="s">
        <v>33</v>
      </c>
      <c r="D191">
        <v>21.3</v>
      </c>
      <c r="E191" s="5">
        <v>12.262627916353171</v>
      </c>
      <c r="F191" s="5">
        <v>12.32765267846877</v>
      </c>
      <c r="G191" s="5">
        <v>12.392677440584368</v>
      </c>
      <c r="H191" s="5">
        <f>IF(OR(B191="ngcc",B191="ngst"),0.4*D191,0.35*D191)</f>
        <v>7.4550000000000001</v>
      </c>
      <c r="I191" s="5">
        <f>D191</f>
        <v>21.3</v>
      </c>
      <c r="J191" s="5">
        <f>IF(OR(B191="ngct",B191="oil"),1, )</f>
        <v>1</v>
      </c>
      <c r="K191" s="5">
        <f>J191</f>
        <v>1</v>
      </c>
      <c r="L191" s="5">
        <f>IF(OR(B191="ngcc",B191="ngst"),2,3.17)</f>
        <v>3.17</v>
      </c>
      <c r="M191" s="5">
        <v>32.778527295726164</v>
      </c>
      <c r="N191" s="5">
        <f>70*D191</f>
        <v>1491</v>
      </c>
      <c r="O191" s="6"/>
      <c r="P191" s="6"/>
    </row>
    <row r="192" spans="1:17" x14ac:dyDescent="0.35">
      <c r="A192" s="5" t="s">
        <v>1411</v>
      </c>
      <c r="B192" t="s">
        <v>15</v>
      </c>
      <c r="C192" t="s">
        <v>33</v>
      </c>
      <c r="D192">
        <v>43.6</v>
      </c>
      <c r="E192" s="5">
        <v>12.262627916353168</v>
      </c>
      <c r="F192" s="5">
        <v>12.327652678468768</v>
      </c>
      <c r="G192" s="5">
        <v>12.392677440584368</v>
      </c>
      <c r="H192" s="5">
        <f>IF(OR(B192="ngcc",B192="ngst"),0.4*D192,0.35*D192)</f>
        <v>15.26</v>
      </c>
      <c r="I192" s="5">
        <f>D192</f>
        <v>43.6</v>
      </c>
      <c r="J192" s="5">
        <f>IF(OR(B192="ngct",B192="oil"),1, )</f>
        <v>1</v>
      </c>
      <c r="K192" s="5">
        <f>J192</f>
        <v>1</v>
      </c>
      <c r="L192" s="5">
        <f>IF(OR(B192="ngcc",B192="ngst"),2,3.17)</f>
        <v>3.17</v>
      </c>
      <c r="M192" s="5">
        <v>67.095952586556791</v>
      </c>
      <c r="N192" s="5">
        <f>70*D192</f>
        <v>3052</v>
      </c>
      <c r="O192" s="6"/>
      <c r="P192" s="6"/>
    </row>
    <row r="193" spans="1:17" x14ac:dyDescent="0.35">
      <c r="A193" s="5" t="s">
        <v>1412</v>
      </c>
      <c r="B193" t="s">
        <v>15</v>
      </c>
      <c r="C193" t="s">
        <v>33</v>
      </c>
      <c r="D193">
        <v>1.3</v>
      </c>
      <c r="E193" s="5">
        <v>4.7075468852746676</v>
      </c>
      <c r="F193" s="5">
        <v>4.7725716473902686</v>
      </c>
      <c r="G193" s="5">
        <v>4.8375964095058706</v>
      </c>
      <c r="H193" s="5">
        <f>IF(OR(B193="ngcc",B193="ngst"),0.4*D193,0.35*D193)</f>
        <v>0.45499999999999996</v>
      </c>
      <c r="I193" s="5">
        <f>D193</f>
        <v>1.3</v>
      </c>
      <c r="J193" s="5">
        <f>IF(OR(B193="ngct",B193="oil"),1, )</f>
        <v>1</v>
      </c>
      <c r="K193" s="5">
        <f>J193</f>
        <v>1</v>
      </c>
      <c r="L193" s="5">
        <f>IF(OR(B193="ngcc",B193="ngst"),2,3.17)</f>
        <v>3.17</v>
      </c>
      <c r="M193" s="5">
        <v>2.0005673936358637</v>
      </c>
      <c r="N193" s="5">
        <f>70*D193</f>
        <v>91</v>
      </c>
      <c r="O193" s="6"/>
      <c r="P193" s="6"/>
    </row>
    <row r="194" spans="1:17" x14ac:dyDescent="0.35">
      <c r="A194" s="5" t="s">
        <v>1413</v>
      </c>
      <c r="B194" t="s">
        <v>15</v>
      </c>
      <c r="C194" t="s">
        <v>33</v>
      </c>
      <c r="D194">
        <v>1.3</v>
      </c>
      <c r="E194" s="5">
        <v>4.7075468852746676</v>
      </c>
      <c r="F194" s="5">
        <v>4.7725716473902686</v>
      </c>
      <c r="G194" s="5">
        <v>4.8375964095058706</v>
      </c>
      <c r="H194" s="5">
        <f>IF(OR(B194="ngcc",B194="ngst"),0.4*D194,0.35*D194)</f>
        <v>0.45499999999999996</v>
      </c>
      <c r="I194" s="5">
        <f>D194</f>
        <v>1.3</v>
      </c>
      <c r="J194" s="5">
        <f>IF(OR(B194="ngct",B194="oil"),1, )</f>
        <v>1</v>
      </c>
      <c r="K194" s="5">
        <f>J194</f>
        <v>1</v>
      </c>
      <c r="L194" s="5">
        <f>IF(OR(B194="ngcc",B194="ngst"),2,3.17)</f>
        <v>3.17</v>
      </c>
      <c r="M194" s="5">
        <v>2.0005673936358637</v>
      </c>
      <c r="N194" s="5">
        <f>70*D194</f>
        <v>91</v>
      </c>
      <c r="O194" s="6"/>
      <c r="P194" s="6"/>
    </row>
    <row r="195" spans="1:17" x14ac:dyDescent="0.35">
      <c r="A195" s="5" t="s">
        <v>1414</v>
      </c>
      <c r="B195" t="s">
        <v>15</v>
      </c>
      <c r="C195" t="s">
        <v>33</v>
      </c>
      <c r="D195">
        <v>1.3</v>
      </c>
      <c r="E195" s="5">
        <v>4.7075468852746676</v>
      </c>
      <c r="F195" s="5">
        <v>4.7725716473902686</v>
      </c>
      <c r="G195" s="5">
        <v>4.8375964095058706</v>
      </c>
      <c r="H195" s="5">
        <f>IF(OR(B195="ngcc",B195="ngst"),0.4*D195,0.35*D195)</f>
        <v>0.45499999999999996</v>
      </c>
      <c r="I195" s="5">
        <f>D195</f>
        <v>1.3</v>
      </c>
      <c r="J195" s="5">
        <f>IF(OR(B195="ngct",B195="oil"),1, )</f>
        <v>1</v>
      </c>
      <c r="K195" s="5">
        <f>J195</f>
        <v>1</v>
      </c>
      <c r="L195" s="5">
        <f>IF(OR(B195="ngcc",B195="ngst"),2,3.17)</f>
        <v>3.17</v>
      </c>
      <c r="M195" s="5">
        <v>2.0005673936358637</v>
      </c>
      <c r="N195" s="5">
        <f>70*D195</f>
        <v>91</v>
      </c>
      <c r="O195" s="6"/>
      <c r="P195" s="6"/>
    </row>
    <row r="196" spans="1:17" x14ac:dyDescent="0.35">
      <c r="A196" s="5" t="s">
        <v>1415</v>
      </c>
      <c r="B196" t="s">
        <v>15</v>
      </c>
      <c r="C196" t="s">
        <v>33</v>
      </c>
      <c r="D196">
        <v>1.3</v>
      </c>
      <c r="E196" s="5">
        <v>4.7075468852746676</v>
      </c>
      <c r="F196" s="5">
        <v>4.7725716473902686</v>
      </c>
      <c r="G196" s="5">
        <v>4.8375964095058706</v>
      </c>
      <c r="H196" s="5">
        <f>IF(OR(B196="ngcc",B196="ngst"),0.4*D196,0.35*D196)</f>
        <v>0.45499999999999996</v>
      </c>
      <c r="I196" s="5">
        <f>D196</f>
        <v>1.3</v>
      </c>
      <c r="J196" s="5">
        <f>IF(OR(B196="ngct",B196="oil"),1, )</f>
        <v>1</v>
      </c>
      <c r="K196" s="5">
        <f>J196</f>
        <v>1</v>
      </c>
      <c r="L196" s="5">
        <f>IF(OR(B196="ngcc",B196="ngst"),2,3.17)</f>
        <v>3.17</v>
      </c>
      <c r="M196" s="5">
        <v>2.0005673936358637</v>
      </c>
      <c r="N196" s="5">
        <f>70*D196</f>
        <v>91</v>
      </c>
      <c r="O196" s="5"/>
      <c r="P196" s="6"/>
      <c r="Q196" s="5"/>
    </row>
    <row r="197" spans="1:17" x14ac:dyDescent="0.35">
      <c r="A197" s="5" t="s">
        <v>1416</v>
      </c>
      <c r="B197" t="s">
        <v>15</v>
      </c>
      <c r="C197" t="s">
        <v>33</v>
      </c>
      <c r="D197">
        <v>1.9</v>
      </c>
      <c r="E197" s="5">
        <v>4.7075468852746694</v>
      </c>
      <c r="F197" s="5">
        <v>4.7725716473902695</v>
      </c>
      <c r="G197" s="5">
        <v>4.8375964095058697</v>
      </c>
      <c r="H197" s="5">
        <f>IF(OR(B197="ngcc",B197="ngst"),0.4*D197,0.35*D197)</f>
        <v>0.66499999999999992</v>
      </c>
      <c r="I197" s="5">
        <f>D197</f>
        <v>1.9</v>
      </c>
      <c r="J197" s="5">
        <f>IF(OR(B197="ngct",B197="oil"),1, )</f>
        <v>1</v>
      </c>
      <c r="K197" s="5">
        <f>J197</f>
        <v>1</v>
      </c>
      <c r="L197" s="5">
        <f>IF(OR(B197="ngcc",B197="ngst"),2,3.17)</f>
        <v>3.17</v>
      </c>
      <c r="M197" s="5">
        <v>2.9239061906985717</v>
      </c>
      <c r="N197" s="5">
        <f>70*D197</f>
        <v>133</v>
      </c>
      <c r="O197" s="5"/>
      <c r="P197" s="6"/>
      <c r="Q197" s="5"/>
    </row>
    <row r="198" spans="1:17" x14ac:dyDescent="0.35">
      <c r="A198" s="5" t="s">
        <v>1417</v>
      </c>
      <c r="B198" t="s">
        <v>15</v>
      </c>
      <c r="C198" t="s">
        <v>33</v>
      </c>
      <c r="D198">
        <v>4.0999999999999996</v>
      </c>
      <c r="E198" s="5">
        <v>3.5615249908251183</v>
      </c>
      <c r="F198" s="5">
        <v>3.6265497529407194</v>
      </c>
      <c r="G198" s="5">
        <v>3.6915745150563199</v>
      </c>
      <c r="H198" s="5">
        <f>IF(OR(B198="ngcc",B198="ngst"),0.4*D198,0.35*D198)</f>
        <v>1.4349999999999998</v>
      </c>
      <c r="I198" s="5">
        <f>D198</f>
        <v>4.0999999999999996</v>
      </c>
      <c r="J198" s="5">
        <f>IF(OR(B198="ngct",B198="oil"),1, )</f>
        <v>1</v>
      </c>
      <c r="K198" s="5">
        <f>J198</f>
        <v>1</v>
      </c>
      <c r="L198" s="5">
        <f>IF(OR(B198="ngcc",B198="ngst"),2,3.17)</f>
        <v>3.17</v>
      </c>
      <c r="M198" s="5">
        <v>6.3094817799284986</v>
      </c>
      <c r="N198" s="5">
        <f>70*D198</f>
        <v>287</v>
      </c>
      <c r="O198" s="5"/>
      <c r="P198" s="6"/>
    </row>
    <row r="199" spans="1:17" x14ac:dyDescent="0.35">
      <c r="A199" s="5" t="s">
        <v>1481</v>
      </c>
      <c r="B199" t="s">
        <v>15</v>
      </c>
      <c r="C199" t="s">
        <v>28</v>
      </c>
      <c r="D199">
        <v>5</v>
      </c>
      <c r="E199" s="5">
        <v>4.17544726046851</v>
      </c>
      <c r="F199" s="5">
        <v>4.2404720225841102</v>
      </c>
      <c r="G199" s="5">
        <v>4.3054967846997094</v>
      </c>
      <c r="H199" s="5">
        <f>IF(OR(B199="ngcc",B199="ngst"),0.4*D199,0.35*D199)</f>
        <v>1.75</v>
      </c>
      <c r="I199" s="5">
        <f>D199</f>
        <v>5</v>
      </c>
      <c r="J199" s="5">
        <f>IF(OR(B199="ngct",B199="oil"),1, )</f>
        <v>1</v>
      </c>
      <c r="K199" s="5">
        <f>J199</f>
        <v>1</v>
      </c>
      <c r="L199" s="5">
        <f>IF(OR(B199="ngcc",B199="ngst"),2,3.17)</f>
        <v>3.17</v>
      </c>
      <c r="M199" s="5">
        <v>7.6944899755225631</v>
      </c>
      <c r="N199" s="5">
        <f>70*D199</f>
        <v>350</v>
      </c>
      <c r="O199" s="6"/>
      <c r="P199" s="6"/>
    </row>
    <row r="200" spans="1:17" x14ac:dyDescent="0.35">
      <c r="A200" s="5" t="s">
        <v>1482</v>
      </c>
      <c r="B200" t="s">
        <v>15</v>
      </c>
      <c r="C200" t="s">
        <v>28</v>
      </c>
      <c r="D200">
        <v>414</v>
      </c>
      <c r="E200" s="5">
        <v>12.226461091293469</v>
      </c>
      <c r="F200" s="5">
        <v>12.291485853409071</v>
      </c>
      <c r="G200" s="5">
        <v>12.356510615524675</v>
      </c>
      <c r="H200" s="5">
        <f>IF(OR(B200="ngcc",B200="ngst"),0.4*D200,0.35*D200)</f>
        <v>144.89999999999998</v>
      </c>
      <c r="I200" s="5">
        <f>D200</f>
        <v>414</v>
      </c>
      <c r="J200" s="5">
        <f>IF(OR(B200="ngct",B200="oil"),1, )</f>
        <v>1</v>
      </c>
      <c r="K200" s="5">
        <f>J200</f>
        <v>1</v>
      </c>
      <c r="L200" s="5">
        <f>IF(OR(B200="ngcc",B200="ngst"),2,3.17)</f>
        <v>3.17</v>
      </c>
      <c r="M200" s="5">
        <v>637.10376997326784</v>
      </c>
      <c r="N200" s="5">
        <f>70*D200</f>
        <v>28980</v>
      </c>
      <c r="O200" s="6"/>
      <c r="P200" s="6"/>
    </row>
    <row r="201" spans="1:17" x14ac:dyDescent="0.35">
      <c r="A201" s="5" t="s">
        <v>1516</v>
      </c>
      <c r="B201" t="s">
        <v>15</v>
      </c>
      <c r="C201" t="s">
        <v>29</v>
      </c>
      <c r="D201">
        <v>2</v>
      </c>
      <c r="E201" s="5">
        <v>2.2619106225399195</v>
      </c>
      <c r="F201" s="5">
        <v>2.3269353846555196</v>
      </c>
      <c r="G201" s="5">
        <v>2.3919601467711202</v>
      </c>
      <c r="H201" s="5">
        <f>IF(OR(B201="ngcc",B201="ngst"),0.4*D201,0.35*D201)</f>
        <v>0.7</v>
      </c>
      <c r="I201" s="5">
        <f>D201</f>
        <v>2</v>
      </c>
      <c r="J201" s="5">
        <f>IF(OR(B201="ngct",B201="oil"),1, )</f>
        <v>1</v>
      </c>
      <c r="K201" s="5">
        <f>J201</f>
        <v>1</v>
      </c>
      <c r="L201" s="5">
        <f>IF(OR(B201="ngcc",B201="ngst"),2,3.17)</f>
        <v>3.17</v>
      </c>
      <c r="M201" s="5">
        <v>3.0777959902090224</v>
      </c>
      <c r="N201" s="5">
        <f>70*D201</f>
        <v>140</v>
      </c>
      <c r="O201" s="5"/>
      <c r="P201" s="6"/>
    </row>
    <row r="202" spans="1:17" x14ac:dyDescent="0.35">
      <c r="A202" s="5" t="s">
        <v>1517</v>
      </c>
      <c r="B202" t="s">
        <v>15</v>
      </c>
      <c r="C202" t="s">
        <v>29</v>
      </c>
      <c r="D202">
        <v>3.2</v>
      </c>
      <c r="E202" s="5">
        <v>2.2619106225399195</v>
      </c>
      <c r="F202" s="5">
        <v>2.3269353846555196</v>
      </c>
      <c r="G202" s="5">
        <v>2.3919601467711202</v>
      </c>
      <c r="H202" s="5">
        <f>IF(OR(B202="ngcc",B202="ngst"),0.4*D202,0.35*D202)</f>
        <v>1.1199999999999999</v>
      </c>
      <c r="I202" s="5">
        <f>D202</f>
        <v>3.2</v>
      </c>
      <c r="J202" s="5">
        <f>IF(OR(B202="ngct",B202="oil"),1, )</f>
        <v>1</v>
      </c>
      <c r="K202" s="5">
        <f>J202</f>
        <v>1</v>
      </c>
      <c r="L202" s="5">
        <f>IF(OR(B202="ngcc",B202="ngst"),2,3.17)</f>
        <v>3.17</v>
      </c>
      <c r="M202" s="5">
        <v>4.9244735843344429</v>
      </c>
      <c r="N202" s="5">
        <f>70*D202</f>
        <v>224</v>
      </c>
      <c r="O202" s="5"/>
      <c r="P202" s="6"/>
    </row>
    <row r="203" spans="1:17" x14ac:dyDescent="0.35">
      <c r="A203" s="5" t="s">
        <v>1518</v>
      </c>
      <c r="B203" t="s">
        <v>15</v>
      </c>
      <c r="C203" t="s">
        <v>29</v>
      </c>
      <c r="D203">
        <v>1.7</v>
      </c>
      <c r="E203" s="5">
        <v>3.7256811674677901</v>
      </c>
      <c r="F203" s="5">
        <v>3.7907059295833911</v>
      </c>
      <c r="G203" s="5">
        <v>3.8557306916989917</v>
      </c>
      <c r="H203" s="5">
        <f>IF(OR(B203="ngcc",B203="ngst"),0.4*D203,0.35*D203)</f>
        <v>0.59499999999999997</v>
      </c>
      <c r="I203" s="5">
        <f>D203</f>
        <v>1.7</v>
      </c>
      <c r="J203" s="5">
        <f>IF(OR(B203="ngct",B203="oil"),1, )</f>
        <v>1</v>
      </c>
      <c r="K203" s="5">
        <f>J203</f>
        <v>1</v>
      </c>
      <c r="L203" s="5">
        <f>IF(OR(B203="ngcc",B203="ngst"),2,3.17)</f>
        <v>3.17</v>
      </c>
      <c r="M203" s="5">
        <v>2.6161265916776699</v>
      </c>
      <c r="N203" s="5">
        <f>70*D203</f>
        <v>119</v>
      </c>
      <c r="O203" s="5"/>
      <c r="P203" s="6"/>
    </row>
    <row r="204" spans="1:17" x14ac:dyDescent="0.35">
      <c r="A204" s="5" t="s">
        <v>1519</v>
      </c>
      <c r="B204" t="s">
        <v>15</v>
      </c>
      <c r="C204" t="s">
        <v>29</v>
      </c>
      <c r="D204">
        <v>1.7</v>
      </c>
      <c r="E204" s="5">
        <v>3.7256811674677901</v>
      </c>
      <c r="F204" s="5">
        <v>3.7907059295833911</v>
      </c>
      <c r="G204" s="5">
        <v>3.8557306916989917</v>
      </c>
      <c r="H204" s="5">
        <f>IF(OR(B204="ngcc",B204="ngst"),0.4*D204,0.35*D204)</f>
        <v>0.59499999999999997</v>
      </c>
      <c r="I204" s="5">
        <f>D204</f>
        <v>1.7</v>
      </c>
      <c r="J204" s="5">
        <f>IF(OR(B204="ngct",B204="oil"),1, )</f>
        <v>1</v>
      </c>
      <c r="K204" s="5">
        <f>J204</f>
        <v>1</v>
      </c>
      <c r="L204" s="5">
        <f>IF(OR(B204="ngcc",B204="ngst"),2,3.17)</f>
        <v>3.17</v>
      </c>
      <c r="M204" s="5">
        <v>2.6161265916776699</v>
      </c>
      <c r="N204" s="5">
        <f>70*D204</f>
        <v>119</v>
      </c>
      <c r="O204" s="5"/>
      <c r="P204" s="6"/>
    </row>
    <row r="205" spans="1:17" x14ac:dyDescent="0.35">
      <c r="A205" s="5" t="s">
        <v>1520</v>
      </c>
      <c r="B205" t="s">
        <v>15</v>
      </c>
      <c r="C205" t="s">
        <v>29</v>
      </c>
      <c r="D205">
        <v>3.5</v>
      </c>
      <c r="E205" s="5">
        <v>3.7256811674677897</v>
      </c>
      <c r="F205" s="5">
        <v>3.7907059295833898</v>
      </c>
      <c r="G205" s="5">
        <v>3.85573069169899</v>
      </c>
      <c r="H205" s="5">
        <f>IF(OR(B205="ngcc",B205="ngst"),0.4*D205,0.35*D205)</f>
        <v>1.2249999999999999</v>
      </c>
      <c r="I205" s="5">
        <f>D205</f>
        <v>3.5</v>
      </c>
      <c r="J205" s="5">
        <f>IF(OR(B205="ngct",B205="oil"),1, )</f>
        <v>1</v>
      </c>
      <c r="K205" s="5">
        <f>J205</f>
        <v>1</v>
      </c>
      <c r="L205" s="5">
        <f>IF(OR(B205="ngcc",B205="ngst"),2,3.17)</f>
        <v>3.17</v>
      </c>
      <c r="M205" s="5">
        <v>5.386142982865791</v>
      </c>
      <c r="N205" s="5">
        <f>70*D205</f>
        <v>245</v>
      </c>
      <c r="O205" s="5"/>
      <c r="P205" s="6"/>
    </row>
    <row r="206" spans="1:17" x14ac:dyDescent="0.35">
      <c r="A206" s="5" t="s">
        <v>1521</v>
      </c>
      <c r="B206" t="s">
        <v>15</v>
      </c>
      <c r="C206" t="s">
        <v>29</v>
      </c>
      <c r="D206">
        <v>3.5</v>
      </c>
      <c r="E206" s="5">
        <v>3.7256811674677897</v>
      </c>
      <c r="F206" s="5">
        <v>3.7907059295833898</v>
      </c>
      <c r="G206" s="5">
        <v>3.85573069169899</v>
      </c>
      <c r="H206" s="5">
        <f>IF(OR(B206="ngcc",B206="ngst"),0.4*D206,0.35*D206)</f>
        <v>1.2249999999999999</v>
      </c>
      <c r="I206" s="5">
        <f>D206</f>
        <v>3.5</v>
      </c>
      <c r="J206" s="5">
        <f>IF(OR(B206="ngct",B206="oil"),1, )</f>
        <v>1</v>
      </c>
      <c r="K206" s="5">
        <f>J206</f>
        <v>1</v>
      </c>
      <c r="L206" s="5">
        <f>IF(OR(B206="ngcc",B206="ngst"),2,3.17)</f>
        <v>3.17</v>
      </c>
      <c r="M206" s="5">
        <v>5.386142982865791</v>
      </c>
      <c r="N206" s="5">
        <f>70*D206</f>
        <v>245</v>
      </c>
      <c r="O206" s="5"/>
      <c r="P206" s="6"/>
    </row>
    <row r="207" spans="1:17" x14ac:dyDescent="0.35">
      <c r="A207" s="5" t="s">
        <v>1556</v>
      </c>
      <c r="B207" t="s">
        <v>15</v>
      </c>
      <c r="C207" t="s">
        <v>31</v>
      </c>
      <c r="D207">
        <v>330</v>
      </c>
      <c r="E207" s="5">
        <v>10.81019638460837</v>
      </c>
      <c r="F207" s="5">
        <v>10.875221146723968</v>
      </c>
      <c r="G207" s="5">
        <v>10.940245908839568</v>
      </c>
      <c r="H207" s="5">
        <f>IF(OR(B207="ngcc",B207="ngst"),0.4*D207,0.35*D207)</f>
        <v>115.49999999999999</v>
      </c>
      <c r="I207" s="5">
        <f>D207</f>
        <v>330</v>
      </c>
      <c r="J207" s="5">
        <f>IF(OR(B207="ngct",B207="oil"),1, )</f>
        <v>1</v>
      </c>
      <c r="K207" s="5">
        <f>J207</f>
        <v>1</v>
      </c>
      <c r="L207" s="5">
        <f>IF(OR(B207="ngcc",B207="ngst"),2,3.17)</f>
        <v>3.17</v>
      </c>
      <c r="M207" s="5">
        <v>507.83633838448867</v>
      </c>
      <c r="N207" s="5">
        <f>70*D207</f>
        <v>23100</v>
      </c>
      <c r="O207" s="5"/>
      <c r="P207" s="6"/>
    </row>
    <row r="208" spans="1:17" x14ac:dyDescent="0.35">
      <c r="A208" s="5" t="s">
        <v>1557</v>
      </c>
      <c r="B208" t="s">
        <v>15</v>
      </c>
      <c r="C208" t="s">
        <v>31</v>
      </c>
      <c r="D208">
        <v>330</v>
      </c>
      <c r="E208" s="5">
        <v>10.81019638460837</v>
      </c>
      <c r="F208" s="5">
        <v>10.875221146723968</v>
      </c>
      <c r="G208" s="5">
        <v>10.940245908839568</v>
      </c>
      <c r="H208" s="5">
        <f>IF(OR(B208="ngcc",B208="ngst"),0.4*D208,0.35*D208)</f>
        <v>115.49999999999999</v>
      </c>
      <c r="I208" s="5">
        <f>D208</f>
        <v>330</v>
      </c>
      <c r="J208" s="5">
        <f>IF(OR(B208="ngct",B208="oil"),1, )</f>
        <v>1</v>
      </c>
      <c r="K208" s="5">
        <f>J208</f>
        <v>1</v>
      </c>
      <c r="L208" s="5">
        <f>IF(OR(B208="ngcc",B208="ngst"),2,3.17)</f>
        <v>3.17</v>
      </c>
      <c r="M208" s="5">
        <v>507.83633838448867</v>
      </c>
      <c r="N208" s="5">
        <f>70*D208</f>
        <v>23100</v>
      </c>
      <c r="O208" s="5"/>
      <c r="P208" s="6"/>
    </row>
    <row r="209" spans="1:17" x14ac:dyDescent="0.35">
      <c r="A209" s="5" t="s">
        <v>1558</v>
      </c>
      <c r="B209" t="s">
        <v>15</v>
      </c>
      <c r="C209" t="s">
        <v>31</v>
      </c>
      <c r="D209">
        <v>24.7</v>
      </c>
      <c r="E209" s="5">
        <v>6.9388218997093496</v>
      </c>
      <c r="F209" s="5">
        <v>7.0038466618249506</v>
      </c>
      <c r="G209" s="5">
        <v>7.0688714239405517</v>
      </c>
      <c r="H209" s="5">
        <f>IF(OR(B209="ngcc",B209="ngst"),0.4*D209,0.35*D209)</f>
        <v>8.6449999999999996</v>
      </c>
      <c r="I209" s="5">
        <f>D209</f>
        <v>24.7</v>
      </c>
      <c r="J209" s="5">
        <f>IF(OR(B209="ngct",B209="oil"),1, )</f>
        <v>1</v>
      </c>
      <c r="K209" s="5">
        <f>J209</f>
        <v>1</v>
      </c>
      <c r="L209" s="5">
        <f>IF(OR(B209="ngcc",B209="ngst"),2,3.17)</f>
        <v>3.17</v>
      </c>
      <c r="M209" s="5">
        <v>38.010780479081447</v>
      </c>
      <c r="N209" s="5">
        <f>70*D209</f>
        <v>1729</v>
      </c>
      <c r="O209" s="5"/>
      <c r="P209" s="6"/>
    </row>
    <row r="210" spans="1:17" x14ac:dyDescent="0.35">
      <c r="A210" s="5" t="s">
        <v>1559</v>
      </c>
      <c r="B210" t="s">
        <v>15</v>
      </c>
      <c r="C210" t="s">
        <v>31</v>
      </c>
      <c r="D210">
        <v>1</v>
      </c>
      <c r="E210" s="5">
        <v>-1.9108880653820306</v>
      </c>
      <c r="F210" s="5">
        <v>-1.8458633032664298</v>
      </c>
      <c r="G210" s="5">
        <v>-1.780838541150829</v>
      </c>
      <c r="H210" s="5">
        <f>IF(OR(B210="ngcc",B210="ngst"),0.4*D210,0.35*D210)</f>
        <v>0.35</v>
      </c>
      <c r="I210" s="5">
        <f>D210</f>
        <v>1</v>
      </c>
      <c r="J210" s="5">
        <f>IF(OR(B210="ngct",B210="oil"),1, )</f>
        <v>1</v>
      </c>
      <c r="K210" s="5">
        <f>J210</f>
        <v>1</v>
      </c>
      <c r="L210" s="5">
        <f>IF(OR(B210="ngcc",B210="ngst"),2,3.17)</f>
        <v>3.17</v>
      </c>
      <c r="M210" s="5">
        <v>1.5388979951045114</v>
      </c>
      <c r="N210" s="5">
        <f>70*D210</f>
        <v>70</v>
      </c>
      <c r="O210" s="5"/>
      <c r="P210" s="6"/>
    </row>
    <row r="211" spans="1:17" x14ac:dyDescent="0.35">
      <c r="A211" s="5" t="s">
        <v>1560</v>
      </c>
      <c r="B211" t="s">
        <v>15</v>
      </c>
      <c r="C211" t="s">
        <v>31</v>
      </c>
      <c r="D211">
        <v>1</v>
      </c>
      <c r="E211" s="5">
        <v>-1.9108880653820306</v>
      </c>
      <c r="F211" s="5">
        <v>-1.8458633032664298</v>
      </c>
      <c r="G211" s="5">
        <v>-1.780838541150829</v>
      </c>
      <c r="H211" s="5">
        <f>IF(OR(B211="ngcc",B211="ngst"),0.4*D211,0.35*D211)</f>
        <v>0.35</v>
      </c>
      <c r="I211" s="5">
        <f>D211</f>
        <v>1</v>
      </c>
      <c r="J211" s="5">
        <f>IF(OR(B211="ngct",B211="oil"),1, )</f>
        <v>1</v>
      </c>
      <c r="K211" s="5">
        <f>J211</f>
        <v>1</v>
      </c>
      <c r="L211" s="5">
        <f>IF(OR(B211="ngcc",B211="ngst"),2,3.17)</f>
        <v>3.17</v>
      </c>
      <c r="M211" s="5">
        <v>1.5388979951045114</v>
      </c>
      <c r="N211" s="5">
        <f>70*D211</f>
        <v>70</v>
      </c>
      <c r="O211" s="6"/>
      <c r="P211" s="6"/>
    </row>
    <row r="212" spans="1:17" x14ac:dyDescent="0.35">
      <c r="A212" s="5" t="s">
        <v>1561</v>
      </c>
      <c r="B212" t="s">
        <v>15</v>
      </c>
      <c r="C212" t="s">
        <v>31</v>
      </c>
      <c r="D212">
        <v>1</v>
      </c>
      <c r="E212" s="5">
        <v>-1.9108880653820306</v>
      </c>
      <c r="F212" s="5">
        <v>-1.8458633032664298</v>
      </c>
      <c r="G212" s="5">
        <v>-1.780838541150829</v>
      </c>
      <c r="H212" s="5">
        <f>IF(OR(B212="ngcc",B212="ngst"),0.4*D212,0.35*D212)</f>
        <v>0.35</v>
      </c>
      <c r="I212" s="5">
        <f>D212</f>
        <v>1</v>
      </c>
      <c r="J212" s="5">
        <f>IF(OR(B212="ngct",B212="oil"),1, )</f>
        <v>1</v>
      </c>
      <c r="K212" s="5">
        <f>J212</f>
        <v>1</v>
      </c>
      <c r="L212" s="5">
        <f>IF(OR(B212="ngcc",B212="ngst"),2,3.17)</f>
        <v>3.17</v>
      </c>
      <c r="M212" s="5">
        <v>1.5388979951045114</v>
      </c>
      <c r="N212" s="5">
        <f>70*D212</f>
        <v>70</v>
      </c>
      <c r="O212" s="6"/>
      <c r="P212" s="6"/>
    </row>
    <row r="213" spans="1:17" x14ac:dyDescent="0.35">
      <c r="A213" s="5" t="s">
        <v>1629</v>
      </c>
      <c r="B213" t="s">
        <v>15</v>
      </c>
      <c r="C213" t="s">
        <v>32</v>
      </c>
      <c r="D213">
        <v>1.2</v>
      </c>
      <c r="E213" s="5">
        <v>3.4228181307345187</v>
      </c>
      <c r="F213" s="5">
        <v>3.4878428928501197</v>
      </c>
      <c r="G213" s="5">
        <v>3.5528676549657203</v>
      </c>
      <c r="H213" s="5">
        <f>IF(OR(B213="ngcc",B213="ngst"),0.4*D213,0.35*D213)</f>
        <v>0.42</v>
      </c>
      <c r="I213" s="5">
        <f>D213</f>
        <v>1.2</v>
      </c>
      <c r="J213" s="5">
        <f>IF(OR(B213="ngct",B213="oil"),1, )</f>
        <v>1</v>
      </c>
      <c r="K213" s="5">
        <f>J213</f>
        <v>1</v>
      </c>
      <c r="L213" s="5">
        <f>IF(OR(B213="ngcc",B213="ngst"),2,3.17)</f>
        <v>3.17</v>
      </c>
      <c r="M213" s="5">
        <v>1.8466775941254132</v>
      </c>
      <c r="N213" s="5">
        <f>70*D213</f>
        <v>84</v>
      </c>
      <c r="O213" s="6"/>
      <c r="P213" s="6"/>
      <c r="Q213" s="6"/>
    </row>
    <row r="214" spans="1:17" x14ac:dyDescent="0.35">
      <c r="A214" s="5" t="s">
        <v>1631</v>
      </c>
      <c r="B214" t="s">
        <v>15</v>
      </c>
      <c r="C214" t="s">
        <v>32</v>
      </c>
      <c r="D214">
        <v>2</v>
      </c>
      <c r="E214" s="5">
        <v>3.9486738497411</v>
      </c>
      <c r="F214" s="5">
        <v>4.0136986118567002</v>
      </c>
      <c r="G214" s="5">
        <v>4.0787233739723003</v>
      </c>
      <c r="H214" s="5">
        <f>IF(OR(B214="ngcc",B214="ngst"),0.4*D214,0.35*D214)</f>
        <v>0.7</v>
      </c>
      <c r="I214" s="5">
        <f>D214</f>
        <v>2</v>
      </c>
      <c r="J214" s="5">
        <f>IF(OR(B214="ngct",B214="oil"),1, )</f>
        <v>1</v>
      </c>
      <c r="K214" s="5">
        <f>J214</f>
        <v>1</v>
      </c>
      <c r="L214" s="5">
        <f>IF(OR(B214="ngcc",B214="ngst"),2,3.17)</f>
        <v>3.17</v>
      </c>
      <c r="M214" s="5">
        <v>3.0777959902090215</v>
      </c>
      <c r="N214" s="5">
        <f>70*D214</f>
        <v>140</v>
      </c>
      <c r="O214" s="6"/>
      <c r="P214" s="6"/>
      <c r="Q214" s="6"/>
    </row>
    <row r="215" spans="1:17" x14ac:dyDescent="0.35">
      <c r="A215" s="5" t="s">
        <v>1630</v>
      </c>
      <c r="B215" t="s">
        <v>15</v>
      </c>
      <c r="C215" t="s">
        <v>32</v>
      </c>
      <c r="D215">
        <v>2</v>
      </c>
      <c r="E215" s="5">
        <v>3.9486738497411</v>
      </c>
      <c r="F215" s="5">
        <v>4.0136986118567002</v>
      </c>
      <c r="G215" s="5">
        <v>4.0787233739723003</v>
      </c>
      <c r="H215" s="5">
        <f>IF(OR(B215="ngcc",B215="ngst"),0.4*D215,0.35*D215)</f>
        <v>0.7</v>
      </c>
      <c r="I215" s="5">
        <f>D215</f>
        <v>2</v>
      </c>
      <c r="J215" s="5">
        <f>IF(OR(B215="ngct",B215="oil"),1, )</f>
        <v>1</v>
      </c>
      <c r="K215" s="5">
        <f>J215</f>
        <v>1</v>
      </c>
      <c r="L215" s="5">
        <f>IF(OR(B215="ngcc",B215="ngst"),2,3.17)</f>
        <v>3.17</v>
      </c>
      <c r="M215" s="5">
        <v>3.0777959902090215</v>
      </c>
      <c r="N215" s="5">
        <f>70*D215</f>
        <v>140</v>
      </c>
      <c r="O215" s="6"/>
      <c r="P215" s="6"/>
      <c r="Q215" s="6"/>
    </row>
    <row r="216" spans="1:17" x14ac:dyDescent="0.35">
      <c r="A216" s="5" t="s">
        <v>1632</v>
      </c>
      <c r="B216" t="s">
        <v>15</v>
      </c>
      <c r="C216" t="s">
        <v>32</v>
      </c>
      <c r="D216">
        <v>0.6</v>
      </c>
      <c r="E216" s="5">
        <v>3.3026789419041096</v>
      </c>
      <c r="F216" s="5">
        <v>3.3677037040197102</v>
      </c>
      <c r="G216" s="5">
        <v>3.4327284661353112</v>
      </c>
      <c r="H216" s="5">
        <f>IF(OR(B216="ngcc",B216="ngst"),0.4*D216,0.35*D216)</f>
        <v>0.21</v>
      </c>
      <c r="I216" s="5">
        <f>D216</f>
        <v>0.6</v>
      </c>
      <c r="J216" s="5">
        <f>IF(OR(B216="ngct",B216="oil"),1, )</f>
        <v>1</v>
      </c>
      <c r="K216" s="5">
        <f>J216</f>
        <v>1</v>
      </c>
      <c r="L216" s="5">
        <f>IF(OR(B216="ngcc",B216="ngst"),2,3.17)</f>
        <v>3.17</v>
      </c>
      <c r="M216" s="5">
        <v>0.92333879706270672</v>
      </c>
      <c r="N216" s="5">
        <f>70*D216</f>
        <v>42</v>
      </c>
      <c r="O216" s="6"/>
      <c r="P216" s="6"/>
      <c r="Q216" s="6"/>
    </row>
    <row r="217" spans="1:17" x14ac:dyDescent="0.35">
      <c r="A217" s="5" t="s">
        <v>1633</v>
      </c>
      <c r="B217" t="s">
        <v>15</v>
      </c>
      <c r="C217" t="s">
        <v>32</v>
      </c>
      <c r="D217">
        <v>5.6</v>
      </c>
      <c r="E217" s="5">
        <v>3.3026789419041096</v>
      </c>
      <c r="F217" s="5">
        <v>3.3677037040197111</v>
      </c>
      <c r="G217" s="5">
        <v>3.4327284661353126</v>
      </c>
      <c r="H217" s="5">
        <f>IF(OR(B217="ngcc",B217="ngst"),0.4*D217,0.35*D217)</f>
        <v>1.9599999999999997</v>
      </c>
      <c r="I217" s="5">
        <f>D217</f>
        <v>5.6</v>
      </c>
      <c r="J217" s="5">
        <f>IF(OR(B217="ngct",B217="oil"),1, )</f>
        <v>1</v>
      </c>
      <c r="K217" s="5">
        <f>J217</f>
        <v>1</v>
      </c>
      <c r="L217" s="5">
        <f>IF(OR(B217="ngcc",B217="ngst"),2,3.17)</f>
        <v>3.17</v>
      </c>
      <c r="M217" s="5">
        <v>8.6178287725852645</v>
      </c>
      <c r="N217" s="5">
        <f>70*D217</f>
        <v>392</v>
      </c>
      <c r="O217" s="6"/>
      <c r="P217" s="6"/>
      <c r="Q217" s="6"/>
    </row>
    <row r="218" spans="1:17" x14ac:dyDescent="0.35">
      <c r="A218" s="5" t="s">
        <v>1634</v>
      </c>
      <c r="B218" t="s">
        <v>15</v>
      </c>
      <c r="C218" t="s">
        <v>32</v>
      </c>
      <c r="D218">
        <v>113.6</v>
      </c>
      <c r="E218" s="5">
        <v>6.2539240428659104</v>
      </c>
      <c r="F218" s="5">
        <v>6.3189488049815106</v>
      </c>
      <c r="G218" s="5">
        <v>6.3839735670971107</v>
      </c>
      <c r="H218" s="5">
        <f>IF(OR(B218="ngcc",B218="ngst"),0.4*D218,0.35*D218)</f>
        <v>39.76</v>
      </c>
      <c r="I218" s="5">
        <f>D218</f>
        <v>113.6</v>
      </c>
      <c r="J218" s="5">
        <f>IF(OR(B218="ngct",B218="oil"),1, )</f>
        <v>1</v>
      </c>
      <c r="K218" s="5">
        <f>J218</f>
        <v>1</v>
      </c>
      <c r="L218" s="5">
        <f>IF(OR(B218="ngcc",B218="ngst"),2,3.17)</f>
        <v>3.17</v>
      </c>
      <c r="M218" s="5">
        <v>174.81881224387277</v>
      </c>
      <c r="N218" s="5">
        <f>70*D218</f>
        <v>7952</v>
      </c>
      <c r="O218" s="6"/>
      <c r="P218" s="6"/>
      <c r="Q218" s="6"/>
    </row>
    <row r="219" spans="1:17" x14ac:dyDescent="0.35">
      <c r="A219" s="5" t="s">
        <v>1715</v>
      </c>
      <c r="B219" t="s">
        <v>15</v>
      </c>
      <c r="C219" t="s">
        <v>32</v>
      </c>
      <c r="D219">
        <v>60</v>
      </c>
      <c r="E219" s="5">
        <v>7.4094793887244608</v>
      </c>
      <c r="F219" s="5">
        <v>7.4745041508400609</v>
      </c>
      <c r="G219" s="5">
        <v>7.5395289129556611</v>
      </c>
      <c r="H219" s="5">
        <f>IF(OR(B219="ngcc",B219="ngst"),0.4*D219,0.35*D219)</f>
        <v>21</v>
      </c>
      <c r="I219" s="5">
        <f>D219</f>
        <v>60</v>
      </c>
      <c r="J219" s="5">
        <f>IF(OR(B219="ngct",B219="oil"),1, )</f>
        <v>1</v>
      </c>
      <c r="K219" s="5">
        <f>J219</f>
        <v>1</v>
      </c>
      <c r="L219" s="5">
        <f>IF(OR(B219="ngcc",B219="ngst"),2,3.17)</f>
        <v>3.17</v>
      </c>
      <c r="M219" s="5">
        <v>92.333879706270565</v>
      </c>
      <c r="N219" s="5">
        <f>70*D219</f>
        <v>4200</v>
      </c>
      <c r="O219" s="6"/>
      <c r="P219" s="6"/>
      <c r="Q219" s="6"/>
    </row>
    <row r="220" spans="1:17" x14ac:dyDescent="0.35">
      <c r="A220" s="5" t="s">
        <v>1716</v>
      </c>
      <c r="B220" t="s">
        <v>15</v>
      </c>
      <c r="C220" t="s">
        <v>32</v>
      </c>
      <c r="D220">
        <v>60</v>
      </c>
      <c r="E220" s="5">
        <v>7.4094793887244608</v>
      </c>
      <c r="F220" s="5">
        <v>7.4745041508400609</v>
      </c>
      <c r="G220" s="5">
        <v>7.5395289129556611</v>
      </c>
      <c r="H220" s="5">
        <f>IF(OR(B220="ngcc",B220="ngst"),0.4*D220,0.35*D220)</f>
        <v>21</v>
      </c>
      <c r="I220" s="5">
        <f>D220</f>
        <v>60</v>
      </c>
      <c r="J220" s="5">
        <f>IF(OR(B220="ngct",B220="oil"),1, )</f>
        <v>1</v>
      </c>
      <c r="K220" s="5">
        <f>J220</f>
        <v>1</v>
      </c>
      <c r="L220" s="5">
        <f>IF(OR(B220="ngcc",B220="ngst"),2,3.17)</f>
        <v>3.17</v>
      </c>
      <c r="M220" s="5">
        <v>92.333879706270565</v>
      </c>
      <c r="N220" s="5">
        <f>70*D220</f>
        <v>4200</v>
      </c>
      <c r="O220" s="6"/>
      <c r="P220" s="6"/>
      <c r="Q220" s="6"/>
    </row>
    <row r="221" spans="1:17" x14ac:dyDescent="0.35">
      <c r="A221" s="5" t="s">
        <v>1635</v>
      </c>
      <c r="B221" t="s">
        <v>15</v>
      </c>
      <c r="C221" t="s">
        <v>32</v>
      </c>
      <c r="D221">
        <v>5.7</v>
      </c>
      <c r="E221" s="5">
        <v>4.73904009034809</v>
      </c>
      <c r="F221" s="5">
        <v>4.8040648524636902</v>
      </c>
      <c r="G221" s="5">
        <v>4.8690896145792903</v>
      </c>
      <c r="H221" s="5">
        <f>IF(OR(B221="ngcc",B221="ngst"),0.4*D221,0.35*D221)</f>
        <v>1.9949999999999999</v>
      </c>
      <c r="I221" s="5">
        <f>D221</f>
        <v>5.7</v>
      </c>
      <c r="J221" s="5">
        <f>IF(OR(B221="ngct",B221="oil"),1, )</f>
        <v>1</v>
      </c>
      <c r="K221" s="5">
        <f>J221</f>
        <v>1</v>
      </c>
      <c r="L221" s="5">
        <f>IF(OR(B221="ngcc",B221="ngst"),2,3.17)</f>
        <v>3.17</v>
      </c>
      <c r="M221" s="5">
        <v>8.7717185720957218</v>
      </c>
      <c r="N221" s="5">
        <f>70*D221</f>
        <v>399</v>
      </c>
      <c r="O221" s="6"/>
      <c r="P221" s="6"/>
      <c r="Q221" s="6"/>
    </row>
    <row r="222" spans="1:17" x14ac:dyDescent="0.35">
      <c r="A222" s="5" t="s">
        <v>1636</v>
      </c>
      <c r="B222" t="s">
        <v>15</v>
      </c>
      <c r="C222" t="s">
        <v>32</v>
      </c>
      <c r="D222">
        <v>6.3</v>
      </c>
      <c r="E222" s="5">
        <v>3.6270502187703406</v>
      </c>
      <c r="F222" s="5">
        <v>3.6920749808859408</v>
      </c>
      <c r="G222" s="5">
        <v>3.7570997430015414</v>
      </c>
      <c r="H222" s="5">
        <f>IF(OR(B222="ngcc",B222="ngst"),0.4*D222,0.35*D222)</f>
        <v>2.2049999999999996</v>
      </c>
      <c r="I222" s="5">
        <f>D222</f>
        <v>6.3</v>
      </c>
      <c r="J222" s="5">
        <f>IF(OR(B222="ngct",B222="oil"),1, )</f>
        <v>1</v>
      </c>
      <c r="K222" s="5">
        <f>J222</f>
        <v>1</v>
      </c>
      <c r="L222" s="5">
        <f>IF(OR(B222="ngcc",B222="ngst"),2,3.17)</f>
        <v>3.17</v>
      </c>
      <c r="M222" s="5">
        <v>9.6950573691584321</v>
      </c>
      <c r="N222" s="5">
        <f>70*D222</f>
        <v>441</v>
      </c>
      <c r="O222" s="6"/>
      <c r="P222" s="6"/>
      <c r="Q222" s="6"/>
    </row>
    <row r="223" spans="1:17" x14ac:dyDescent="0.35">
      <c r="A223" s="5" t="s">
        <v>1637</v>
      </c>
      <c r="B223" t="s">
        <v>15</v>
      </c>
      <c r="C223" t="s">
        <v>32</v>
      </c>
      <c r="D223">
        <v>2.5</v>
      </c>
      <c r="E223" s="5">
        <v>4.2759538105882902</v>
      </c>
      <c r="F223" s="5">
        <v>4.3409785727038912</v>
      </c>
      <c r="G223" s="5">
        <v>4.4060033348194914</v>
      </c>
      <c r="H223" s="5">
        <f>IF(OR(B223="ngcc",B223="ngst"),0.4*D223,0.35*D223)</f>
        <v>0.875</v>
      </c>
      <c r="I223" s="5">
        <f>D223</f>
        <v>2.5</v>
      </c>
      <c r="J223" s="5">
        <f>IF(OR(B223="ngct",B223="oil"),1, )</f>
        <v>1</v>
      </c>
      <c r="K223" s="5">
        <f>J223</f>
        <v>1</v>
      </c>
      <c r="L223" s="5">
        <f>IF(OR(B223="ngcc",B223="ngst"),2,3.17)</f>
        <v>3.17</v>
      </c>
      <c r="M223" s="5">
        <v>3.8472449877612815</v>
      </c>
      <c r="N223" s="5">
        <f>70*D223</f>
        <v>175</v>
      </c>
      <c r="O223" s="6"/>
      <c r="P223" s="6"/>
      <c r="Q223" s="6"/>
    </row>
    <row r="224" spans="1:17" x14ac:dyDescent="0.35">
      <c r="A224" s="5" t="s">
        <v>1638</v>
      </c>
      <c r="B224" t="s">
        <v>15</v>
      </c>
      <c r="C224" t="s">
        <v>32</v>
      </c>
      <c r="D224">
        <v>3.1</v>
      </c>
      <c r="E224" s="5">
        <v>4.2759538105882893</v>
      </c>
      <c r="F224" s="5">
        <v>4.3409785727038894</v>
      </c>
      <c r="G224" s="5">
        <v>4.4060033348194905</v>
      </c>
      <c r="H224" s="5">
        <f>IF(OR(B224="ngcc",B224="ngst"),0.4*D224,0.35*D224)</f>
        <v>1.085</v>
      </c>
      <c r="I224" s="5">
        <f>D224</f>
        <v>3.1</v>
      </c>
      <c r="J224" s="5">
        <f>IF(OR(B224="ngct",B224="oil"),1, )</f>
        <v>1</v>
      </c>
      <c r="K224" s="5">
        <f>J224</f>
        <v>1</v>
      </c>
      <c r="L224" s="5">
        <f>IF(OR(B224="ngcc",B224="ngst"),2,3.17)</f>
        <v>3.17</v>
      </c>
      <c r="M224" s="5">
        <v>4.7705837848239936</v>
      </c>
      <c r="N224" s="5">
        <f>70*D224</f>
        <v>217</v>
      </c>
      <c r="O224" s="6"/>
      <c r="P224" s="6"/>
      <c r="Q224" s="6"/>
    </row>
    <row r="225" spans="1:17" x14ac:dyDescent="0.35">
      <c r="A225" s="5" t="s">
        <v>1639</v>
      </c>
      <c r="B225" t="s">
        <v>15</v>
      </c>
      <c r="C225" t="s">
        <v>32</v>
      </c>
      <c r="D225">
        <v>0.6</v>
      </c>
      <c r="E225" s="5">
        <v>2.9956374987783687</v>
      </c>
      <c r="F225" s="5">
        <v>3.0606622608939698</v>
      </c>
      <c r="G225" s="5">
        <v>3.1256870230095708</v>
      </c>
      <c r="H225" s="5">
        <f>IF(OR(B225="ngcc",B225="ngst"),0.4*D225,0.35*D225)</f>
        <v>0.21</v>
      </c>
      <c r="I225" s="5">
        <f>D225</f>
        <v>0.6</v>
      </c>
      <c r="J225" s="5">
        <f>IF(OR(B225="ngct",B225="oil"),1, )</f>
        <v>1</v>
      </c>
      <c r="K225" s="5">
        <f>J225</f>
        <v>1</v>
      </c>
      <c r="L225" s="5">
        <f>IF(OR(B225="ngcc",B225="ngst"),2,3.17)</f>
        <v>3.17</v>
      </c>
      <c r="M225" s="5">
        <v>0.92333879706270672</v>
      </c>
      <c r="N225" s="5">
        <f>70*D225</f>
        <v>42</v>
      </c>
      <c r="O225" s="5"/>
      <c r="P225" s="6"/>
      <c r="Q225" s="6"/>
    </row>
    <row r="226" spans="1:17" x14ac:dyDescent="0.35">
      <c r="A226" s="5" t="s">
        <v>1640</v>
      </c>
      <c r="B226" t="s">
        <v>15</v>
      </c>
      <c r="C226" t="s">
        <v>32</v>
      </c>
      <c r="D226">
        <v>0.6</v>
      </c>
      <c r="E226" s="5">
        <v>2.9956374987783687</v>
      </c>
      <c r="F226" s="5">
        <v>3.0606622608939698</v>
      </c>
      <c r="G226" s="5">
        <v>3.1256870230095708</v>
      </c>
      <c r="H226" s="5">
        <f>IF(OR(B226="ngcc",B226="ngst"),0.4*D226,0.35*D226)</f>
        <v>0.21</v>
      </c>
      <c r="I226" s="5">
        <f>D226</f>
        <v>0.6</v>
      </c>
      <c r="J226" s="5">
        <f>IF(OR(B226="ngct",B226="oil"),1, )</f>
        <v>1</v>
      </c>
      <c r="K226" s="5">
        <f>J226</f>
        <v>1</v>
      </c>
      <c r="L226" s="5">
        <f>IF(OR(B226="ngcc",B226="ngst"),2,3.17)</f>
        <v>3.17</v>
      </c>
      <c r="M226" s="5">
        <v>0.92333879706270672</v>
      </c>
      <c r="N226" s="5">
        <f>70*D226</f>
        <v>42</v>
      </c>
      <c r="O226" s="6"/>
      <c r="P226" s="6"/>
      <c r="Q226" s="6"/>
    </row>
    <row r="227" spans="1:17" x14ac:dyDescent="0.35">
      <c r="A227" s="5" t="s">
        <v>1641</v>
      </c>
      <c r="B227" t="s">
        <v>15</v>
      </c>
      <c r="C227" t="s">
        <v>32</v>
      </c>
      <c r="D227">
        <v>0.6</v>
      </c>
      <c r="E227" s="5">
        <v>2.9956374987783687</v>
      </c>
      <c r="F227" s="5">
        <v>3.0606622608939698</v>
      </c>
      <c r="G227" s="5">
        <v>3.1256870230095708</v>
      </c>
      <c r="H227" s="5">
        <f>IF(OR(B227="ngcc",B227="ngst"),0.4*D227,0.35*D227)</f>
        <v>0.21</v>
      </c>
      <c r="I227" s="5">
        <f>D227</f>
        <v>0.6</v>
      </c>
      <c r="J227" s="5">
        <f>IF(OR(B227="ngct",B227="oil"),1, )</f>
        <v>1</v>
      </c>
      <c r="K227" s="5">
        <f>J227</f>
        <v>1</v>
      </c>
      <c r="L227" s="5">
        <f>IF(OR(B227="ngcc",B227="ngst"),2,3.17)</f>
        <v>3.17</v>
      </c>
      <c r="M227" s="5">
        <v>0.92333879706270672</v>
      </c>
      <c r="N227" s="5">
        <f>70*D227</f>
        <v>42</v>
      </c>
      <c r="O227" s="6"/>
      <c r="P227" s="6"/>
      <c r="Q227" s="6"/>
    </row>
    <row r="228" spans="1:17" x14ac:dyDescent="0.35">
      <c r="A228" s="5" t="s">
        <v>1717</v>
      </c>
      <c r="B228" t="s">
        <v>15</v>
      </c>
      <c r="C228" t="s">
        <v>32</v>
      </c>
      <c r="D228">
        <v>5.3</v>
      </c>
      <c r="E228" s="5">
        <v>3.4589155348769491</v>
      </c>
      <c r="F228" s="5">
        <v>3.5239402969925493</v>
      </c>
      <c r="G228" s="5">
        <v>3.5889650591081494</v>
      </c>
      <c r="H228" s="5">
        <f>IF(OR(B228="ngcc",B228="ngst"),0.4*D228,0.35*D228)</f>
        <v>1.8549999999999998</v>
      </c>
      <c r="I228" s="5">
        <f>D228</f>
        <v>5.3</v>
      </c>
      <c r="J228" s="5">
        <f>IF(OR(B228="ngct",B228="oil"),1, )</f>
        <v>1</v>
      </c>
      <c r="K228" s="5">
        <f>J228</f>
        <v>1</v>
      </c>
      <c r="L228" s="5">
        <f>IF(OR(B228="ngcc",B228="ngst"),2,3.17)</f>
        <v>3.17</v>
      </c>
      <c r="M228" s="5">
        <v>8.1561593740539156</v>
      </c>
      <c r="N228" s="5">
        <f>70*D228</f>
        <v>371</v>
      </c>
      <c r="O228" s="6"/>
      <c r="P228" s="6"/>
      <c r="Q228" s="6"/>
    </row>
    <row r="229" spans="1:17" x14ac:dyDescent="0.35">
      <c r="A229" s="5" t="s">
        <v>1718</v>
      </c>
      <c r="B229" t="s">
        <v>15</v>
      </c>
      <c r="C229" t="s">
        <v>32</v>
      </c>
      <c r="D229">
        <v>3</v>
      </c>
      <c r="E229" s="5">
        <v>3.7284983629646486</v>
      </c>
      <c r="F229" s="5">
        <v>3.7935231250802492</v>
      </c>
      <c r="G229" s="5">
        <v>3.8585478871958498</v>
      </c>
      <c r="H229" s="5">
        <f>IF(OR(B229="ngcc",B229="ngst"),0.4*D229,0.35*D229)</f>
        <v>1.0499999999999998</v>
      </c>
      <c r="I229" s="5">
        <f>D229</f>
        <v>3</v>
      </c>
      <c r="J229" s="5">
        <f>IF(OR(B229="ngct",B229="oil"),1, )</f>
        <v>1</v>
      </c>
      <c r="K229" s="5">
        <f>J229</f>
        <v>1</v>
      </c>
      <c r="L229" s="5">
        <f>IF(OR(B229="ngcc",B229="ngst"),2,3.17)</f>
        <v>3.17</v>
      </c>
      <c r="M229" s="5">
        <v>4.6166939853135354</v>
      </c>
      <c r="N229" s="5">
        <f>70*D229</f>
        <v>210</v>
      </c>
      <c r="O229" s="6"/>
      <c r="P229" s="6"/>
      <c r="Q229" s="6"/>
    </row>
    <row r="230" spans="1:17" x14ac:dyDescent="0.35">
      <c r="A230" s="5" t="s">
        <v>1719</v>
      </c>
      <c r="B230" t="s">
        <v>15</v>
      </c>
      <c r="C230" t="s">
        <v>32</v>
      </c>
      <c r="D230">
        <v>1.2</v>
      </c>
      <c r="E230" s="5">
        <v>3.7284983629646491</v>
      </c>
      <c r="F230" s="5">
        <v>3.7935231250802506</v>
      </c>
      <c r="G230" s="5">
        <v>3.8585478871958516</v>
      </c>
      <c r="H230" s="5">
        <f>IF(OR(B230="ngcc",B230="ngst"),0.4*D230,0.35*D230)</f>
        <v>0.42</v>
      </c>
      <c r="I230" s="5">
        <f>D230</f>
        <v>1.2</v>
      </c>
      <c r="J230" s="5">
        <f>IF(OR(B230="ngct",B230="oil"),1, )</f>
        <v>1</v>
      </c>
      <c r="K230" s="5">
        <f>J230</f>
        <v>1</v>
      </c>
      <c r="L230" s="5">
        <f>IF(OR(B230="ngcc",B230="ngst"),2,3.17)</f>
        <v>3.17</v>
      </c>
      <c r="M230" s="5">
        <v>1.8466775941254134</v>
      </c>
      <c r="N230" s="5">
        <f>70*D230</f>
        <v>84</v>
      </c>
      <c r="O230" s="6"/>
      <c r="P230" s="6"/>
      <c r="Q230" s="6"/>
    </row>
    <row r="231" spans="1:17" x14ac:dyDescent="0.35">
      <c r="A231" s="5" t="s">
        <v>1210</v>
      </c>
      <c r="B231" t="s">
        <v>16</v>
      </c>
      <c r="C231" t="s">
        <v>19</v>
      </c>
      <c r="D231">
        <v>16</v>
      </c>
      <c r="E231" s="5">
        <v>3.9190447253066512</v>
      </c>
      <c r="F231" s="5">
        <v>4.1799904651090118</v>
      </c>
      <c r="G231" s="5">
        <v>4.4409362049113721</v>
      </c>
      <c r="H231" s="5">
        <f>IF(OR(B231="ngcc",B231="ngst"),0.4*D231,0.35*D231)</f>
        <v>6.4</v>
      </c>
      <c r="I231" s="5">
        <f>D231</f>
        <v>16</v>
      </c>
      <c r="J231" s="5">
        <v>6</v>
      </c>
      <c r="K231" s="5">
        <f>J231</f>
        <v>6</v>
      </c>
      <c r="L231" s="5">
        <f>IF(OR(B231="ngcc",B231="ngst"),2,3.17)</f>
        <v>2</v>
      </c>
      <c r="M231" s="5">
        <v>27.068802456784898</v>
      </c>
      <c r="N231" s="5">
        <f>70*D231</f>
        <v>1120</v>
      </c>
      <c r="O231" s="6"/>
      <c r="P231" s="6"/>
    </row>
    <row r="232" spans="1:17" x14ac:dyDescent="0.35">
      <c r="A232" s="5" t="s">
        <v>1207</v>
      </c>
      <c r="B232" t="s">
        <v>16</v>
      </c>
      <c r="C232" t="s">
        <v>19</v>
      </c>
      <c r="D232">
        <v>7.5</v>
      </c>
      <c r="E232" s="5">
        <v>8.158410636939708</v>
      </c>
      <c r="F232" s="5">
        <v>8.8633667040691648</v>
      </c>
      <c r="G232" s="5">
        <v>9.5683227711986198</v>
      </c>
      <c r="H232" s="5">
        <f>IF(OR(B232="ngcc",B232="ngst"),0.4*D232,0.35*D232)</f>
        <v>3</v>
      </c>
      <c r="I232" s="5">
        <f>D232</f>
        <v>7.5</v>
      </c>
      <c r="J232" s="5">
        <v>6</v>
      </c>
      <c r="K232" s="5">
        <f>J232</f>
        <v>6</v>
      </c>
      <c r="L232" s="5">
        <f>IF(OR(B232="ngcc",B232="ngst"),2,3.17)</f>
        <v>2</v>
      </c>
      <c r="M232" s="5">
        <v>12.688501151617915</v>
      </c>
      <c r="N232" s="5">
        <f>70*D232</f>
        <v>525</v>
      </c>
      <c r="O232" s="6"/>
      <c r="P232" s="6"/>
    </row>
    <row r="233" spans="1:17" x14ac:dyDescent="0.35">
      <c r="A233" s="5" t="s">
        <v>1208</v>
      </c>
      <c r="B233" t="s">
        <v>16</v>
      </c>
      <c r="C233" t="s">
        <v>19</v>
      </c>
      <c r="D233">
        <v>7.5</v>
      </c>
      <c r="E233" s="5">
        <v>8.158410636939708</v>
      </c>
      <c r="F233" s="5">
        <v>8.8633667040691648</v>
      </c>
      <c r="G233" s="5">
        <v>9.5683227711986198</v>
      </c>
      <c r="H233" s="5">
        <f>IF(OR(B233="ngcc",B233="ngst"),0.4*D233,0.35*D233)</f>
        <v>3</v>
      </c>
      <c r="I233" s="5">
        <f>D233</f>
        <v>7.5</v>
      </c>
      <c r="J233" s="5">
        <v>6</v>
      </c>
      <c r="K233" s="5">
        <f>J233</f>
        <v>6</v>
      </c>
      <c r="L233" s="5">
        <f>IF(OR(B233="ngcc",B233="ngst"),2,3.17)</f>
        <v>2</v>
      </c>
      <c r="M233" s="5">
        <v>12.688501151617915</v>
      </c>
      <c r="N233" s="5">
        <f>70*D233</f>
        <v>525</v>
      </c>
      <c r="O233" s="6"/>
      <c r="P233" s="6"/>
    </row>
    <row r="234" spans="1:17" x14ac:dyDescent="0.35">
      <c r="A234" s="5" t="s">
        <v>1209</v>
      </c>
      <c r="B234" t="s">
        <v>16</v>
      </c>
      <c r="C234" t="s">
        <v>19</v>
      </c>
      <c r="D234">
        <v>7.5</v>
      </c>
      <c r="E234" s="5">
        <v>8.158410636939708</v>
      </c>
      <c r="F234" s="5">
        <v>8.8633667040691648</v>
      </c>
      <c r="G234" s="5">
        <v>9.5683227711986198</v>
      </c>
      <c r="H234" s="5">
        <f>IF(OR(B234="ngcc",B234="ngst"),0.4*D234,0.35*D234)</f>
        <v>3</v>
      </c>
      <c r="I234" s="5">
        <f>D234</f>
        <v>7.5</v>
      </c>
      <c r="J234" s="5">
        <v>6</v>
      </c>
      <c r="K234" s="5">
        <f>J234</f>
        <v>6</v>
      </c>
      <c r="L234" s="5">
        <f>IF(OR(B234="ngcc",B234="ngst"),2,3.17)</f>
        <v>2</v>
      </c>
      <c r="M234" s="5">
        <v>12.688501151617915</v>
      </c>
      <c r="N234" s="5">
        <f>70*D234</f>
        <v>525</v>
      </c>
      <c r="O234" s="6"/>
      <c r="P234" s="6"/>
    </row>
    <row r="235" spans="1:17" x14ac:dyDescent="0.35">
      <c r="A235" s="5" t="s">
        <v>1211</v>
      </c>
      <c r="B235" t="s">
        <v>16</v>
      </c>
      <c r="C235" t="s">
        <v>19</v>
      </c>
      <c r="D235">
        <v>1.5</v>
      </c>
      <c r="E235" s="5">
        <v>4.5435087006462469</v>
      </c>
      <c r="F235" s="5">
        <v>5.2484647677757046</v>
      </c>
      <c r="G235" s="5">
        <v>5.9534208349051623</v>
      </c>
      <c r="H235" s="5">
        <f>IF(OR(B235="ngcc",B235="ngst"),0.4*D235,0.35*D235)</f>
        <v>0.60000000000000009</v>
      </c>
      <c r="I235" s="5">
        <f>D235</f>
        <v>1.5</v>
      </c>
      <c r="J235" s="5">
        <v>6</v>
      </c>
      <c r="K235" s="5">
        <f>J235</f>
        <v>6</v>
      </c>
      <c r="L235" s="5">
        <f>IF(OR(B235="ngcc",B235="ngst"),2,3.17)</f>
        <v>2</v>
      </c>
      <c r="M235" s="5">
        <v>2.5377002303235865</v>
      </c>
      <c r="N235" s="5">
        <f>70*D235</f>
        <v>105</v>
      </c>
      <c r="O235" s="6"/>
      <c r="P235" s="6"/>
    </row>
    <row r="236" spans="1:17" x14ac:dyDescent="0.35">
      <c r="A236" s="5" t="s">
        <v>1212</v>
      </c>
      <c r="B236" t="s">
        <v>16</v>
      </c>
      <c r="C236" t="s">
        <v>19</v>
      </c>
      <c r="D236">
        <v>1.2</v>
      </c>
      <c r="E236" s="5">
        <v>4.543508700646246</v>
      </c>
      <c r="F236" s="5">
        <v>5.2484647677757028</v>
      </c>
      <c r="G236" s="5">
        <v>5.9534208349051605</v>
      </c>
      <c r="H236" s="5">
        <f>IF(OR(B236="ngcc",B236="ngst"),0.4*D236,0.35*D236)</f>
        <v>0.48</v>
      </c>
      <c r="I236" s="5">
        <f>D236</f>
        <v>1.2</v>
      </c>
      <c r="J236" s="5">
        <v>6</v>
      </c>
      <c r="K236" s="5">
        <f>J236</f>
        <v>6</v>
      </c>
      <c r="L236" s="5">
        <f>IF(OR(B236="ngcc",B236="ngst"),2,3.17)</f>
        <v>2</v>
      </c>
      <c r="M236" s="5">
        <v>2.0301601842588677</v>
      </c>
      <c r="N236" s="5">
        <f>70*D236</f>
        <v>84</v>
      </c>
      <c r="O236" s="6"/>
      <c r="P236" s="6"/>
    </row>
    <row r="237" spans="1:17" x14ac:dyDescent="0.35">
      <c r="A237" s="5" t="s">
        <v>1213</v>
      </c>
      <c r="B237" t="s">
        <v>16</v>
      </c>
      <c r="C237" t="s">
        <v>19</v>
      </c>
      <c r="D237">
        <v>1.2</v>
      </c>
      <c r="E237" s="5">
        <v>4.543508700646246</v>
      </c>
      <c r="F237" s="5">
        <v>5.2484647677757028</v>
      </c>
      <c r="G237" s="5">
        <v>5.9534208349051605</v>
      </c>
      <c r="H237" s="5">
        <f>IF(OR(B237="ngcc",B237="ngst"),0.4*D237,0.35*D237)</f>
        <v>0.48</v>
      </c>
      <c r="I237" s="5">
        <f>D237</f>
        <v>1.2</v>
      </c>
      <c r="J237" s="5">
        <v>6</v>
      </c>
      <c r="K237" s="5">
        <f>J237</f>
        <v>6</v>
      </c>
      <c r="L237" s="5">
        <f>IF(OR(B237="ngcc",B237="ngst"),2,3.17)</f>
        <v>2</v>
      </c>
      <c r="M237" s="5">
        <v>2.0301601842588677</v>
      </c>
      <c r="N237" s="5">
        <f>70*D237</f>
        <v>84</v>
      </c>
      <c r="O237" s="6"/>
      <c r="P237" s="6"/>
    </row>
    <row r="238" spans="1:17" x14ac:dyDescent="0.35">
      <c r="A238" s="5" t="s">
        <v>1214</v>
      </c>
      <c r="B238" t="s">
        <v>16</v>
      </c>
      <c r="C238" t="s">
        <v>19</v>
      </c>
      <c r="D238">
        <v>1.9</v>
      </c>
      <c r="E238" s="5">
        <v>4.543508700646246</v>
      </c>
      <c r="F238" s="5">
        <v>5.2484647677757028</v>
      </c>
      <c r="G238" s="5">
        <v>5.9534208349051596</v>
      </c>
      <c r="H238" s="5">
        <f>IF(OR(B238="ngcc",B238="ngst"),0.4*D238,0.35*D238)</f>
        <v>0.76</v>
      </c>
      <c r="I238" s="5">
        <f>D238</f>
        <v>1.9</v>
      </c>
      <c r="J238" s="5">
        <v>6</v>
      </c>
      <c r="K238" s="5">
        <f>J238</f>
        <v>6</v>
      </c>
      <c r="L238" s="5">
        <f>IF(OR(B238="ngcc",B238="ngst"),2,3.17)</f>
        <v>2</v>
      </c>
      <c r="M238" s="5">
        <v>3.2144202917432092</v>
      </c>
      <c r="N238" s="5">
        <f>70*D238</f>
        <v>133</v>
      </c>
      <c r="O238" s="6"/>
      <c r="P238" s="6"/>
    </row>
    <row r="239" spans="1:17" x14ac:dyDescent="0.35">
      <c r="A239" s="5" t="s">
        <v>1215</v>
      </c>
      <c r="B239" t="s">
        <v>16</v>
      </c>
      <c r="C239" t="s">
        <v>19</v>
      </c>
      <c r="D239">
        <v>180</v>
      </c>
      <c r="E239" s="5">
        <v>5.259368748138157</v>
      </c>
      <c r="F239" s="5">
        <v>5.9643248152676138</v>
      </c>
      <c r="G239" s="5">
        <v>6.6692808823970706</v>
      </c>
      <c r="H239" s="5">
        <f>IF(OR(B239="ngcc",B239="ngst"),0.4*D239,0.35*D239)</f>
        <v>72</v>
      </c>
      <c r="I239" s="5">
        <f>D239</f>
        <v>180</v>
      </c>
      <c r="J239" s="5">
        <v>6</v>
      </c>
      <c r="K239" s="5">
        <f>J239</f>
        <v>6</v>
      </c>
      <c r="L239" s="5">
        <f>IF(OR(B239="ngcc",B239="ngst"),2,3.17)</f>
        <v>2</v>
      </c>
      <c r="M239" s="5">
        <v>304.52402763883055</v>
      </c>
      <c r="N239" s="5">
        <f>70*D239</f>
        <v>12600</v>
      </c>
      <c r="O239" s="6"/>
      <c r="P239" s="6"/>
    </row>
    <row r="240" spans="1:17" x14ac:dyDescent="0.35">
      <c r="A240" s="5" t="s">
        <v>1216</v>
      </c>
      <c r="B240" t="s">
        <v>16</v>
      </c>
      <c r="C240" t="s">
        <v>19</v>
      </c>
      <c r="D240">
        <v>34.1</v>
      </c>
      <c r="E240" s="5">
        <v>7.1659768145733738</v>
      </c>
      <c r="F240" s="5">
        <v>7.8709328817028297</v>
      </c>
      <c r="G240" s="5">
        <v>8.5758889488322865</v>
      </c>
      <c r="H240" s="5">
        <f>IF(OR(B240="ngcc",B240="ngst"),0.4*D240,0.35*D240)</f>
        <v>13.64</v>
      </c>
      <c r="I240" s="5">
        <f>D240</f>
        <v>34.1</v>
      </c>
      <c r="J240" s="5">
        <v>6</v>
      </c>
      <c r="K240" s="5">
        <f>J240</f>
        <v>6</v>
      </c>
      <c r="L240" s="5">
        <f>IF(OR(B240="ngcc",B240="ngst"),2,3.17)</f>
        <v>2</v>
      </c>
      <c r="M240" s="5">
        <v>57.690385236022983</v>
      </c>
      <c r="N240" s="5">
        <f>70*D240</f>
        <v>2387</v>
      </c>
      <c r="O240" s="6"/>
      <c r="P240" s="6"/>
    </row>
    <row r="241" spans="1:16" x14ac:dyDescent="0.35">
      <c r="A241" s="5" t="s">
        <v>1217</v>
      </c>
      <c r="B241" t="s">
        <v>16</v>
      </c>
      <c r="C241" t="s">
        <v>19</v>
      </c>
      <c r="D241">
        <v>1.4</v>
      </c>
      <c r="E241" s="5">
        <v>4.8174311996879871</v>
      </c>
      <c r="F241" s="5">
        <v>5.5223872668174439</v>
      </c>
      <c r="G241" s="5">
        <v>6.2273433339469015</v>
      </c>
      <c r="H241" s="5">
        <f>IF(OR(B241="ngcc",B241="ngst"),0.4*D241,0.35*D241)</f>
        <v>0.55999999999999994</v>
      </c>
      <c r="I241" s="5">
        <f>D241</f>
        <v>1.4</v>
      </c>
      <c r="J241" s="5">
        <v>6</v>
      </c>
      <c r="K241" s="5">
        <f>J241</f>
        <v>6</v>
      </c>
      <c r="L241" s="5">
        <f>IF(OR(B241="ngcc",B241="ngst"),2,3.17)</f>
        <v>2</v>
      </c>
      <c r="M241" s="5">
        <v>2.3685202149686773</v>
      </c>
      <c r="N241" s="5">
        <f>70*D241</f>
        <v>98</v>
      </c>
      <c r="O241" s="6"/>
      <c r="P241" s="6"/>
    </row>
    <row r="242" spans="1:16" x14ac:dyDescent="0.35">
      <c r="A242" s="5" t="s">
        <v>1218</v>
      </c>
      <c r="B242" t="s">
        <v>16</v>
      </c>
      <c r="C242" t="s">
        <v>19</v>
      </c>
      <c r="D242">
        <v>3</v>
      </c>
      <c r="E242" s="5">
        <v>8.4847145471091956</v>
      </c>
      <c r="F242" s="5">
        <v>9.1896706142386524</v>
      </c>
      <c r="G242" s="5">
        <v>9.894626681368111</v>
      </c>
      <c r="H242" s="5">
        <f>IF(OR(B242="ngcc",B242="ngst"),0.4*D242,0.35*D242)</f>
        <v>1.2000000000000002</v>
      </c>
      <c r="I242" s="5">
        <f>D242</f>
        <v>3</v>
      </c>
      <c r="J242" s="5">
        <v>6</v>
      </c>
      <c r="K242" s="5">
        <f>J242</f>
        <v>6</v>
      </c>
      <c r="L242" s="5">
        <f>IF(OR(B242="ngcc",B242="ngst"),2,3.17)</f>
        <v>2</v>
      </c>
      <c r="M242" s="5">
        <v>5.0754004606471756</v>
      </c>
      <c r="N242" s="5">
        <f>70*D242</f>
        <v>210</v>
      </c>
      <c r="O242" s="6"/>
      <c r="P242" s="6"/>
    </row>
    <row r="243" spans="1:16" x14ac:dyDescent="0.35">
      <c r="A243" s="5" t="s">
        <v>1220</v>
      </c>
      <c r="B243" t="s">
        <v>16</v>
      </c>
      <c r="C243" t="s">
        <v>19</v>
      </c>
      <c r="D243">
        <v>0.2</v>
      </c>
      <c r="E243" s="5">
        <v>12.242377137981494</v>
      </c>
      <c r="F243" s="5">
        <v>12.947333205110951</v>
      </c>
      <c r="G243" s="5">
        <v>13.652289272240408</v>
      </c>
      <c r="H243" s="5">
        <f>IF(OR(B243="ngcc",B243="ngst"),0.4*D243,0.35*D243)</f>
        <v>8.0000000000000016E-2</v>
      </c>
      <c r="I243" s="5">
        <f>D243</f>
        <v>0.2</v>
      </c>
      <c r="J243" s="5">
        <v>6</v>
      </c>
      <c r="K243" s="5">
        <f>J243</f>
        <v>6</v>
      </c>
      <c r="L243" s="5">
        <f>IF(OR(B243="ngcc",B243="ngst"),2,3.17)</f>
        <v>2</v>
      </c>
      <c r="M243" s="5">
        <v>0.3383600307098123</v>
      </c>
      <c r="N243" s="5">
        <f>70*D243</f>
        <v>14</v>
      </c>
      <c r="O243" s="6"/>
      <c r="P243" s="6"/>
    </row>
    <row r="244" spans="1:16" x14ac:dyDescent="0.35">
      <c r="A244" s="5" t="s">
        <v>1221</v>
      </c>
      <c r="B244" t="s">
        <v>16</v>
      </c>
      <c r="C244" t="s">
        <v>19</v>
      </c>
      <c r="D244">
        <v>0.2</v>
      </c>
      <c r="E244" s="5">
        <v>12.242377137981494</v>
      </c>
      <c r="F244" s="5">
        <v>12.947333205110951</v>
      </c>
      <c r="G244" s="5">
        <v>13.652289272240408</v>
      </c>
      <c r="H244" s="5">
        <f>IF(OR(B244="ngcc",B244="ngst"),0.4*D244,0.35*D244)</f>
        <v>8.0000000000000016E-2</v>
      </c>
      <c r="I244" s="5">
        <f>D244</f>
        <v>0.2</v>
      </c>
      <c r="J244" s="5">
        <v>6</v>
      </c>
      <c r="K244" s="5">
        <f>J244</f>
        <v>6</v>
      </c>
      <c r="L244" s="5">
        <f>IF(OR(B244="ngcc",B244="ngst"),2,3.17)</f>
        <v>2</v>
      </c>
      <c r="M244" s="5">
        <v>0.3383600307098123</v>
      </c>
      <c r="N244" s="5">
        <f>70*D244</f>
        <v>14</v>
      </c>
      <c r="O244" s="6"/>
      <c r="P244" s="6"/>
    </row>
    <row r="245" spans="1:16" x14ac:dyDescent="0.35">
      <c r="A245" s="5" t="s">
        <v>1222</v>
      </c>
      <c r="B245" t="s">
        <v>16</v>
      </c>
      <c r="C245" t="s">
        <v>19</v>
      </c>
      <c r="D245">
        <v>0.2</v>
      </c>
      <c r="E245" s="5">
        <v>12.242377137981494</v>
      </c>
      <c r="F245" s="5">
        <v>12.947333205110951</v>
      </c>
      <c r="G245" s="5">
        <v>13.652289272240408</v>
      </c>
      <c r="H245" s="5">
        <f>IF(OR(B245="ngcc",B245="ngst"),0.4*D245,0.35*D245)</f>
        <v>8.0000000000000016E-2</v>
      </c>
      <c r="I245" s="5">
        <f>D245</f>
        <v>0.2</v>
      </c>
      <c r="J245" s="5">
        <v>6</v>
      </c>
      <c r="K245" s="5">
        <f>J245</f>
        <v>6</v>
      </c>
      <c r="L245" s="5">
        <f>IF(OR(B245="ngcc",B245="ngst"),2,3.17)</f>
        <v>2</v>
      </c>
      <c r="M245" s="5">
        <v>0.3383600307098123</v>
      </c>
      <c r="N245" s="5">
        <f>70*D245</f>
        <v>14</v>
      </c>
      <c r="O245" s="6"/>
      <c r="P245" s="6"/>
    </row>
    <row r="246" spans="1:16" x14ac:dyDescent="0.35">
      <c r="A246" s="5" t="s">
        <v>1223</v>
      </c>
      <c r="B246" t="s">
        <v>16</v>
      </c>
      <c r="C246" t="s">
        <v>19</v>
      </c>
      <c r="D246">
        <v>0.2</v>
      </c>
      <c r="E246" s="5">
        <v>12.242377137981494</v>
      </c>
      <c r="F246" s="5">
        <v>12.947333205110951</v>
      </c>
      <c r="G246" s="5">
        <v>13.652289272240408</v>
      </c>
      <c r="H246" s="5">
        <f>IF(OR(B246="ngcc",B246="ngst"),0.4*D246,0.35*D246)</f>
        <v>8.0000000000000016E-2</v>
      </c>
      <c r="I246" s="5">
        <f>D246</f>
        <v>0.2</v>
      </c>
      <c r="J246" s="5">
        <v>6</v>
      </c>
      <c r="K246" s="5">
        <f>J246</f>
        <v>6</v>
      </c>
      <c r="L246" s="5">
        <f>IF(OR(B246="ngcc",B246="ngst"),2,3.17)</f>
        <v>2</v>
      </c>
      <c r="M246" s="5">
        <v>0.3383600307098123</v>
      </c>
      <c r="N246" s="5">
        <f>70*D246</f>
        <v>14</v>
      </c>
      <c r="O246" s="6"/>
      <c r="P246" s="6"/>
    </row>
    <row r="247" spans="1:16" x14ac:dyDescent="0.35">
      <c r="A247" s="5" t="s">
        <v>1224</v>
      </c>
      <c r="B247" t="s">
        <v>16</v>
      </c>
      <c r="C247" t="s">
        <v>19</v>
      </c>
      <c r="D247">
        <v>0.2</v>
      </c>
      <c r="E247" s="5">
        <v>12.242377137981494</v>
      </c>
      <c r="F247" s="5">
        <v>12.947333205110951</v>
      </c>
      <c r="G247" s="5">
        <v>13.652289272240408</v>
      </c>
      <c r="H247" s="5">
        <f>IF(OR(B247="ngcc",B247="ngst"),0.4*D247,0.35*D247)</f>
        <v>8.0000000000000016E-2</v>
      </c>
      <c r="I247" s="5">
        <f>D247</f>
        <v>0.2</v>
      </c>
      <c r="J247" s="5">
        <v>6</v>
      </c>
      <c r="K247" s="5">
        <f>J247</f>
        <v>6</v>
      </c>
      <c r="L247" s="5">
        <f>IF(OR(B247="ngcc",B247="ngst"),2,3.17)</f>
        <v>2</v>
      </c>
      <c r="M247" s="5">
        <v>0.3383600307098123</v>
      </c>
      <c r="N247" s="5">
        <f>70*D247</f>
        <v>14</v>
      </c>
      <c r="O247" s="6"/>
      <c r="P247" s="6"/>
    </row>
    <row r="248" spans="1:16" x14ac:dyDescent="0.35">
      <c r="A248" s="5" t="s">
        <v>1225</v>
      </c>
      <c r="B248" t="s">
        <v>16</v>
      </c>
      <c r="C248" t="s">
        <v>19</v>
      </c>
      <c r="D248">
        <v>0.2</v>
      </c>
      <c r="E248" s="5">
        <v>12.242377137981494</v>
      </c>
      <c r="F248" s="5">
        <v>12.947333205110951</v>
      </c>
      <c r="G248" s="5">
        <v>13.652289272240408</v>
      </c>
      <c r="H248" s="5">
        <f>IF(OR(B248="ngcc",B248="ngst"),0.4*D248,0.35*D248)</f>
        <v>8.0000000000000016E-2</v>
      </c>
      <c r="I248" s="5">
        <f>D248</f>
        <v>0.2</v>
      </c>
      <c r="J248" s="5">
        <v>6</v>
      </c>
      <c r="K248" s="5">
        <f>J248</f>
        <v>6</v>
      </c>
      <c r="L248" s="5">
        <f>IF(OR(B248="ngcc",B248="ngst"),2,3.17)</f>
        <v>2</v>
      </c>
      <c r="M248" s="5">
        <v>0.3383600307098123</v>
      </c>
      <c r="N248" s="5">
        <f>70*D248</f>
        <v>14</v>
      </c>
      <c r="O248" s="6"/>
      <c r="P248" s="6"/>
    </row>
    <row r="249" spans="1:16" x14ac:dyDescent="0.35">
      <c r="A249" s="5" t="s">
        <v>1219</v>
      </c>
      <c r="B249" t="s">
        <v>16</v>
      </c>
      <c r="C249" t="s">
        <v>19</v>
      </c>
      <c r="D249">
        <v>0.4</v>
      </c>
      <c r="E249" s="5">
        <v>12.242377137981494</v>
      </c>
      <c r="F249" s="5">
        <v>12.947333205110951</v>
      </c>
      <c r="G249" s="5">
        <v>13.652289272240408</v>
      </c>
      <c r="H249" s="5">
        <f>IF(OR(B249="ngcc",B249="ngst"),0.4*D249,0.35*D249)</f>
        <v>0.16000000000000003</v>
      </c>
      <c r="I249" s="5">
        <f>D249</f>
        <v>0.4</v>
      </c>
      <c r="J249" s="5">
        <v>6</v>
      </c>
      <c r="K249" s="5">
        <f>J249</f>
        <v>6</v>
      </c>
      <c r="L249" s="5">
        <f>IF(OR(B249="ngcc",B249="ngst"),2,3.17)</f>
        <v>2</v>
      </c>
      <c r="M249" s="5">
        <v>0.6767200614196246</v>
      </c>
      <c r="N249" s="5">
        <f>70*D249</f>
        <v>28</v>
      </c>
      <c r="O249" s="6"/>
      <c r="P249" s="6"/>
    </row>
    <row r="250" spans="1:16" x14ac:dyDescent="0.35">
      <c r="A250" s="5" t="s">
        <v>1226</v>
      </c>
      <c r="B250" t="s">
        <v>16</v>
      </c>
      <c r="C250" t="s">
        <v>19</v>
      </c>
      <c r="D250">
        <v>280.5</v>
      </c>
      <c r="E250" s="5">
        <v>5.7352834743175167</v>
      </c>
      <c r="F250" s="5">
        <v>6.4402395414469744</v>
      </c>
      <c r="G250" s="5">
        <v>7.1451956085764312</v>
      </c>
      <c r="H250" s="5">
        <f>IF(OR(B250="ngcc",B250="ngst"),0.4*D250,0.35*D250)</f>
        <v>112.2</v>
      </c>
      <c r="I250" s="5">
        <f>D250</f>
        <v>280.5</v>
      </c>
      <c r="J250" s="5">
        <v>6</v>
      </c>
      <c r="K250" s="5">
        <f>J250</f>
        <v>6</v>
      </c>
      <c r="L250" s="5">
        <f>IF(OR(B250="ngcc",B250="ngst"),2,3.17)</f>
        <v>2</v>
      </c>
      <c r="M250" s="5">
        <v>474.54994307051027</v>
      </c>
      <c r="N250" s="5">
        <f>70*D250</f>
        <v>19635</v>
      </c>
      <c r="O250" s="6"/>
      <c r="P250" s="6"/>
    </row>
    <row r="251" spans="1:16" x14ac:dyDescent="0.35">
      <c r="A251" s="5" t="s">
        <v>1227</v>
      </c>
      <c r="B251" t="s">
        <v>16</v>
      </c>
      <c r="C251" t="s">
        <v>19</v>
      </c>
      <c r="D251">
        <v>3</v>
      </c>
      <c r="E251" s="5">
        <v>3.7219109760542972</v>
      </c>
      <c r="F251" s="5">
        <v>4.426867043183754</v>
      </c>
      <c r="G251" s="5">
        <v>5.1318231103132108</v>
      </c>
      <c r="H251" s="5">
        <f>IF(OR(B251="ngcc",B251="ngst"),0.4*D251,0.35*D251)</f>
        <v>1.2000000000000002</v>
      </c>
      <c r="I251" s="5">
        <f>D251</f>
        <v>3</v>
      </c>
      <c r="J251" s="5">
        <v>6</v>
      </c>
      <c r="K251" s="5">
        <f>J251</f>
        <v>6</v>
      </c>
      <c r="L251" s="5">
        <f>IF(OR(B251="ngcc",B251="ngst"),2,3.17)</f>
        <v>2</v>
      </c>
      <c r="M251" s="5">
        <v>5.075400460647173</v>
      </c>
      <c r="N251" s="5">
        <f>70*D251</f>
        <v>210</v>
      </c>
      <c r="O251" s="6"/>
      <c r="P251" s="6"/>
    </row>
    <row r="252" spans="1:16" x14ac:dyDescent="0.35">
      <c r="A252" s="5" t="s">
        <v>1228</v>
      </c>
      <c r="B252" t="s">
        <v>16</v>
      </c>
      <c r="C252" t="s">
        <v>19</v>
      </c>
      <c r="D252">
        <v>4.2</v>
      </c>
      <c r="E252" s="5">
        <v>3.8805467262065472</v>
      </c>
      <c r="F252" s="5">
        <v>4.5855027933360031</v>
      </c>
      <c r="G252" s="5">
        <v>5.2904588604654599</v>
      </c>
      <c r="H252" s="5">
        <f>IF(OR(B252="ngcc",B252="ngst"),0.4*D252,0.35*D252)</f>
        <v>1.6800000000000002</v>
      </c>
      <c r="I252" s="5">
        <f>D252</f>
        <v>4.2</v>
      </c>
      <c r="J252" s="5">
        <v>6</v>
      </c>
      <c r="K252" s="5">
        <f>J252</f>
        <v>6</v>
      </c>
      <c r="L252" s="5">
        <f>IF(OR(B252="ngcc",B252="ngst"),2,3.17)</f>
        <v>2</v>
      </c>
      <c r="M252" s="5">
        <v>7.105560644906042</v>
      </c>
      <c r="N252" s="5">
        <f>70*D252</f>
        <v>294</v>
      </c>
      <c r="O252" s="6"/>
      <c r="P252" s="6"/>
    </row>
    <row r="253" spans="1:16" x14ac:dyDescent="0.35">
      <c r="A253" s="5" t="s">
        <v>1229</v>
      </c>
      <c r="B253" t="s">
        <v>16</v>
      </c>
      <c r="C253" t="s">
        <v>19</v>
      </c>
      <c r="D253">
        <v>1.1000000000000001</v>
      </c>
      <c r="E253" s="5">
        <v>5.2410094568192589</v>
      </c>
      <c r="F253" s="5">
        <v>5.9459655239487148</v>
      </c>
      <c r="G253" s="5">
        <v>6.6509215910781725</v>
      </c>
      <c r="H253" s="5">
        <f>IF(OR(B253="ngcc",B253="ngst"),0.4*D253,0.35*D253)</f>
        <v>0.44000000000000006</v>
      </c>
      <c r="I253" s="5">
        <f>D253</f>
        <v>1.1000000000000001</v>
      </c>
      <c r="J253" s="5">
        <v>6</v>
      </c>
      <c r="K253" s="5">
        <f>J253</f>
        <v>6</v>
      </c>
      <c r="L253" s="5">
        <f>IF(OR(B253="ngcc",B253="ngst"),2,3.17)</f>
        <v>2</v>
      </c>
      <c r="M253" s="5">
        <v>1.8609801689039627</v>
      </c>
      <c r="N253" s="5">
        <f>70*D253</f>
        <v>77</v>
      </c>
      <c r="O253" s="6"/>
      <c r="P253" s="6"/>
    </row>
    <row r="254" spans="1:16" x14ac:dyDescent="0.35">
      <c r="A254" s="5" t="s">
        <v>1684</v>
      </c>
      <c r="B254" t="s">
        <v>16</v>
      </c>
      <c r="C254" t="s">
        <v>19</v>
      </c>
      <c r="D254">
        <v>4.0999999999999996</v>
      </c>
      <c r="E254" s="5">
        <v>3.495244503991886</v>
      </c>
      <c r="F254" s="5">
        <v>4.2002005711213428</v>
      </c>
      <c r="G254" s="5">
        <v>4.9051566382508005</v>
      </c>
      <c r="H254" s="5">
        <f>IF(OR(B254="ngcc",B254="ngst"),0.4*D254,0.35*D254)</f>
        <v>1.64</v>
      </c>
      <c r="I254" s="5">
        <f>D254</f>
        <v>4.0999999999999996</v>
      </c>
      <c r="J254" s="5">
        <v>6</v>
      </c>
      <c r="K254" s="5">
        <f>J254</f>
        <v>6</v>
      </c>
      <c r="L254" s="5">
        <f>IF(OR(B254="ngcc",B254="ngst"),2,3.17)</f>
        <v>2</v>
      </c>
      <c r="M254" s="5">
        <v>6.9363806295511328</v>
      </c>
      <c r="N254" s="5">
        <f>70*D254</f>
        <v>287</v>
      </c>
      <c r="O254" s="6"/>
      <c r="P254" s="6"/>
    </row>
    <row r="255" spans="1:16" x14ac:dyDescent="0.35">
      <c r="A255" s="5" t="s">
        <v>1230</v>
      </c>
      <c r="B255" t="s">
        <v>16</v>
      </c>
      <c r="C255" t="s">
        <v>19</v>
      </c>
      <c r="D255">
        <v>295</v>
      </c>
      <c r="E255" s="5">
        <v>5.3162431597163575</v>
      </c>
      <c r="F255" s="5">
        <v>6.0211992268458143</v>
      </c>
      <c r="G255" s="5">
        <v>6.7261552939752729</v>
      </c>
      <c r="H255" s="5">
        <f>IF(OR(B255="ngcc",B255="ngst"),0.4*D255,0.35*D255)</f>
        <v>118</v>
      </c>
      <c r="I255" s="5">
        <f>D255</f>
        <v>295</v>
      </c>
      <c r="J255" s="5">
        <v>6</v>
      </c>
      <c r="K255" s="5">
        <f>J255</f>
        <v>6</v>
      </c>
      <c r="L255" s="5">
        <f>IF(OR(B255="ngcc",B255="ngst"),2,3.17)</f>
        <v>2</v>
      </c>
      <c r="M255" s="5">
        <v>499.08104529697243</v>
      </c>
      <c r="N255" s="5">
        <f>70*D255</f>
        <v>20650</v>
      </c>
      <c r="O255" s="6"/>
      <c r="P255" s="6"/>
    </row>
    <row r="256" spans="1:16" x14ac:dyDescent="0.35">
      <c r="A256" s="5" t="s">
        <v>1231</v>
      </c>
      <c r="B256" t="s">
        <v>16</v>
      </c>
      <c r="C256" t="s">
        <v>19</v>
      </c>
      <c r="D256">
        <v>113.6</v>
      </c>
      <c r="E256" s="5">
        <v>9.9629292224074995</v>
      </c>
      <c r="F256" s="5">
        <v>10.667885289536954</v>
      </c>
      <c r="G256" s="5">
        <v>11.372841356666411</v>
      </c>
      <c r="H256" s="5">
        <f>IF(OR(B256="ngcc",B256="ngst"),0.4*D256,0.35*D256)</f>
        <v>45.44</v>
      </c>
      <c r="I256" s="5">
        <f>D256</f>
        <v>113.6</v>
      </c>
      <c r="J256" s="5">
        <v>6</v>
      </c>
      <c r="K256" s="5">
        <f>J256</f>
        <v>6</v>
      </c>
      <c r="L256" s="5">
        <f>IF(OR(B256="ngcc",B256="ngst"),2,3.17)</f>
        <v>2</v>
      </c>
      <c r="M256" s="5">
        <v>192.18849744317313</v>
      </c>
      <c r="N256" s="5">
        <f>70*D256</f>
        <v>7952</v>
      </c>
      <c r="O256" s="6"/>
      <c r="P256" s="6"/>
    </row>
    <row r="257" spans="1:17" x14ac:dyDescent="0.35">
      <c r="A257" s="5" t="s">
        <v>1232</v>
      </c>
      <c r="B257" t="s">
        <v>16</v>
      </c>
      <c r="C257" t="s">
        <v>19</v>
      </c>
      <c r="D257">
        <v>239.4</v>
      </c>
      <c r="E257" s="5">
        <v>9.9629292224074959</v>
      </c>
      <c r="F257" s="5">
        <v>10.667885289536951</v>
      </c>
      <c r="G257" s="5">
        <v>11.372841356666408</v>
      </c>
      <c r="H257" s="5">
        <f>IF(OR(B257="ngcc",B257="ngst"),0.4*D257,0.35*D257)</f>
        <v>95.76</v>
      </c>
      <c r="I257" s="5">
        <f>D257</f>
        <v>239.4</v>
      </c>
      <c r="J257" s="5">
        <v>6</v>
      </c>
      <c r="K257" s="5">
        <f>J257</f>
        <v>6</v>
      </c>
      <c r="L257" s="5">
        <f>IF(OR(B257="ngcc",B257="ngst"),2,3.17)</f>
        <v>2</v>
      </c>
      <c r="M257" s="5">
        <v>405.01695675964498</v>
      </c>
      <c r="N257" s="5">
        <f>70*D257</f>
        <v>16758</v>
      </c>
      <c r="O257" s="6"/>
      <c r="P257" s="6"/>
    </row>
    <row r="258" spans="1:17" x14ac:dyDescent="0.35">
      <c r="A258" s="5" t="s">
        <v>1236</v>
      </c>
      <c r="B258" t="s">
        <v>16</v>
      </c>
      <c r="C258" t="s">
        <v>19</v>
      </c>
      <c r="D258">
        <v>2.5</v>
      </c>
      <c r="E258" s="5">
        <v>3.576112069512587</v>
      </c>
      <c r="F258" s="5">
        <v>4.2810681366420438</v>
      </c>
      <c r="G258" s="5">
        <v>4.9860242037715006</v>
      </c>
      <c r="H258" s="5">
        <f>IF(OR(B258="ngcc",B258="ngst"),0.4*D258,0.35*D258)</f>
        <v>1</v>
      </c>
      <c r="I258" s="5">
        <f>D258</f>
        <v>2.5</v>
      </c>
      <c r="J258" s="5">
        <v>6</v>
      </c>
      <c r="K258" s="5">
        <f>J258</f>
        <v>6</v>
      </c>
      <c r="L258" s="5">
        <f>IF(OR(B258="ngcc",B258="ngst"),2,3.17)</f>
        <v>2</v>
      </c>
      <c r="M258" s="5">
        <v>4.2295003838726437</v>
      </c>
      <c r="N258" s="5">
        <f>70*D258</f>
        <v>175</v>
      </c>
      <c r="O258" s="6"/>
      <c r="P258" s="6"/>
    </row>
    <row r="259" spans="1:17" x14ac:dyDescent="0.35">
      <c r="A259" s="5" t="s">
        <v>1237</v>
      </c>
      <c r="B259" t="s">
        <v>16</v>
      </c>
      <c r="C259" t="s">
        <v>19</v>
      </c>
      <c r="D259">
        <v>2.5</v>
      </c>
      <c r="E259" s="5">
        <v>3.576112069512587</v>
      </c>
      <c r="F259" s="5">
        <v>4.2810681366420438</v>
      </c>
      <c r="G259" s="5">
        <v>4.9860242037715006</v>
      </c>
      <c r="H259" s="5">
        <f>IF(OR(B259="ngcc",B259="ngst"),0.4*D259,0.35*D259)</f>
        <v>1</v>
      </c>
      <c r="I259" s="5">
        <f>D259</f>
        <v>2.5</v>
      </c>
      <c r="J259" s="5">
        <v>6</v>
      </c>
      <c r="K259" s="5">
        <f>J259</f>
        <v>6</v>
      </c>
      <c r="L259" s="5">
        <f>IF(OR(B259="ngcc",B259="ngst"),2,3.17)</f>
        <v>2</v>
      </c>
      <c r="M259" s="5">
        <v>4.2295003838726437</v>
      </c>
      <c r="N259" s="5">
        <f>70*D259</f>
        <v>175</v>
      </c>
      <c r="O259" s="6"/>
      <c r="P259" s="6"/>
    </row>
    <row r="260" spans="1:17" x14ac:dyDescent="0.35">
      <c r="A260" s="5" t="s">
        <v>1233</v>
      </c>
      <c r="B260" t="s">
        <v>16</v>
      </c>
      <c r="C260" t="s">
        <v>19</v>
      </c>
      <c r="D260">
        <v>10</v>
      </c>
      <c r="E260" s="5">
        <v>3.576112069512587</v>
      </c>
      <c r="F260" s="5">
        <v>4.2810681366420438</v>
      </c>
      <c r="G260" s="5">
        <v>4.9860242037715006</v>
      </c>
      <c r="H260" s="5">
        <f>IF(OR(B260="ngcc",B260="ngst"),0.4*D260,0.35*D260)</f>
        <v>4</v>
      </c>
      <c r="I260" s="5">
        <f>D260</f>
        <v>10</v>
      </c>
      <c r="J260" s="5">
        <v>6</v>
      </c>
      <c r="K260" s="5">
        <f>J260</f>
        <v>6</v>
      </c>
      <c r="L260" s="5">
        <f>IF(OR(B260="ngcc",B260="ngst"),2,3.17)</f>
        <v>2</v>
      </c>
      <c r="M260" s="5">
        <v>16.918001535490575</v>
      </c>
      <c r="N260" s="5">
        <f>70*D260</f>
        <v>700</v>
      </c>
      <c r="O260" s="6"/>
      <c r="P260" s="6"/>
    </row>
    <row r="261" spans="1:17" x14ac:dyDescent="0.35">
      <c r="A261" s="5" t="s">
        <v>1234</v>
      </c>
      <c r="B261" t="s">
        <v>16</v>
      </c>
      <c r="C261" t="s">
        <v>19</v>
      </c>
      <c r="D261">
        <v>10</v>
      </c>
      <c r="E261" s="5">
        <v>3.576112069512587</v>
      </c>
      <c r="F261" s="5">
        <v>4.2810681366420438</v>
      </c>
      <c r="G261" s="5">
        <v>4.9860242037715006</v>
      </c>
      <c r="H261" s="5">
        <f>IF(OR(B261="ngcc",B261="ngst"),0.4*D261,0.35*D261)</f>
        <v>4</v>
      </c>
      <c r="I261" s="5">
        <f>D261</f>
        <v>10</v>
      </c>
      <c r="J261" s="5">
        <v>6</v>
      </c>
      <c r="K261" s="5">
        <f>J261</f>
        <v>6</v>
      </c>
      <c r="L261" s="5">
        <f>IF(OR(B261="ngcc",B261="ngst"),2,3.17)</f>
        <v>2</v>
      </c>
      <c r="M261" s="5">
        <v>16.918001535490575</v>
      </c>
      <c r="N261" s="5">
        <f>70*D261</f>
        <v>700</v>
      </c>
      <c r="O261" s="6"/>
      <c r="P261" s="6"/>
    </row>
    <row r="262" spans="1:17" x14ac:dyDescent="0.35">
      <c r="A262" s="5" t="s">
        <v>1235</v>
      </c>
      <c r="B262" t="s">
        <v>16</v>
      </c>
      <c r="C262" s="5" t="s">
        <v>19</v>
      </c>
      <c r="D262">
        <v>7.5</v>
      </c>
      <c r="E262" s="5">
        <v>3.5761120695125865</v>
      </c>
      <c r="F262" s="5">
        <v>4.2810681366420438</v>
      </c>
      <c r="G262" s="5">
        <v>4.9860242037715015</v>
      </c>
      <c r="H262" s="5">
        <f>IF(OR(B262="ngcc",B262="ngst"),0.4*D262,0.35*D262)</f>
        <v>3</v>
      </c>
      <c r="I262" s="5">
        <f>D262</f>
        <v>7.5</v>
      </c>
      <c r="J262" s="5">
        <v>6</v>
      </c>
      <c r="K262" s="5">
        <f>J262</f>
        <v>6</v>
      </c>
      <c r="L262" s="5">
        <f>IF(OR(B262="ngcc",B262="ngst"),2,3.17)</f>
        <v>2</v>
      </c>
      <c r="M262" s="5">
        <v>12.688501151617931</v>
      </c>
      <c r="N262" s="5">
        <f>70*D262</f>
        <v>525</v>
      </c>
      <c r="O262" s="6"/>
      <c r="P262" s="6"/>
    </row>
    <row r="263" spans="1:17" ht="15.75" customHeight="1" x14ac:dyDescent="0.35">
      <c r="A263" s="5" t="s">
        <v>1238</v>
      </c>
      <c r="B263" t="s">
        <v>16</v>
      </c>
      <c r="C263" s="5" t="s">
        <v>19</v>
      </c>
      <c r="D263">
        <v>5</v>
      </c>
      <c r="E263" s="5">
        <v>4.0314458353856377</v>
      </c>
      <c r="F263" s="5">
        <v>4.7364019025150945</v>
      </c>
      <c r="G263" s="5">
        <v>5.4413579696445531</v>
      </c>
      <c r="H263" s="5">
        <f>IF(OR(B263="ngcc",B263="ngst"),0.4*D263,0.35*D263)</f>
        <v>2</v>
      </c>
      <c r="I263" s="5">
        <f>D263</f>
        <v>5</v>
      </c>
      <c r="J263" s="5">
        <v>6</v>
      </c>
      <c r="K263" s="5">
        <f>J263</f>
        <v>6</v>
      </c>
      <c r="L263" s="5">
        <f>IF(OR(B263="ngcc",B263="ngst"),2,3.17)</f>
        <v>2</v>
      </c>
      <c r="M263" s="5">
        <v>8.459000767745291</v>
      </c>
      <c r="N263" s="5">
        <f>70*D263</f>
        <v>350</v>
      </c>
      <c r="O263" s="6"/>
      <c r="P263" s="6"/>
    </row>
    <row r="264" spans="1:17" x14ac:dyDescent="0.35">
      <c r="A264" s="5" t="s">
        <v>1239</v>
      </c>
      <c r="B264" t="s">
        <v>16</v>
      </c>
      <c r="C264" t="s">
        <v>19</v>
      </c>
      <c r="D264">
        <v>2.8</v>
      </c>
      <c r="E264" s="5">
        <v>4.3742533622491582</v>
      </c>
      <c r="F264" s="5">
        <v>5.079209429378615</v>
      </c>
      <c r="G264" s="5">
        <v>5.7841654965080735</v>
      </c>
      <c r="H264" s="5">
        <f>IF(OR(B264="ngcc",B264="ngst"),0.4*D264,0.35*D264)</f>
        <v>1.1199999999999999</v>
      </c>
      <c r="I264" s="5">
        <f>D264</f>
        <v>2.8</v>
      </c>
      <c r="J264" s="5">
        <v>6</v>
      </c>
      <c r="K264" s="5">
        <f>J264</f>
        <v>6</v>
      </c>
      <c r="L264" s="5">
        <f>IF(OR(B264="ngcc",B264="ngst"),2,3.17)</f>
        <v>2</v>
      </c>
      <c r="M264" s="5">
        <v>4.7370404299373563</v>
      </c>
      <c r="N264" s="5">
        <f>70*D264</f>
        <v>196</v>
      </c>
      <c r="O264" s="6"/>
      <c r="P264" s="6"/>
    </row>
    <row r="265" spans="1:17" x14ac:dyDescent="0.35">
      <c r="A265" s="5" t="s">
        <v>1324</v>
      </c>
      <c r="B265" t="s">
        <v>16</v>
      </c>
      <c r="C265" t="s">
        <v>27</v>
      </c>
      <c r="D265">
        <v>194.6</v>
      </c>
      <c r="E265" s="5">
        <v>5.7468582964774759</v>
      </c>
      <c r="F265" s="5">
        <v>6.4518143636069336</v>
      </c>
      <c r="G265" s="5">
        <v>7.1567704307363904</v>
      </c>
      <c r="H265" s="5">
        <f>IF(OR(B265="ngcc",B265="ngst"),0.4*D265,0.35*D265)</f>
        <v>77.84</v>
      </c>
      <c r="I265" s="5">
        <f>D265</f>
        <v>194.6</v>
      </c>
      <c r="J265" s="5">
        <v>6</v>
      </c>
      <c r="K265" s="5">
        <f>J265</f>
        <v>6</v>
      </c>
      <c r="L265" s="5">
        <f>IF(OR(B265="ngcc",B265="ngst"),2,3.17)</f>
        <v>2</v>
      </c>
      <c r="M265" s="5">
        <v>329.22430988064701</v>
      </c>
      <c r="N265" s="5">
        <f>70*D265</f>
        <v>13622</v>
      </c>
      <c r="O265" s="5"/>
      <c r="P265" s="6"/>
    </row>
    <row r="266" spans="1:17" x14ac:dyDescent="0.35">
      <c r="A266" s="5" t="s">
        <v>1325</v>
      </c>
      <c r="B266" t="s">
        <v>16</v>
      </c>
      <c r="C266" t="s">
        <v>27</v>
      </c>
      <c r="D266">
        <v>95.1</v>
      </c>
      <c r="E266" s="5">
        <v>3.8291628625550462</v>
      </c>
      <c r="F266" s="5">
        <v>4.534118929684503</v>
      </c>
      <c r="G266" s="5">
        <v>5.2390749968139607</v>
      </c>
      <c r="H266" s="5">
        <f>IF(OR(B266="ngcc",B266="ngst"),0.4*D266,0.35*D266)</f>
        <v>38.04</v>
      </c>
      <c r="I266" s="5">
        <f>D266</f>
        <v>95.1</v>
      </c>
      <c r="J266" s="5">
        <v>6</v>
      </c>
      <c r="K266" s="5">
        <f>J266</f>
        <v>6</v>
      </c>
      <c r="L266" s="5">
        <f>IF(OR(B266="ngcc",B266="ngst"),2,3.17)</f>
        <v>2</v>
      </c>
      <c r="M266" s="5">
        <v>160.89019460251529</v>
      </c>
      <c r="N266" s="5">
        <f>70*D266</f>
        <v>6657</v>
      </c>
      <c r="O266" s="5"/>
      <c r="P266" s="6"/>
    </row>
    <row r="267" spans="1:17" x14ac:dyDescent="0.35">
      <c r="A267" s="5" t="s">
        <v>1326</v>
      </c>
      <c r="B267" t="s">
        <v>16</v>
      </c>
      <c r="C267" t="s">
        <v>27</v>
      </c>
      <c r="D267">
        <v>195.5</v>
      </c>
      <c r="E267" s="5">
        <v>5.2560084063380188</v>
      </c>
      <c r="F267" s="5">
        <v>5.9609644734674756</v>
      </c>
      <c r="G267" s="5">
        <v>6.6659205405969342</v>
      </c>
      <c r="H267" s="5">
        <f>IF(OR(B267="ngcc",B267="ngst"),0.4*D267,0.35*D267)</f>
        <v>78.2</v>
      </c>
      <c r="I267" s="5">
        <f>D267</f>
        <v>195.5</v>
      </c>
      <c r="J267" s="5">
        <v>6</v>
      </c>
      <c r="K267" s="5">
        <f>J267</f>
        <v>6</v>
      </c>
      <c r="L267" s="5">
        <f>IF(OR(B267="ngcc",B267="ngst"),2,3.17)</f>
        <v>2</v>
      </c>
      <c r="M267" s="5">
        <v>330.74693001884054</v>
      </c>
      <c r="N267" s="5">
        <f>70*D267</f>
        <v>13685</v>
      </c>
      <c r="O267" s="5"/>
      <c r="P267" s="6"/>
    </row>
    <row r="268" spans="1:17" x14ac:dyDescent="0.35">
      <c r="A268" s="5" t="s">
        <v>1418</v>
      </c>
      <c r="B268" t="s">
        <v>16</v>
      </c>
      <c r="C268" t="s">
        <v>33</v>
      </c>
      <c r="D268">
        <v>17.5</v>
      </c>
      <c r="E268" s="5">
        <v>4.4822708427490277</v>
      </c>
      <c r="F268" s="5">
        <v>5.1872269098784836</v>
      </c>
      <c r="G268" s="5">
        <v>5.8921829770079404</v>
      </c>
      <c r="H268" s="5">
        <f>IF(OR(B268="ngcc",B268="ngst"),0.4*D268,0.35*D268)</f>
        <v>7</v>
      </c>
      <c r="I268" s="5">
        <f>D268</f>
        <v>17.5</v>
      </c>
      <c r="J268" s="5">
        <v>6</v>
      </c>
      <c r="K268" s="5">
        <f>J268</f>
        <v>6</v>
      </c>
      <c r="L268" s="5">
        <f>IF(OR(B268="ngcc",B268="ngst"),2,3.17)</f>
        <v>2</v>
      </c>
      <c r="M268" s="5">
        <v>29.606502687108513</v>
      </c>
      <c r="N268" s="5">
        <f>70*D268</f>
        <v>1225</v>
      </c>
      <c r="O268" s="5"/>
      <c r="P268" s="6"/>
    </row>
    <row r="269" spans="1:17" x14ac:dyDescent="0.35">
      <c r="A269" s="5" t="s">
        <v>1419</v>
      </c>
      <c r="B269" t="s">
        <v>16</v>
      </c>
      <c r="C269" t="s">
        <v>33</v>
      </c>
      <c r="D269">
        <v>17.2</v>
      </c>
      <c r="E269" s="5">
        <v>3.854294842254796</v>
      </c>
      <c r="F269" s="5">
        <v>4.5592509093842537</v>
      </c>
      <c r="G269" s="5">
        <v>5.2642069765137123</v>
      </c>
      <c r="H269" s="5">
        <f>IF(OR(B269="ngcc",B269="ngst"),0.4*D269,0.35*D269)</f>
        <v>6.88</v>
      </c>
      <c r="I269" s="5">
        <f>D269</f>
        <v>17.2</v>
      </c>
      <c r="J269" s="5">
        <v>6</v>
      </c>
      <c r="K269" s="5">
        <f>J269</f>
        <v>6</v>
      </c>
      <c r="L269" s="5">
        <f>IF(OR(B269="ngcc",B269="ngst"),2,3.17)</f>
        <v>2</v>
      </c>
      <c r="M269" s="5">
        <v>29.098962641043798</v>
      </c>
      <c r="N269" s="5">
        <f>70*D269</f>
        <v>1204</v>
      </c>
      <c r="O269" s="5"/>
      <c r="P269" s="6"/>
    </row>
    <row r="270" spans="1:17" x14ac:dyDescent="0.35">
      <c r="A270" s="5" t="s">
        <v>1420</v>
      </c>
      <c r="B270" t="s">
        <v>16</v>
      </c>
      <c r="C270" t="s">
        <v>33</v>
      </c>
      <c r="D270">
        <v>23</v>
      </c>
      <c r="E270" s="5">
        <v>3.8542948422547978</v>
      </c>
      <c r="F270" s="5">
        <v>4.5592509093842555</v>
      </c>
      <c r="G270" s="5">
        <v>5.2642069765137141</v>
      </c>
      <c r="H270" s="5">
        <f>IF(OR(B270="ngcc",B270="ngst"),0.4*D270,0.35*D270)</f>
        <v>9.2000000000000011</v>
      </c>
      <c r="I270" s="5">
        <f>D270</f>
        <v>23</v>
      </c>
      <c r="J270" s="5">
        <v>6</v>
      </c>
      <c r="K270" s="5">
        <f>J270</f>
        <v>6</v>
      </c>
      <c r="L270" s="5">
        <f>IF(OR(B270="ngcc",B270="ngst"),2,3.17)</f>
        <v>2</v>
      </c>
      <c r="M270" s="5">
        <v>38.911403531628338</v>
      </c>
      <c r="N270" s="5">
        <f>70*D270</f>
        <v>1610</v>
      </c>
      <c r="O270" s="6"/>
      <c r="P270" s="6"/>
      <c r="Q270" s="5"/>
    </row>
    <row r="271" spans="1:17" x14ac:dyDescent="0.35">
      <c r="A271" s="5" t="s">
        <v>1421</v>
      </c>
      <c r="B271" t="s">
        <v>16</v>
      </c>
      <c r="C271" t="s">
        <v>33</v>
      </c>
      <c r="D271">
        <v>27.2</v>
      </c>
      <c r="E271" s="5">
        <v>3.8542948422547969</v>
      </c>
      <c r="F271" s="5">
        <v>4.5592509093842537</v>
      </c>
      <c r="G271" s="5">
        <v>5.2642069765137114</v>
      </c>
      <c r="H271" s="5">
        <f>IF(OR(B271="ngcc",B271="ngst"),0.4*D271,0.35*D271)</f>
        <v>10.88</v>
      </c>
      <c r="I271" s="5">
        <f>D271</f>
        <v>27.2</v>
      </c>
      <c r="J271" s="5">
        <v>6</v>
      </c>
      <c r="K271" s="5">
        <f>J271</f>
        <v>6</v>
      </c>
      <c r="L271" s="5">
        <f>IF(OR(B271="ngcc",B271="ngst"),2,3.17)</f>
        <v>2</v>
      </c>
      <c r="M271" s="5">
        <v>46.016964176534337</v>
      </c>
      <c r="N271" s="5">
        <f>70*D271</f>
        <v>1904</v>
      </c>
      <c r="O271" s="6"/>
      <c r="P271" s="6"/>
    </row>
    <row r="272" spans="1:17" x14ac:dyDescent="0.35">
      <c r="A272" s="5" t="s">
        <v>1422</v>
      </c>
      <c r="B272" t="s">
        <v>16</v>
      </c>
      <c r="C272" t="s">
        <v>33</v>
      </c>
      <c r="D272">
        <v>315</v>
      </c>
      <c r="E272" s="5">
        <v>5.667971920663617</v>
      </c>
      <c r="F272" s="5">
        <v>6.3729279877930747</v>
      </c>
      <c r="G272" s="5">
        <v>7.0778840549225315</v>
      </c>
      <c r="H272" s="5">
        <f>IF(OR(B272="ngcc",B272="ngst"),0.4*D272,0.35*D272)</f>
        <v>126</v>
      </c>
      <c r="I272" s="5">
        <f>D272</f>
        <v>315</v>
      </c>
      <c r="J272" s="5">
        <v>6</v>
      </c>
      <c r="K272" s="5">
        <f>J272</f>
        <v>6</v>
      </c>
      <c r="L272" s="5">
        <f>IF(OR(B272="ngcc",B272="ngst"),2,3.17)</f>
        <v>2</v>
      </c>
      <c r="M272" s="5">
        <v>532.91704836795327</v>
      </c>
      <c r="N272" s="5">
        <f>70*D272</f>
        <v>22050</v>
      </c>
      <c r="O272" s="6"/>
      <c r="P272" s="6"/>
    </row>
    <row r="273" spans="1:16" x14ac:dyDescent="0.35">
      <c r="A273" s="5" t="s">
        <v>1423</v>
      </c>
      <c r="B273" t="s">
        <v>16</v>
      </c>
      <c r="C273" t="s">
        <v>33</v>
      </c>
      <c r="D273">
        <v>315</v>
      </c>
      <c r="E273" s="5">
        <v>5.667971920663617</v>
      </c>
      <c r="F273" s="5">
        <v>6.3729279877930747</v>
      </c>
      <c r="G273" s="5">
        <v>7.0778840549225315</v>
      </c>
      <c r="H273" s="5">
        <f>IF(OR(B273="ngcc",B273="ngst"),0.4*D273,0.35*D273)</f>
        <v>126</v>
      </c>
      <c r="I273" s="5">
        <f>D273</f>
        <v>315</v>
      </c>
      <c r="J273" s="5">
        <v>6</v>
      </c>
      <c r="K273" s="5">
        <f>J273</f>
        <v>6</v>
      </c>
      <c r="L273" s="5">
        <f>IF(OR(B273="ngcc",B273="ngst"),2,3.17)</f>
        <v>2</v>
      </c>
      <c r="M273" s="5">
        <v>532.91704836795327</v>
      </c>
      <c r="N273" s="5">
        <f>70*D273</f>
        <v>22050</v>
      </c>
      <c r="O273" s="5"/>
      <c r="P273" s="6"/>
    </row>
    <row r="274" spans="1:16" x14ac:dyDescent="0.35">
      <c r="A274" s="5" t="s">
        <v>1424</v>
      </c>
      <c r="B274" t="s">
        <v>16</v>
      </c>
      <c r="C274" t="s">
        <v>33</v>
      </c>
      <c r="D274">
        <v>25</v>
      </c>
      <c r="E274" s="5">
        <v>8.2163394884517977</v>
      </c>
      <c r="F274" s="5">
        <v>8.9212955555812528</v>
      </c>
      <c r="G274" s="5">
        <v>9.6262516227107113</v>
      </c>
      <c r="H274" s="5">
        <f>IF(OR(B274="ngcc",B274="ngst"),0.4*D274,0.35*D274)</f>
        <v>10</v>
      </c>
      <c r="I274" s="5">
        <f>D274</f>
        <v>25</v>
      </c>
      <c r="J274" s="5">
        <v>6</v>
      </c>
      <c r="K274" s="5">
        <f>J274</f>
        <v>6</v>
      </c>
      <c r="L274" s="5">
        <f>IF(OR(B274="ngcc",B274="ngst"),2,3.17)</f>
        <v>2</v>
      </c>
      <c r="M274" s="5">
        <v>42.295003838726359</v>
      </c>
      <c r="N274" s="5">
        <f>70*D274</f>
        <v>1750</v>
      </c>
      <c r="O274" s="5"/>
      <c r="P274" s="6"/>
    </row>
    <row r="275" spans="1:16" x14ac:dyDescent="0.35">
      <c r="A275" s="5" t="s">
        <v>1425</v>
      </c>
      <c r="B275" t="s">
        <v>16</v>
      </c>
      <c r="C275" t="s">
        <v>33</v>
      </c>
      <c r="D275">
        <v>27.1</v>
      </c>
      <c r="E275" s="5">
        <v>7.2674710197700652</v>
      </c>
      <c r="F275" s="5">
        <v>7.972427086899522</v>
      </c>
      <c r="G275" s="5">
        <v>8.6773831540289788</v>
      </c>
      <c r="H275" s="5">
        <f>IF(OR(B275="ngcc",B275="ngst"),0.4*D275,0.35*D275)</f>
        <v>10.840000000000002</v>
      </c>
      <c r="I275" s="5">
        <f>D275</f>
        <v>27.1</v>
      </c>
      <c r="J275" s="5">
        <v>6</v>
      </c>
      <c r="K275" s="5">
        <f>J275</f>
        <v>6</v>
      </c>
      <c r="L275" s="5">
        <f>IF(OR(B275="ngcc",B275="ngst"),2,3.17)</f>
        <v>2</v>
      </c>
      <c r="M275" s="5">
        <v>45.847784161179455</v>
      </c>
      <c r="N275" s="5">
        <f>70*D275</f>
        <v>1897</v>
      </c>
      <c r="O275" s="5"/>
      <c r="P275" s="6"/>
    </row>
    <row r="276" spans="1:16" x14ac:dyDescent="0.35">
      <c r="A276" s="5" t="s">
        <v>1483</v>
      </c>
      <c r="B276" t="s">
        <v>16</v>
      </c>
      <c r="C276" t="s">
        <v>28</v>
      </c>
      <c r="D276">
        <v>234.3</v>
      </c>
      <c r="E276" s="5">
        <v>5.5886121773169268</v>
      </c>
      <c r="F276" s="5">
        <v>6.2935682444463836</v>
      </c>
      <c r="G276" s="5">
        <v>6.9985243115758422</v>
      </c>
      <c r="H276" s="5">
        <f>IF(OR(B276="ngcc",B276="ngst"),0.4*D276,0.35*D276)</f>
        <v>93.720000000000013</v>
      </c>
      <c r="I276" s="5">
        <f>D276</f>
        <v>234.3</v>
      </c>
      <c r="J276" s="5">
        <v>6</v>
      </c>
      <c r="K276" s="5">
        <f>J276</f>
        <v>6</v>
      </c>
      <c r="L276" s="5">
        <f>IF(OR(B276="ngcc",B276="ngst"),2,3.17)</f>
        <v>2</v>
      </c>
      <c r="M276" s="5">
        <v>396.38877597654357</v>
      </c>
      <c r="N276" s="5">
        <f>70*D276</f>
        <v>16401</v>
      </c>
      <c r="O276" s="6"/>
      <c r="P276" s="6"/>
    </row>
    <row r="277" spans="1:16" x14ac:dyDescent="0.35">
      <c r="A277" s="5" t="s">
        <v>1484</v>
      </c>
      <c r="B277" t="s">
        <v>16</v>
      </c>
      <c r="C277" t="s">
        <v>28</v>
      </c>
      <c r="D277">
        <v>270</v>
      </c>
      <c r="E277" s="5">
        <v>5.3724839507410884</v>
      </c>
      <c r="F277" s="5">
        <v>6.0774400178705452</v>
      </c>
      <c r="G277" s="5">
        <v>6.782396085000002</v>
      </c>
      <c r="H277" s="5">
        <f>IF(OR(B277="ngcc",B277="ngst"),0.4*D277,0.35*D277)</f>
        <v>108</v>
      </c>
      <c r="I277" s="5">
        <f>D277</f>
        <v>270</v>
      </c>
      <c r="J277" s="5">
        <v>6</v>
      </c>
      <c r="K277" s="5">
        <f>J277</f>
        <v>6</v>
      </c>
      <c r="L277" s="5">
        <f>IF(OR(B277="ngcc",B277="ngst"),2,3.17)</f>
        <v>2</v>
      </c>
      <c r="M277" s="5">
        <v>456.78604145824528</v>
      </c>
      <c r="N277" s="5">
        <f>70*D277</f>
        <v>18900</v>
      </c>
      <c r="O277" s="6"/>
      <c r="P277" s="6"/>
    </row>
    <row r="278" spans="1:16" x14ac:dyDescent="0.35">
      <c r="A278" s="5" t="s">
        <v>1522</v>
      </c>
      <c r="B278" t="s">
        <v>16</v>
      </c>
      <c r="C278" t="s">
        <v>29</v>
      </c>
      <c r="D278">
        <v>48</v>
      </c>
      <c r="E278" s="5">
        <v>6.1005284231593677</v>
      </c>
      <c r="F278" s="5">
        <v>6.8054844902888254</v>
      </c>
      <c r="G278" s="5">
        <v>7.5104405574182831</v>
      </c>
      <c r="H278" s="5">
        <f>IF(OR(B278="ngcc",B278="ngst"),0.4*D278,0.35*D278)</f>
        <v>19.200000000000003</v>
      </c>
      <c r="I278" s="5">
        <f>D278</f>
        <v>48</v>
      </c>
      <c r="J278" s="5">
        <v>6</v>
      </c>
      <c r="K278" s="5">
        <f>J278</f>
        <v>6</v>
      </c>
      <c r="L278" s="5">
        <f>IF(OR(B278="ngcc",B278="ngst"),2,3.17)</f>
        <v>2</v>
      </c>
      <c r="M278" s="5">
        <v>81.206407370354768</v>
      </c>
      <c r="N278" s="5">
        <f>70*D278</f>
        <v>3360</v>
      </c>
      <c r="O278" s="5"/>
      <c r="P278" s="6"/>
    </row>
    <row r="279" spans="1:16" x14ac:dyDescent="0.35">
      <c r="A279" s="5" t="s">
        <v>1523</v>
      </c>
      <c r="B279" t="s">
        <v>16</v>
      </c>
      <c r="C279" t="s">
        <v>29</v>
      </c>
      <c r="D279">
        <v>46</v>
      </c>
      <c r="E279" s="5">
        <v>6.1005284231593677</v>
      </c>
      <c r="F279" s="5">
        <v>6.8054844902888236</v>
      </c>
      <c r="G279" s="5">
        <v>7.5104405574182804</v>
      </c>
      <c r="H279" s="5">
        <f>IF(OR(B279="ngcc",B279="ngst"),0.4*D279,0.35*D279)</f>
        <v>18.400000000000002</v>
      </c>
      <c r="I279" s="5">
        <f>D279</f>
        <v>46</v>
      </c>
      <c r="J279" s="5">
        <v>4</v>
      </c>
      <c r="K279" s="5">
        <f>J279</f>
        <v>4</v>
      </c>
      <c r="L279" s="5">
        <f>IF(OR(B279="ngcc",B279="ngst"),2,3.17)</f>
        <v>2</v>
      </c>
      <c r="M279" s="5">
        <v>77.822807063256676</v>
      </c>
      <c r="N279" s="5">
        <f>70*D279</f>
        <v>3220</v>
      </c>
      <c r="O279" s="5"/>
      <c r="P279" s="6"/>
    </row>
    <row r="280" spans="1:16" x14ac:dyDescent="0.35">
      <c r="A280" s="5" t="s">
        <v>1524</v>
      </c>
      <c r="B280" t="s">
        <v>16</v>
      </c>
      <c r="C280" t="s">
        <v>29</v>
      </c>
      <c r="D280">
        <v>46</v>
      </c>
      <c r="E280" s="5">
        <v>6.1005284231593677</v>
      </c>
      <c r="F280" s="5">
        <v>6.8054844902888236</v>
      </c>
      <c r="G280" s="5">
        <v>7.5104405574182804</v>
      </c>
      <c r="H280" s="5">
        <f>IF(OR(B280="ngcc",B280="ngst"),0.4*D280,0.35*D280)</f>
        <v>18.400000000000002</v>
      </c>
      <c r="I280" s="5">
        <f>D280</f>
        <v>46</v>
      </c>
      <c r="J280" s="5">
        <v>6</v>
      </c>
      <c r="K280" s="5">
        <f>J280</f>
        <v>6</v>
      </c>
      <c r="L280" s="5">
        <f>IF(OR(B280="ngcc",B280="ngst"),2,3.17)</f>
        <v>2</v>
      </c>
      <c r="M280" s="5">
        <v>77.822807063256676</v>
      </c>
      <c r="N280" s="5">
        <f>70*D280</f>
        <v>3220</v>
      </c>
      <c r="O280" s="5"/>
      <c r="P280" s="6"/>
    </row>
    <row r="281" spans="1:16" x14ac:dyDescent="0.35">
      <c r="A281" s="5" t="s">
        <v>1525</v>
      </c>
      <c r="B281" t="s">
        <v>16</v>
      </c>
      <c r="C281" t="s">
        <v>29</v>
      </c>
      <c r="D281">
        <v>88.6</v>
      </c>
      <c r="E281" s="5">
        <v>6.6339933854003785</v>
      </c>
      <c r="F281" s="5">
        <v>7.3389494525298371</v>
      </c>
      <c r="G281" s="5">
        <v>8.0439055196592939</v>
      </c>
      <c r="H281" s="5">
        <f>IF(OR(B281="ngcc",B281="ngst"),0.4*D281,0.35*D281)</f>
        <v>35.44</v>
      </c>
      <c r="I281" s="5">
        <f>D281</f>
        <v>88.6</v>
      </c>
      <c r="J281" s="5">
        <v>6</v>
      </c>
      <c r="K281" s="5">
        <f>J281</f>
        <v>6</v>
      </c>
      <c r="L281" s="5">
        <f>IF(OR(B281="ngcc",B281="ngst"),2,3.17)</f>
        <v>2</v>
      </c>
      <c r="M281" s="5">
        <v>149.89349360444629</v>
      </c>
      <c r="N281" s="5">
        <f>70*D281</f>
        <v>6202</v>
      </c>
      <c r="O281" s="5"/>
      <c r="P281" s="6"/>
    </row>
    <row r="282" spans="1:16" x14ac:dyDescent="0.35">
      <c r="A282" s="5" t="s">
        <v>1526</v>
      </c>
      <c r="B282" t="s">
        <v>16</v>
      </c>
      <c r="C282" t="s">
        <v>29</v>
      </c>
      <c r="D282">
        <v>88.6</v>
      </c>
      <c r="E282" s="5">
        <v>7.9497987866785866</v>
      </c>
      <c r="F282" s="5">
        <v>8.6547548538080452</v>
      </c>
      <c r="G282" s="5">
        <v>9.359710920937502</v>
      </c>
      <c r="H282" s="5">
        <f>IF(OR(B282="ngcc",B282="ngst"),0.4*D282,0.35*D282)</f>
        <v>35.44</v>
      </c>
      <c r="I282" s="5">
        <f>D282</f>
        <v>88.6</v>
      </c>
      <c r="J282" s="5">
        <v>6</v>
      </c>
      <c r="K282" s="5">
        <f>J282</f>
        <v>6</v>
      </c>
      <c r="L282" s="5">
        <f>IF(OR(B282="ngcc",B282="ngst"),2,3.17)</f>
        <v>2</v>
      </c>
      <c r="M282" s="5">
        <v>149.89349360444632</v>
      </c>
      <c r="N282" s="5">
        <f>70*D282</f>
        <v>6202</v>
      </c>
      <c r="O282" s="5"/>
      <c r="P282" s="6"/>
    </row>
    <row r="283" spans="1:16" x14ac:dyDescent="0.35">
      <c r="A283" s="5" t="s">
        <v>1527</v>
      </c>
      <c r="B283" t="s">
        <v>16</v>
      </c>
      <c r="C283" t="s">
        <v>29</v>
      </c>
      <c r="D283">
        <v>27</v>
      </c>
      <c r="E283" s="5">
        <v>7.4229815683683267</v>
      </c>
      <c r="F283" s="5">
        <v>8.1279376354977835</v>
      </c>
      <c r="G283" s="5">
        <v>8.8328937026272403</v>
      </c>
      <c r="H283" s="5">
        <f>IF(OR(B283="ngcc",B283="ngst"),0.4*D283,0.35*D283)</f>
        <v>10.8</v>
      </c>
      <c r="I283" s="5">
        <f>D283</f>
        <v>27</v>
      </c>
      <c r="J283" s="5">
        <v>6</v>
      </c>
      <c r="K283" s="5">
        <f>J283</f>
        <v>6</v>
      </c>
      <c r="L283" s="5">
        <f>IF(OR(B283="ngcc",B283="ngst"),2,3.17)</f>
        <v>2</v>
      </c>
      <c r="M283" s="5">
        <v>45.678604145824487</v>
      </c>
      <c r="N283" s="5">
        <f>70*D283</f>
        <v>1890</v>
      </c>
      <c r="O283" s="5"/>
      <c r="P283" s="6"/>
    </row>
    <row r="284" spans="1:16" x14ac:dyDescent="0.35">
      <c r="A284" s="5" t="s">
        <v>1528</v>
      </c>
      <c r="B284" t="s">
        <v>16</v>
      </c>
      <c r="C284" t="s">
        <v>29</v>
      </c>
      <c r="D284">
        <v>204</v>
      </c>
      <c r="E284" s="5">
        <v>5.2180198161648459</v>
      </c>
      <c r="F284" s="5">
        <v>5.9229758832943036</v>
      </c>
      <c r="G284" s="5">
        <v>6.6279319504237613</v>
      </c>
      <c r="H284" s="5">
        <f>IF(OR(B284="ngcc",B284="ngst"),0.4*D284,0.35*D284)</f>
        <v>81.600000000000009</v>
      </c>
      <c r="I284" s="5">
        <f>D284</f>
        <v>204</v>
      </c>
      <c r="J284" s="5">
        <v>6</v>
      </c>
      <c r="K284" s="5">
        <f>J284</f>
        <v>6</v>
      </c>
      <c r="L284" s="5">
        <f>IF(OR(B284="ngcc",B284="ngst"),2,3.17)</f>
        <v>2</v>
      </c>
      <c r="M284" s="5">
        <v>345.12723132400777</v>
      </c>
      <c r="N284" s="5">
        <f>70*D284</f>
        <v>14280</v>
      </c>
      <c r="O284" s="5"/>
      <c r="P284" s="6"/>
    </row>
    <row r="285" spans="1:16" x14ac:dyDescent="0.35">
      <c r="A285" s="5" t="s">
        <v>1529</v>
      </c>
      <c r="B285" t="s">
        <v>16</v>
      </c>
      <c r="C285" t="s">
        <v>29</v>
      </c>
      <c r="D285">
        <v>93.2</v>
      </c>
      <c r="E285" s="5">
        <v>5.5172665257431488</v>
      </c>
      <c r="F285" s="5">
        <v>6.2222225928726056</v>
      </c>
      <c r="G285" s="5">
        <v>6.9271786600020633</v>
      </c>
      <c r="H285" s="5">
        <f>IF(OR(B285="ngcc",B285="ngst"),0.4*D285,0.35*D285)</f>
        <v>37.28</v>
      </c>
      <c r="I285" s="5">
        <f>D285</f>
        <v>93.2</v>
      </c>
      <c r="J285" s="5">
        <v>6</v>
      </c>
      <c r="K285" s="5">
        <f>J285</f>
        <v>6</v>
      </c>
      <c r="L285" s="5">
        <f>IF(OR(B285="ngcc",B285="ngst"),2,3.17)</f>
        <v>2</v>
      </c>
      <c r="M285" s="5">
        <v>157.6757743107724</v>
      </c>
      <c r="N285" s="5">
        <f>70*D285</f>
        <v>6524</v>
      </c>
      <c r="O285" s="5"/>
      <c r="P285" s="6"/>
    </row>
    <row r="286" spans="1:16" x14ac:dyDescent="0.35">
      <c r="A286" s="5" t="s">
        <v>1530</v>
      </c>
      <c r="B286" t="s">
        <v>16</v>
      </c>
      <c r="C286" t="s">
        <v>29</v>
      </c>
      <c r="D286">
        <v>93.2</v>
      </c>
      <c r="E286" s="5">
        <v>5.5172665257431488</v>
      </c>
      <c r="F286" s="5">
        <v>6.2222225928726056</v>
      </c>
      <c r="G286" s="5">
        <v>6.9271786600020633</v>
      </c>
      <c r="H286" s="5">
        <f>IF(OR(B286="ngcc",B286="ngst"),0.4*D286,0.35*D286)</f>
        <v>37.28</v>
      </c>
      <c r="I286" s="5">
        <f>D286</f>
        <v>93.2</v>
      </c>
      <c r="J286" s="5">
        <v>6</v>
      </c>
      <c r="K286" s="5">
        <f>J286</f>
        <v>6</v>
      </c>
      <c r="L286" s="5">
        <f>IF(OR(B286="ngcc",B286="ngst"),2,3.17)</f>
        <v>2</v>
      </c>
      <c r="M286" s="5">
        <v>157.6757743107724</v>
      </c>
      <c r="N286" s="5">
        <f>70*D286</f>
        <v>6524</v>
      </c>
      <c r="O286" s="5"/>
      <c r="P286" s="6"/>
    </row>
    <row r="287" spans="1:16" x14ac:dyDescent="0.35">
      <c r="A287" s="5" t="s">
        <v>1562</v>
      </c>
      <c r="B287" t="s">
        <v>16</v>
      </c>
      <c r="C287" t="s">
        <v>31</v>
      </c>
      <c r="D287">
        <v>128.69999999999999</v>
      </c>
      <c r="E287" s="5">
        <v>6.6539884539456171</v>
      </c>
      <c r="F287" s="5">
        <v>7.3589445210750739</v>
      </c>
      <c r="G287" s="5">
        <v>8.0639005882045307</v>
      </c>
      <c r="H287" s="5">
        <f>IF(OR(B287="ngcc",B287="ngst"),0.4*D287,0.35*D287)</f>
        <v>51.48</v>
      </c>
      <c r="I287" s="5">
        <f>D287</f>
        <v>128.69999999999999</v>
      </c>
      <c r="J287" s="5">
        <v>6</v>
      </c>
      <c r="K287" s="5">
        <f>J287</f>
        <v>6</v>
      </c>
      <c r="L287" s="5">
        <f>IF(OR(B287="ngcc",B287="ngst"),2,3.17)</f>
        <v>2</v>
      </c>
      <c r="M287" s="5">
        <v>217.73467976176329</v>
      </c>
      <c r="N287" s="5">
        <f>70*D287</f>
        <v>9009</v>
      </c>
      <c r="O287" s="5"/>
      <c r="P287" s="6"/>
    </row>
    <row r="288" spans="1:16" x14ac:dyDescent="0.35">
      <c r="A288" s="5" t="s">
        <v>1563</v>
      </c>
      <c r="B288" t="s">
        <v>16</v>
      </c>
      <c r="C288" t="s">
        <v>31</v>
      </c>
      <c r="D288">
        <v>95</v>
      </c>
      <c r="E288" s="5">
        <v>9.9371890690191975</v>
      </c>
      <c r="F288" s="5">
        <v>10.642145136148656</v>
      </c>
      <c r="G288" s="5">
        <v>11.347101203278113</v>
      </c>
      <c r="H288" s="5">
        <f>IF(OR(B288="ngcc",B288="ngst"),0.4*D288,0.35*D288)</f>
        <v>38</v>
      </c>
      <c r="I288" s="5">
        <f>D288</f>
        <v>95</v>
      </c>
      <c r="J288" s="5">
        <v>6</v>
      </c>
      <c r="K288" s="5">
        <f>J288</f>
        <v>6</v>
      </c>
      <c r="L288" s="5">
        <f>IF(OR(B288="ngcc",B288="ngst"),2,3.17)</f>
        <v>2</v>
      </c>
      <c r="M288" s="5">
        <v>160.7210145871602</v>
      </c>
      <c r="N288" s="5">
        <f>70*D288</f>
        <v>6650</v>
      </c>
      <c r="O288" s="5"/>
      <c r="P288" s="6"/>
    </row>
    <row r="289" spans="1:17" x14ac:dyDescent="0.35">
      <c r="A289" s="5" t="s">
        <v>1564</v>
      </c>
      <c r="B289" t="s">
        <v>16</v>
      </c>
      <c r="C289" t="s">
        <v>31</v>
      </c>
      <c r="D289">
        <v>32</v>
      </c>
      <c r="E289" s="5">
        <v>7.0375911902663777</v>
      </c>
      <c r="F289" s="5">
        <v>7.7425472573958345</v>
      </c>
      <c r="G289" s="5">
        <v>8.4475033245252895</v>
      </c>
      <c r="H289" s="5">
        <f>IF(OR(B289="ngcc",B289="ngst"),0.4*D289,0.35*D289)</f>
        <v>12.8</v>
      </c>
      <c r="I289" s="5">
        <f>D289</f>
        <v>32</v>
      </c>
      <c r="J289" s="5">
        <v>6</v>
      </c>
      <c r="K289" s="5">
        <f>J289</f>
        <v>6</v>
      </c>
      <c r="L289" s="5">
        <f>IF(OR(B289="ngcc",B289="ngst"),2,3.17)</f>
        <v>2</v>
      </c>
      <c r="M289" s="5">
        <v>54.137604913569746</v>
      </c>
      <c r="N289" s="5">
        <f>70*D289</f>
        <v>2240</v>
      </c>
      <c r="O289" s="5"/>
      <c r="P289" s="6"/>
    </row>
    <row r="290" spans="1:17" x14ac:dyDescent="0.35">
      <c r="A290" s="5" t="s">
        <v>1565</v>
      </c>
      <c r="B290" t="s">
        <v>16</v>
      </c>
      <c r="C290" t="s">
        <v>31</v>
      </c>
      <c r="D290">
        <v>315</v>
      </c>
      <c r="E290" s="5">
        <v>5.452500178239216</v>
      </c>
      <c r="F290" s="5">
        <v>6.1574562453686719</v>
      </c>
      <c r="G290" s="5">
        <v>6.8624123124981278</v>
      </c>
      <c r="H290" s="5">
        <f>IF(OR(B290="ngcc",B290="ngst"),0.4*D290,0.35*D290)</f>
        <v>126</v>
      </c>
      <c r="I290" s="5">
        <f>D290</f>
        <v>315</v>
      </c>
      <c r="J290" s="5">
        <v>6</v>
      </c>
      <c r="K290" s="5">
        <f>J290</f>
        <v>6</v>
      </c>
      <c r="L290" s="5">
        <f>IF(OR(B290="ngcc",B290="ngst"),2,3.17)</f>
        <v>2</v>
      </c>
      <c r="M290" s="5">
        <v>532.91704836795304</v>
      </c>
      <c r="N290" s="5">
        <f>70*D290</f>
        <v>22050</v>
      </c>
      <c r="O290" s="5"/>
      <c r="P290" s="6"/>
    </row>
    <row r="291" spans="1:17" x14ac:dyDescent="0.35">
      <c r="A291" s="5" t="s">
        <v>1714</v>
      </c>
      <c r="B291" t="s">
        <v>16</v>
      </c>
      <c r="C291" t="s">
        <v>31</v>
      </c>
      <c r="D291">
        <v>49.1</v>
      </c>
      <c r="E291" s="5">
        <v>6.762007960354893</v>
      </c>
      <c r="F291" s="5">
        <v>7.4669640274843516</v>
      </c>
      <c r="G291" s="5">
        <v>8.1719200946138102</v>
      </c>
      <c r="H291" s="5">
        <f>IF(OR(B291="ngcc",B291="ngst"),0.4*D291,0.35*D291)</f>
        <v>19.64</v>
      </c>
      <c r="I291" s="5">
        <f>D291</f>
        <v>49.1</v>
      </c>
      <c r="J291" s="5">
        <v>6</v>
      </c>
      <c r="K291" s="5">
        <f>J291</f>
        <v>6</v>
      </c>
      <c r="L291" s="5">
        <f>IF(OR(B291="ngcc",B291="ngst"),2,3.17)</f>
        <v>2</v>
      </c>
      <c r="M291" s="5">
        <v>83.067387539258732</v>
      </c>
      <c r="N291" s="5">
        <f>70*D291</f>
        <v>3437</v>
      </c>
      <c r="O291" s="5"/>
      <c r="P291" s="6"/>
    </row>
    <row r="292" spans="1:17" x14ac:dyDescent="0.35">
      <c r="A292" s="5" t="s">
        <v>1566</v>
      </c>
      <c r="B292" t="s">
        <v>16</v>
      </c>
      <c r="C292" t="s">
        <v>31</v>
      </c>
      <c r="D292">
        <v>158.4</v>
      </c>
      <c r="E292" s="5">
        <v>6.653988453945618</v>
      </c>
      <c r="F292" s="5">
        <v>7.3589445210750757</v>
      </c>
      <c r="G292" s="5">
        <v>8.0639005882045343</v>
      </c>
      <c r="H292" s="5">
        <f>IF(OR(B292="ngcc",B292="ngst"),0.4*D292,0.35*D292)</f>
        <v>63.360000000000007</v>
      </c>
      <c r="I292" s="5">
        <f>D292</f>
        <v>158.4</v>
      </c>
      <c r="J292" s="5">
        <v>6</v>
      </c>
      <c r="K292" s="5">
        <f>J292</f>
        <v>6</v>
      </c>
      <c r="L292" s="5">
        <f>IF(OR(B292="ngcc",B292="ngst"),2,3.17)</f>
        <v>2</v>
      </c>
      <c r="M292" s="5">
        <v>267.98114432217068</v>
      </c>
      <c r="N292" s="5">
        <f>70*D292</f>
        <v>11088</v>
      </c>
      <c r="O292" s="5"/>
      <c r="P292" s="6"/>
    </row>
    <row r="293" spans="1:17" x14ac:dyDescent="0.35">
      <c r="A293" s="5" t="s">
        <v>1567</v>
      </c>
      <c r="B293" t="s">
        <v>16</v>
      </c>
      <c r="C293" t="s">
        <v>31</v>
      </c>
      <c r="D293">
        <v>158.4</v>
      </c>
      <c r="E293" s="5">
        <v>6.653988453945618</v>
      </c>
      <c r="F293" s="5">
        <v>7.3589445210750757</v>
      </c>
      <c r="G293" s="5">
        <v>8.0639005882045343</v>
      </c>
      <c r="H293" s="5">
        <f>IF(OR(B293="ngcc",B293="ngst"),0.4*D293,0.35*D293)</f>
        <v>63.360000000000007</v>
      </c>
      <c r="I293" s="5">
        <f>D293</f>
        <v>158.4</v>
      </c>
      <c r="J293" s="5">
        <v>6</v>
      </c>
      <c r="K293" s="5">
        <f>J293</f>
        <v>6</v>
      </c>
      <c r="L293" s="5">
        <f>IF(OR(B293="ngcc",B293="ngst"),2,3.17)</f>
        <v>2</v>
      </c>
      <c r="M293" s="5">
        <v>267.98114432217068</v>
      </c>
      <c r="N293" s="5">
        <f>70*D293</f>
        <v>11088</v>
      </c>
      <c r="O293" s="5"/>
      <c r="P293" s="6"/>
    </row>
    <row r="294" spans="1:17" x14ac:dyDescent="0.35">
      <c r="A294" s="5" t="s">
        <v>1642</v>
      </c>
      <c r="B294" t="s">
        <v>16</v>
      </c>
      <c r="C294" t="s">
        <v>32</v>
      </c>
      <c r="D294">
        <v>0.5</v>
      </c>
      <c r="E294" s="5">
        <v>3.5215874212915472</v>
      </c>
      <c r="F294" s="5">
        <v>4.2265434884210045</v>
      </c>
      <c r="G294" s="5">
        <v>4.9314995555504613</v>
      </c>
      <c r="H294" s="5">
        <f>IF(OR(B294="ngcc",B294="ngst"),0.4*D294,0.35*D294)</f>
        <v>0.2</v>
      </c>
      <c r="I294" s="5">
        <f>D294</f>
        <v>0.5</v>
      </c>
      <c r="J294" s="5">
        <v>6</v>
      </c>
      <c r="K294" s="5">
        <f>J294</f>
        <v>6</v>
      </c>
      <c r="L294" s="5">
        <f>IF(OR(B294="ngcc",B294="ngst"),2,3.17)</f>
        <v>2</v>
      </c>
      <c r="M294" s="5">
        <v>0.84590007677452783</v>
      </c>
      <c r="N294" s="5">
        <f>70*D294</f>
        <v>35</v>
      </c>
      <c r="O294" s="6"/>
      <c r="P294" s="6"/>
      <c r="Q294" s="6"/>
    </row>
    <row r="295" spans="1:17" x14ac:dyDescent="0.35">
      <c r="A295" s="5" t="s">
        <v>1643</v>
      </c>
      <c r="B295" t="s">
        <v>16</v>
      </c>
      <c r="C295" t="s">
        <v>32</v>
      </c>
      <c r="D295">
        <v>10</v>
      </c>
      <c r="E295" s="5">
        <v>3.576112069512587</v>
      </c>
      <c r="F295" s="5">
        <v>4.2810681366420438</v>
      </c>
      <c r="G295" s="5">
        <v>4.9860242037715006</v>
      </c>
      <c r="H295" s="5">
        <f>IF(OR(B295="ngcc",B295="ngst"),0.4*D295,0.35*D295)</f>
        <v>4</v>
      </c>
      <c r="I295" s="5">
        <f>D295</f>
        <v>10</v>
      </c>
      <c r="J295" s="5">
        <v>6</v>
      </c>
      <c r="K295" s="5">
        <f>J295</f>
        <v>6</v>
      </c>
      <c r="L295" s="5">
        <f>IF(OR(B295="ngcc",B295="ngst"),2,3.17)</f>
        <v>2</v>
      </c>
      <c r="M295" s="5">
        <v>16.918001535490575</v>
      </c>
      <c r="N295" s="5">
        <f>70*D295</f>
        <v>700</v>
      </c>
      <c r="O295" s="6"/>
      <c r="P295" s="6"/>
      <c r="Q295" s="6"/>
    </row>
    <row r="296" spans="1:17" x14ac:dyDescent="0.35">
      <c r="A296" s="5" t="s">
        <v>1644</v>
      </c>
      <c r="B296" t="s">
        <v>16</v>
      </c>
      <c r="C296" t="s">
        <v>32</v>
      </c>
      <c r="D296">
        <v>10</v>
      </c>
      <c r="E296" s="5">
        <v>3.576112069512587</v>
      </c>
      <c r="F296" s="5">
        <v>4.2810681366420438</v>
      </c>
      <c r="G296" s="5">
        <v>4.9860242037715006</v>
      </c>
      <c r="H296" s="5">
        <f>IF(OR(B296="ngcc",B296="ngst"),0.4*D296,0.35*D296)</f>
        <v>4</v>
      </c>
      <c r="I296" s="5">
        <f>D296</f>
        <v>10</v>
      </c>
      <c r="J296" s="5">
        <v>6</v>
      </c>
      <c r="K296" s="5">
        <f>J296</f>
        <v>6</v>
      </c>
      <c r="L296" s="5">
        <f>IF(OR(B296="ngcc",B296="ngst"),2,3.17)</f>
        <v>2</v>
      </c>
      <c r="M296" s="5">
        <v>16.918001535490575</v>
      </c>
      <c r="N296" s="5">
        <f>70*D296</f>
        <v>700</v>
      </c>
      <c r="O296" s="6"/>
      <c r="P296" s="6"/>
      <c r="Q296" s="6"/>
    </row>
    <row r="297" spans="1:17" x14ac:dyDescent="0.35">
      <c r="A297" s="5" t="s">
        <v>1645</v>
      </c>
      <c r="B297" t="s">
        <v>16</v>
      </c>
      <c r="C297" t="s">
        <v>32</v>
      </c>
      <c r="D297">
        <v>6</v>
      </c>
      <c r="E297" s="5">
        <v>3.4952445039918869</v>
      </c>
      <c r="F297" s="5">
        <v>4.2002005711213446</v>
      </c>
      <c r="G297" s="5">
        <v>4.9051566382508014</v>
      </c>
      <c r="H297" s="5">
        <f>IF(OR(B297="ngcc",B297="ngst"),0.4*D297,0.35*D297)</f>
        <v>2.4000000000000004</v>
      </c>
      <c r="I297" s="5">
        <f>D297</f>
        <v>6</v>
      </c>
      <c r="J297" s="5">
        <v>6</v>
      </c>
      <c r="K297" s="5">
        <f>J297</f>
        <v>6</v>
      </c>
      <c r="L297" s="5">
        <f>IF(OR(B297="ngcc",B297="ngst"),2,3.17)</f>
        <v>2</v>
      </c>
      <c r="M297" s="5">
        <v>10.150800921294346</v>
      </c>
      <c r="N297" s="5">
        <f>70*D297</f>
        <v>420</v>
      </c>
      <c r="O297" s="6"/>
      <c r="P297" s="6"/>
      <c r="Q297" s="6"/>
    </row>
    <row r="298" spans="1:17" x14ac:dyDescent="0.35">
      <c r="A298" s="5" t="s">
        <v>1646</v>
      </c>
      <c r="B298" t="s">
        <v>16</v>
      </c>
      <c r="C298" t="s">
        <v>32</v>
      </c>
      <c r="D298">
        <v>80.900000000000006</v>
      </c>
      <c r="E298" s="5">
        <v>6.3015272839136669</v>
      </c>
      <c r="F298" s="5">
        <v>7.0064833510431246</v>
      </c>
      <c r="G298" s="5">
        <v>7.7114394181725823</v>
      </c>
      <c r="H298" s="5">
        <f>IF(OR(B298="ngcc",B298="ngst"),0.4*D298,0.35*D298)</f>
        <v>32.360000000000007</v>
      </c>
      <c r="I298" s="5">
        <f>D298</f>
        <v>80.900000000000006</v>
      </c>
      <c r="J298" s="5">
        <v>6</v>
      </c>
      <c r="K298" s="5">
        <f>J298</f>
        <v>6</v>
      </c>
      <c r="L298" s="5">
        <f>IF(OR(B298="ngcc",B298="ngst"),2,3.17)</f>
        <v>2</v>
      </c>
      <c r="M298" s="5">
        <v>136.8666324221187</v>
      </c>
      <c r="N298" s="5">
        <f>70*D298</f>
        <v>5663</v>
      </c>
      <c r="O298" s="6"/>
      <c r="P298" s="6"/>
      <c r="Q298" s="6"/>
    </row>
    <row r="299" spans="1:17" x14ac:dyDescent="0.35">
      <c r="A299" s="5" t="s">
        <v>1647</v>
      </c>
      <c r="B299" t="s">
        <v>16</v>
      </c>
      <c r="C299" t="s">
        <v>32</v>
      </c>
      <c r="D299">
        <v>130</v>
      </c>
      <c r="E299" s="5">
        <v>5.2669505070872065</v>
      </c>
      <c r="F299" s="5">
        <v>5.9719065742166642</v>
      </c>
      <c r="G299" s="5">
        <v>6.676862641346121</v>
      </c>
      <c r="H299" s="5">
        <f>IF(OR(B299="ngcc",B299="ngst"),0.4*D299,0.35*D299)</f>
        <v>52</v>
      </c>
      <c r="I299" s="5">
        <f>D299</f>
        <v>130</v>
      </c>
      <c r="J299" s="5">
        <v>6</v>
      </c>
      <c r="K299" s="5">
        <f>J299</f>
        <v>6</v>
      </c>
      <c r="L299" s="5">
        <f>IF(OR(B299="ngcc",B299="ngst"),2,3.17)</f>
        <v>2</v>
      </c>
      <c r="M299" s="5">
        <v>219.93401996137717</v>
      </c>
      <c r="N299" s="5">
        <f>70*D299</f>
        <v>9100</v>
      </c>
      <c r="O299" s="6"/>
      <c r="P299" s="6"/>
      <c r="Q299" s="6"/>
    </row>
    <row r="300" spans="1:17" x14ac:dyDescent="0.35">
      <c r="A300" s="5" t="s">
        <v>1648</v>
      </c>
      <c r="B300" t="s">
        <v>16</v>
      </c>
      <c r="C300" t="s">
        <v>32</v>
      </c>
      <c r="D300">
        <v>53.4</v>
      </c>
      <c r="E300" s="5">
        <v>6.8109960934148308</v>
      </c>
      <c r="F300" s="5">
        <v>7.5159521605442876</v>
      </c>
      <c r="G300" s="5">
        <v>8.2209082276737426</v>
      </c>
      <c r="H300" s="5">
        <f>IF(OR(B300="ngcc",B300="ngst"),0.4*D300,0.35*D300)</f>
        <v>21.36</v>
      </c>
      <c r="I300" s="5">
        <f>D300</f>
        <v>53.4</v>
      </c>
      <c r="J300" s="5">
        <v>6</v>
      </c>
      <c r="K300" s="5">
        <f>J300</f>
        <v>6</v>
      </c>
      <c r="L300" s="5">
        <f>IF(OR(B300="ngcc",B300="ngst"),2,3.17)</f>
        <v>2</v>
      </c>
      <c r="M300" s="5">
        <v>90.342128199519493</v>
      </c>
      <c r="N300" s="5">
        <f>70*D300</f>
        <v>3738</v>
      </c>
      <c r="O300" s="6"/>
      <c r="P300" s="6"/>
      <c r="Q300" s="6"/>
    </row>
    <row r="301" spans="1:17" x14ac:dyDescent="0.35">
      <c r="A301" s="5" t="s">
        <v>1240</v>
      </c>
      <c r="B301" t="s">
        <v>17</v>
      </c>
      <c r="C301" t="s">
        <v>19</v>
      </c>
      <c r="D301">
        <v>2.6</v>
      </c>
      <c r="E301" s="5">
        <v>17.017576912263262</v>
      </c>
      <c r="F301" s="5">
        <v>17.082601674378868</v>
      </c>
      <c r="G301" s="5">
        <v>17.147626436494473</v>
      </c>
      <c r="H301" s="5">
        <f>IF(OR(B301="ngcc",B301="ngst"),0.4*D301,0.35*D301)</f>
        <v>0.90999999999999992</v>
      </c>
      <c r="I301" s="5">
        <f>D301</f>
        <v>2.6</v>
      </c>
      <c r="J301" s="5">
        <f>IF(OR(B301="ngct",B301="oil"),1, )</f>
        <v>1</v>
      </c>
      <c r="K301" s="5">
        <f>J301</f>
        <v>1</v>
      </c>
      <c r="L301" s="5">
        <f>IF(OR(B301="ngcc",B301="ngst"),2,3.17)</f>
        <v>3.17</v>
      </c>
      <c r="M301" s="5">
        <v>4.0011347872717318</v>
      </c>
      <c r="N301" s="5">
        <f>70*D301</f>
        <v>182</v>
      </c>
      <c r="O301" s="6"/>
      <c r="P301" s="6"/>
    </row>
    <row r="302" spans="1:17" x14ac:dyDescent="0.35">
      <c r="A302" s="5" t="s">
        <v>1241</v>
      </c>
      <c r="B302" t="s">
        <v>17</v>
      </c>
      <c r="C302" t="s">
        <v>19</v>
      </c>
      <c r="D302">
        <v>2.6</v>
      </c>
      <c r="E302" s="5">
        <v>17.017576912263262</v>
      </c>
      <c r="F302" s="5">
        <v>17.082601674378868</v>
      </c>
      <c r="G302" s="5">
        <v>17.147626436494473</v>
      </c>
      <c r="H302" s="5">
        <f>IF(OR(B302="ngcc",B302="ngst"),0.4*D302,0.35*D302)</f>
        <v>0.90999999999999992</v>
      </c>
      <c r="I302" s="5">
        <f>D302</f>
        <v>2.6</v>
      </c>
      <c r="J302" s="5">
        <f>IF(OR(B302="ngct",B302="oil"),1, )</f>
        <v>1</v>
      </c>
      <c r="K302" s="5">
        <f>J302</f>
        <v>1</v>
      </c>
      <c r="L302" s="5">
        <f>IF(OR(B302="ngcc",B302="ngst"),2,3.17)</f>
        <v>3.17</v>
      </c>
      <c r="M302" s="5">
        <v>4.0011347872717318</v>
      </c>
      <c r="N302" s="5">
        <f>70*D302</f>
        <v>182</v>
      </c>
      <c r="O302" s="6"/>
      <c r="P302" s="6"/>
    </row>
    <row r="303" spans="1:17" x14ac:dyDescent="0.35">
      <c r="A303" s="5" t="s">
        <v>1242</v>
      </c>
      <c r="B303" t="s">
        <v>17</v>
      </c>
      <c r="C303" t="s">
        <v>19</v>
      </c>
      <c r="D303">
        <v>2.6</v>
      </c>
      <c r="E303" s="5">
        <v>17.017576912263262</v>
      </c>
      <c r="F303" s="5">
        <v>17.082601674378868</v>
      </c>
      <c r="G303" s="5">
        <v>17.147626436494473</v>
      </c>
      <c r="H303" s="5">
        <f>IF(OR(B303="ngcc",B303="ngst"),0.4*D303,0.35*D303)</f>
        <v>0.90999999999999992</v>
      </c>
      <c r="I303" s="5">
        <f>D303</f>
        <v>2.6</v>
      </c>
      <c r="J303" s="5">
        <f>IF(OR(B303="ngct",B303="oil"),1, )</f>
        <v>1</v>
      </c>
      <c r="K303" s="5">
        <f>J303</f>
        <v>1</v>
      </c>
      <c r="L303" s="5">
        <f>IF(OR(B303="ngcc",B303="ngst"),2,3.17)</f>
        <v>3.17</v>
      </c>
      <c r="M303" s="5">
        <v>4.0011347872717318</v>
      </c>
      <c r="N303" s="5">
        <f>70*D303</f>
        <v>182</v>
      </c>
      <c r="O303" s="6"/>
      <c r="P303" s="6"/>
    </row>
    <row r="304" spans="1:17" x14ac:dyDescent="0.35">
      <c r="A304" s="5" t="s">
        <v>1243</v>
      </c>
      <c r="B304" t="s">
        <v>17</v>
      </c>
      <c r="C304" t="s">
        <v>19</v>
      </c>
      <c r="D304">
        <v>2.6</v>
      </c>
      <c r="E304" s="5">
        <v>17.017576912263262</v>
      </c>
      <c r="F304" s="5">
        <v>17.082601674378868</v>
      </c>
      <c r="G304" s="5">
        <v>17.147626436494473</v>
      </c>
      <c r="H304" s="5">
        <f>IF(OR(B304="ngcc",B304="ngst"),0.4*D304,0.35*D304)</f>
        <v>0.90999999999999992</v>
      </c>
      <c r="I304" s="5">
        <f>D304</f>
        <v>2.6</v>
      </c>
      <c r="J304" s="5">
        <f>IF(OR(B304="ngct",B304="oil"),1, )</f>
        <v>1</v>
      </c>
      <c r="K304" s="5">
        <f>J304</f>
        <v>1</v>
      </c>
      <c r="L304" s="5">
        <f>IF(OR(B304="ngcc",B304="ngst"),2,3.17)</f>
        <v>3.17</v>
      </c>
      <c r="M304" s="5">
        <v>4.0011347872717318</v>
      </c>
      <c r="N304" s="5">
        <f>70*D304</f>
        <v>182</v>
      </c>
      <c r="O304" s="6"/>
      <c r="P304" s="6"/>
    </row>
    <row r="305" spans="1:17" x14ac:dyDescent="0.35">
      <c r="A305" s="5" t="s">
        <v>1244</v>
      </c>
      <c r="B305" t="s">
        <v>17</v>
      </c>
      <c r="C305" t="s">
        <v>19</v>
      </c>
      <c r="D305">
        <v>21.8</v>
      </c>
      <c r="E305" s="5">
        <v>16.132321811161166</v>
      </c>
      <c r="F305" s="5">
        <v>16.197346573276775</v>
      </c>
      <c r="G305" s="5">
        <v>16.26237133539238</v>
      </c>
      <c r="H305" s="5">
        <f>IF(OR(B305="ngcc",B305="ngst"),0.4*D305,0.35*D305)</f>
        <v>7.63</v>
      </c>
      <c r="I305" s="5">
        <f>D305</f>
        <v>21.8</v>
      </c>
      <c r="J305" s="5">
        <f>IF(OR(B305="ngct",B305="oil"),1, )</f>
        <v>1</v>
      </c>
      <c r="K305" s="5">
        <f>J305</f>
        <v>1</v>
      </c>
      <c r="L305" s="5">
        <f>IF(OR(B305="ngcc",B305="ngst"),2,3.17)</f>
        <v>3.17</v>
      </c>
      <c r="M305" s="5">
        <v>33.54797629327841</v>
      </c>
      <c r="N305" s="5">
        <f>70*D305</f>
        <v>1526</v>
      </c>
      <c r="O305" s="6"/>
      <c r="P305" s="6"/>
    </row>
    <row r="306" spans="1:17" x14ac:dyDescent="0.35">
      <c r="A306" s="5" t="s">
        <v>1246</v>
      </c>
      <c r="B306" t="s">
        <v>17</v>
      </c>
      <c r="C306" t="s">
        <v>19</v>
      </c>
      <c r="D306">
        <v>163</v>
      </c>
      <c r="E306" s="5">
        <v>10.812967793925672</v>
      </c>
      <c r="F306" s="5">
        <v>10.877992556041271</v>
      </c>
      <c r="G306" s="5">
        <v>10.943017318156871</v>
      </c>
      <c r="H306" s="5">
        <f>IF(OR(B306="ngcc",B306="ngst"),0.4*D306,0.35*D306)</f>
        <v>57.05</v>
      </c>
      <c r="I306" s="5">
        <f>D306</f>
        <v>163</v>
      </c>
      <c r="J306" s="5">
        <f>IF(OR(B306="ngct",B306="oil"),1, )</f>
        <v>1</v>
      </c>
      <c r="K306" s="5">
        <f>J306</f>
        <v>1</v>
      </c>
      <c r="L306" s="5">
        <f>IF(OR(B306="ngcc",B306="ngst"),2,3.17)</f>
        <v>3.17</v>
      </c>
      <c r="M306" s="5">
        <v>250.84037320203578</v>
      </c>
      <c r="N306" s="5">
        <f>70*D306</f>
        <v>11410</v>
      </c>
      <c r="O306" s="6"/>
      <c r="P306" s="6"/>
    </row>
    <row r="307" spans="1:17" x14ac:dyDescent="0.35">
      <c r="A307" s="5" t="s">
        <v>1245</v>
      </c>
      <c r="B307" t="s">
        <v>17</v>
      </c>
      <c r="C307" t="s">
        <v>19</v>
      </c>
      <c r="D307">
        <v>18.600000000000001</v>
      </c>
      <c r="E307" s="5">
        <v>10.812967793925672</v>
      </c>
      <c r="F307" s="5">
        <v>10.877992556041271</v>
      </c>
      <c r="G307" s="5">
        <v>10.943017318156871</v>
      </c>
      <c r="H307" s="5">
        <f>IF(OR(B307="ngcc",B307="ngst"),0.4*D307,0.35*D307)</f>
        <v>6.51</v>
      </c>
      <c r="I307" s="5">
        <f>D307</f>
        <v>18.600000000000001</v>
      </c>
      <c r="J307" s="5">
        <f>IF(OR(B307="ngct",B307="oil"),1, )</f>
        <v>1</v>
      </c>
      <c r="K307" s="5">
        <f>J307</f>
        <v>1</v>
      </c>
      <c r="L307" s="5">
        <f>IF(OR(B307="ngcc",B307="ngst"),2,3.17)</f>
        <v>3.17</v>
      </c>
      <c r="M307" s="5">
        <v>28.623502708943974</v>
      </c>
      <c r="N307" s="5">
        <f>70*D307</f>
        <v>1302</v>
      </c>
      <c r="O307" s="6"/>
      <c r="P307" s="6"/>
    </row>
    <row r="308" spans="1:17" x14ac:dyDescent="0.35">
      <c r="A308" s="5" t="s">
        <v>1685</v>
      </c>
      <c r="B308" t="s">
        <v>17</v>
      </c>
      <c r="C308" t="s">
        <v>19</v>
      </c>
      <c r="D308">
        <v>2.6</v>
      </c>
      <c r="E308" s="5">
        <v>8.3181868244857675</v>
      </c>
      <c r="F308" s="5">
        <v>8.3832115866013694</v>
      </c>
      <c r="G308" s="5">
        <v>8.4482363487169714</v>
      </c>
      <c r="H308" s="5">
        <f>IF(OR(B308="ngcc",B308="ngst"),0.4*D308,0.35*D308)</f>
        <v>0.90999999999999992</v>
      </c>
      <c r="I308" s="5">
        <f>D308</f>
        <v>2.6</v>
      </c>
      <c r="J308" s="5">
        <f>IF(OR(B308="ngct",B308="oil"),1, )</f>
        <v>1</v>
      </c>
      <c r="K308" s="5">
        <f>J308</f>
        <v>1</v>
      </c>
      <c r="L308" s="5">
        <f>IF(OR(B308="ngcc",B308="ngst"),2,3.17)</f>
        <v>3.17</v>
      </c>
      <c r="M308" s="5">
        <v>4.00113478727173</v>
      </c>
      <c r="N308" s="5">
        <f>70*D308</f>
        <v>182</v>
      </c>
      <c r="O308" s="6"/>
      <c r="P308" s="6"/>
    </row>
    <row r="309" spans="1:17" x14ac:dyDescent="0.35">
      <c r="A309" s="5" t="s">
        <v>1686</v>
      </c>
      <c r="B309" t="s">
        <v>17</v>
      </c>
      <c r="C309" t="s">
        <v>19</v>
      </c>
      <c r="D309">
        <v>2.6</v>
      </c>
      <c r="E309" s="5">
        <v>8.3181868244857675</v>
      </c>
      <c r="F309" s="5">
        <v>8.3832115866013694</v>
      </c>
      <c r="G309" s="5">
        <v>8.4482363487169714</v>
      </c>
      <c r="H309" s="5">
        <f>IF(OR(B309="ngcc",B309="ngst"),0.4*D309,0.35*D309)</f>
        <v>0.90999999999999992</v>
      </c>
      <c r="I309" s="5">
        <f>D309</f>
        <v>2.6</v>
      </c>
      <c r="J309" s="5">
        <f>IF(OR(B309="ngct",B309="oil"),1, )</f>
        <v>1</v>
      </c>
      <c r="K309" s="5">
        <f>J309</f>
        <v>1</v>
      </c>
      <c r="L309" s="5">
        <f>IF(OR(B309="ngcc",B309="ngst"),2,3.17)</f>
        <v>3.17</v>
      </c>
      <c r="M309" s="5">
        <v>4.00113478727173</v>
      </c>
      <c r="N309" s="5">
        <f>70*D309</f>
        <v>182</v>
      </c>
      <c r="O309" s="6"/>
      <c r="P309" s="6"/>
    </row>
    <row r="310" spans="1:17" x14ac:dyDescent="0.35">
      <c r="A310" s="5" t="s">
        <v>1247</v>
      </c>
      <c r="B310" t="s">
        <v>17</v>
      </c>
      <c r="C310" t="s">
        <v>19</v>
      </c>
      <c r="D310">
        <v>0.9</v>
      </c>
      <c r="E310" s="5">
        <v>13.569701801015768</v>
      </c>
      <c r="F310" s="5">
        <v>13.634726563131366</v>
      </c>
      <c r="G310" s="5">
        <v>13.699751325246966</v>
      </c>
      <c r="H310" s="5">
        <f>IF(OR(B310="ngcc",B310="ngst"),0.4*D310,0.35*D310)</f>
        <v>0.315</v>
      </c>
      <c r="I310" s="5">
        <f>D310</f>
        <v>0.9</v>
      </c>
      <c r="J310" s="5">
        <f>IF(OR(B310="ngct",B310="oil"),1, )</f>
        <v>1</v>
      </c>
      <c r="K310" s="5">
        <f>J310</f>
        <v>1</v>
      </c>
      <c r="L310" s="5">
        <f>IF(OR(B310="ngcc",B310="ngst"),2,3.17)</f>
        <v>3.17</v>
      </c>
      <c r="M310" s="5">
        <v>1.3850081955940645</v>
      </c>
      <c r="N310" s="5">
        <f>70*D310</f>
        <v>63</v>
      </c>
      <c r="O310" s="6"/>
      <c r="P310" s="6"/>
      <c r="Q310" s="5"/>
    </row>
    <row r="311" spans="1:17" x14ac:dyDescent="0.35">
      <c r="A311" s="5" t="s">
        <v>1248</v>
      </c>
      <c r="B311" t="s">
        <v>17</v>
      </c>
      <c r="C311" t="s">
        <v>19</v>
      </c>
      <c r="D311">
        <v>2</v>
      </c>
      <c r="E311" s="5">
        <v>13.56970180101577</v>
      </c>
      <c r="F311" s="5">
        <v>13.63472656313137</v>
      </c>
      <c r="G311" s="5">
        <v>13.69975132524697</v>
      </c>
      <c r="H311" s="5">
        <f>IF(OR(B311="ngcc",B311="ngst"),0.4*D311,0.35*D311)</f>
        <v>0.7</v>
      </c>
      <c r="I311" s="5">
        <f>D311</f>
        <v>2</v>
      </c>
      <c r="J311" s="5">
        <f>IF(OR(B311="ngct",B311="oil"),1, )</f>
        <v>1</v>
      </c>
      <c r="K311" s="5">
        <f>J311</f>
        <v>1</v>
      </c>
      <c r="L311" s="5">
        <f>IF(OR(B311="ngcc",B311="ngst"),2,3.17)</f>
        <v>3.17</v>
      </c>
      <c r="M311" s="5">
        <v>3.0777959902090206</v>
      </c>
      <c r="N311" s="5">
        <f>70*D311</f>
        <v>140</v>
      </c>
      <c r="O311" s="6"/>
      <c r="P311" s="6"/>
      <c r="Q311" s="5"/>
    </row>
    <row r="312" spans="1:17" x14ac:dyDescent="0.35">
      <c r="A312" s="5" t="s">
        <v>1687</v>
      </c>
      <c r="B312" t="s">
        <v>17</v>
      </c>
      <c r="C312" t="s">
        <v>19</v>
      </c>
      <c r="D312">
        <v>0.3</v>
      </c>
      <c r="E312" s="5">
        <v>3.0146533504163386</v>
      </c>
      <c r="F312" s="5">
        <v>3.0796781125319388</v>
      </c>
      <c r="G312" s="5">
        <v>3.1447028746475389</v>
      </c>
      <c r="H312" s="5">
        <f>IF(OR(B312="ngcc",B312="ngst"),0.4*D312,0.35*D312)</f>
        <v>0.105</v>
      </c>
      <c r="I312" s="5">
        <f>D312</f>
        <v>0.3</v>
      </c>
      <c r="J312" s="5">
        <f>IF(OR(B312="ngct",B312="oil"),1, )</f>
        <v>1</v>
      </c>
      <c r="K312" s="5">
        <f>J312</f>
        <v>1</v>
      </c>
      <c r="L312" s="5">
        <f>IF(OR(B312="ngcc",B312="ngst"),2,3.17)</f>
        <v>3.17</v>
      </c>
      <c r="M312" s="5">
        <v>0.46166939853135319</v>
      </c>
      <c r="N312" s="5">
        <f>70*D312</f>
        <v>21</v>
      </c>
      <c r="O312" s="6"/>
      <c r="P312" s="6"/>
      <c r="Q312" s="5"/>
    </row>
    <row r="313" spans="1:17" x14ac:dyDescent="0.35">
      <c r="A313" s="5" t="s">
        <v>1688</v>
      </c>
      <c r="B313" t="s">
        <v>17</v>
      </c>
      <c r="C313" t="s">
        <v>19</v>
      </c>
      <c r="D313">
        <v>0.7</v>
      </c>
      <c r="E313" s="5">
        <v>3.0146533504163395</v>
      </c>
      <c r="F313" s="5">
        <v>3.0796781125319401</v>
      </c>
      <c r="G313" s="5">
        <v>3.1447028746475407</v>
      </c>
      <c r="H313" s="5">
        <f>IF(OR(B313="ngcc",B313="ngst"),0.4*D313,0.35*D313)</f>
        <v>0.24499999999999997</v>
      </c>
      <c r="I313" s="5">
        <f>D313</f>
        <v>0.7</v>
      </c>
      <c r="J313" s="5">
        <f>IF(OR(B313="ngct",B313="oil"),1, )</f>
        <v>1</v>
      </c>
      <c r="K313" s="5">
        <f>J313</f>
        <v>1</v>
      </c>
      <c r="L313" s="5">
        <f>IF(OR(B313="ngcc",B313="ngst"),2,3.17)</f>
        <v>3.17</v>
      </c>
      <c r="M313" s="5">
        <v>1.0772285965731576</v>
      </c>
      <c r="N313" s="5">
        <f>70*D313</f>
        <v>49</v>
      </c>
      <c r="O313" s="6"/>
      <c r="P313" s="6"/>
    </row>
    <row r="314" spans="1:17" x14ac:dyDescent="0.35">
      <c r="A314" s="5" t="s">
        <v>1249</v>
      </c>
      <c r="B314" t="s">
        <v>17</v>
      </c>
      <c r="C314" t="s">
        <v>19</v>
      </c>
      <c r="D314">
        <v>25</v>
      </c>
      <c r="E314" s="5">
        <v>10.049384593228272</v>
      </c>
      <c r="F314" s="5">
        <v>10.114409355343874</v>
      </c>
      <c r="G314" s="5">
        <v>10.179434117459476</v>
      </c>
      <c r="H314" s="5">
        <f>IF(OR(B314="ngcc",B314="ngst"),0.4*D314,0.35*D314)</f>
        <v>8.75</v>
      </c>
      <c r="I314" s="5">
        <f>D314</f>
        <v>25</v>
      </c>
      <c r="J314" s="5">
        <f>IF(OR(B314="ngct",B314="oil"),1, )</f>
        <v>1</v>
      </c>
      <c r="K314" s="5">
        <f>J314</f>
        <v>1</v>
      </c>
      <c r="L314" s="5">
        <f>IF(OR(B314="ngcc",B314="ngst"),2,3.17)</f>
        <v>3.17</v>
      </c>
      <c r="M314" s="5">
        <v>38.472449877612725</v>
      </c>
      <c r="N314" s="5">
        <f>70*D314</f>
        <v>1750</v>
      </c>
      <c r="O314" s="6"/>
      <c r="P314" s="6"/>
    </row>
    <row r="315" spans="1:17" x14ac:dyDescent="0.35">
      <c r="A315" s="5" t="s">
        <v>1250</v>
      </c>
      <c r="B315" t="s">
        <v>17</v>
      </c>
      <c r="C315" t="s">
        <v>19</v>
      </c>
      <c r="D315">
        <v>25</v>
      </c>
      <c r="E315" s="5">
        <v>10.049384593228272</v>
      </c>
      <c r="F315" s="5">
        <v>10.114409355343874</v>
      </c>
      <c r="G315" s="5">
        <v>10.179434117459476</v>
      </c>
      <c r="H315" s="5">
        <f>IF(OR(B315="ngcc",B315="ngst"),0.4*D315,0.35*D315)</f>
        <v>8.75</v>
      </c>
      <c r="I315" s="5">
        <f>D315</f>
        <v>25</v>
      </c>
      <c r="J315" s="5">
        <f>IF(OR(B315="ngct",B315="oil"),1, )</f>
        <v>1</v>
      </c>
      <c r="K315" s="5">
        <f>J315</f>
        <v>1</v>
      </c>
      <c r="L315" s="5">
        <f>IF(OR(B315="ngcc",B315="ngst"),2,3.17)</f>
        <v>3.17</v>
      </c>
      <c r="M315" s="5">
        <v>38.472449877612725</v>
      </c>
      <c r="N315" s="5">
        <f>70*D315</f>
        <v>1750</v>
      </c>
      <c r="O315" s="6"/>
      <c r="P315" s="6"/>
    </row>
    <row r="316" spans="1:17" x14ac:dyDescent="0.35">
      <c r="A316" s="5" t="s">
        <v>1251</v>
      </c>
      <c r="B316" t="s">
        <v>17</v>
      </c>
      <c r="C316" t="s">
        <v>19</v>
      </c>
      <c r="D316">
        <v>25</v>
      </c>
      <c r="E316" s="5">
        <v>10.049384593228272</v>
      </c>
      <c r="F316" s="5">
        <v>10.114409355343874</v>
      </c>
      <c r="G316" s="5">
        <v>10.179434117459476</v>
      </c>
      <c r="H316" s="5">
        <f>IF(OR(B316="ngcc",B316="ngst"),0.4*D316,0.35*D316)</f>
        <v>8.75</v>
      </c>
      <c r="I316" s="5">
        <f>D316</f>
        <v>25</v>
      </c>
      <c r="J316" s="5">
        <f>IF(OR(B316="ngct",B316="oil"),1, )</f>
        <v>1</v>
      </c>
      <c r="K316" s="5">
        <f>J316</f>
        <v>1</v>
      </c>
      <c r="L316" s="5">
        <f>IF(OR(B316="ngcc",B316="ngst"),2,3.17)</f>
        <v>3.17</v>
      </c>
      <c r="M316" s="5">
        <v>38.472449877612725</v>
      </c>
      <c r="N316" s="5">
        <f>70*D316</f>
        <v>1750</v>
      </c>
      <c r="O316" s="6"/>
      <c r="P316" s="6"/>
    </row>
    <row r="317" spans="1:17" x14ac:dyDescent="0.35">
      <c r="A317" s="5" t="s">
        <v>1252</v>
      </c>
      <c r="B317" t="s">
        <v>17</v>
      </c>
      <c r="C317" t="s">
        <v>19</v>
      </c>
      <c r="D317">
        <v>20</v>
      </c>
      <c r="E317" s="5">
        <v>10.04938459322827</v>
      </c>
      <c r="F317" s="5">
        <v>10.11440935534387</v>
      </c>
      <c r="G317" s="5">
        <v>10.179434117459468</v>
      </c>
      <c r="H317" s="5">
        <f>IF(OR(B317="ngcc",B317="ngst"),0.4*D317,0.35*D317)</f>
        <v>7</v>
      </c>
      <c r="I317" s="5">
        <f>D317</f>
        <v>20</v>
      </c>
      <c r="J317" s="5">
        <f>IF(OR(B317="ngct",B317="oil"),1, )</f>
        <v>1</v>
      </c>
      <c r="K317" s="5">
        <f>J317</f>
        <v>1</v>
      </c>
      <c r="L317" s="5">
        <f>IF(OR(B317="ngcc",B317="ngst"),2,3.17)</f>
        <v>3.17</v>
      </c>
      <c r="M317" s="5">
        <v>30.777959902090252</v>
      </c>
      <c r="N317" s="5">
        <f>70*D317</f>
        <v>1400</v>
      </c>
      <c r="O317" s="6"/>
      <c r="P317" s="6"/>
    </row>
    <row r="318" spans="1:17" x14ac:dyDescent="0.35">
      <c r="A318" s="5" t="s">
        <v>1253</v>
      </c>
      <c r="B318" t="s">
        <v>17</v>
      </c>
      <c r="C318" t="s">
        <v>19</v>
      </c>
      <c r="D318">
        <v>20</v>
      </c>
      <c r="E318" s="5">
        <v>10.04938459322827</v>
      </c>
      <c r="F318" s="5">
        <v>10.11440935534387</v>
      </c>
      <c r="G318" s="5">
        <v>10.179434117459468</v>
      </c>
      <c r="H318" s="5">
        <f>IF(OR(B318="ngcc",B318="ngst"),0.4*D318,0.35*D318)</f>
        <v>7</v>
      </c>
      <c r="I318" s="5">
        <f>D318</f>
        <v>20</v>
      </c>
      <c r="J318" s="5">
        <f>IF(OR(B318="ngct",B318="oil"),1, )</f>
        <v>1</v>
      </c>
      <c r="K318" s="5">
        <f>J318</f>
        <v>1</v>
      </c>
      <c r="L318" s="5">
        <f>IF(OR(B318="ngcc",B318="ngst"),2,3.17)</f>
        <v>3.17</v>
      </c>
      <c r="M318" s="5">
        <v>30.777959902090252</v>
      </c>
      <c r="N318" s="5">
        <f>70*D318</f>
        <v>1400</v>
      </c>
      <c r="O318" s="6"/>
      <c r="P318" s="6"/>
    </row>
    <row r="319" spans="1:17" x14ac:dyDescent="0.35">
      <c r="A319" s="5" t="s">
        <v>1254</v>
      </c>
      <c r="B319" t="s">
        <v>17</v>
      </c>
      <c r="C319" t="s">
        <v>19</v>
      </c>
      <c r="D319">
        <v>18.600000000000001</v>
      </c>
      <c r="E319" s="5">
        <v>42.376583528515972</v>
      </c>
      <c r="F319" s="5">
        <v>42.441608290631564</v>
      </c>
      <c r="G319" s="5">
        <v>42.506633052747155</v>
      </c>
      <c r="H319" s="5">
        <f>IF(OR(B319="ngcc",B319="ngst"),0.4*D319,0.35*D319)</f>
        <v>6.51</v>
      </c>
      <c r="I319" s="5">
        <f>D319</f>
        <v>18.600000000000001</v>
      </c>
      <c r="J319" s="5">
        <f>IF(OR(B319="ngct",B319="oil"),1, )</f>
        <v>1</v>
      </c>
      <c r="K319" s="5">
        <f>J319</f>
        <v>1</v>
      </c>
      <c r="L319" s="5">
        <f>IF(OR(B319="ngcc",B319="ngst"),2,3.17)</f>
        <v>3.17</v>
      </c>
      <c r="M319" s="5">
        <v>28.623502708944109</v>
      </c>
      <c r="N319" s="5">
        <f>70*D319</f>
        <v>1302</v>
      </c>
      <c r="O319" s="6"/>
      <c r="P319" s="6"/>
    </row>
    <row r="320" spans="1:17" x14ac:dyDescent="0.35">
      <c r="A320" s="5" t="s">
        <v>1255</v>
      </c>
      <c r="B320" t="s">
        <v>17</v>
      </c>
      <c r="C320" t="s">
        <v>19</v>
      </c>
      <c r="D320">
        <v>51</v>
      </c>
      <c r="E320" s="5">
        <v>42.376583528515972</v>
      </c>
      <c r="F320" s="5">
        <v>42.441608290631571</v>
      </c>
      <c r="G320" s="5">
        <v>42.506633052747169</v>
      </c>
      <c r="H320" s="5">
        <f>IF(OR(B320="ngcc",B320="ngst"),0.4*D320,0.35*D320)</f>
        <v>17.849999999999998</v>
      </c>
      <c r="I320" s="5">
        <f>D320</f>
        <v>51</v>
      </c>
      <c r="J320" s="5">
        <f>IF(OR(B320="ngct",B320="oil"),1, )</f>
        <v>1</v>
      </c>
      <c r="K320" s="5">
        <f>J320</f>
        <v>1</v>
      </c>
      <c r="L320" s="5">
        <f>IF(OR(B320="ngcc",B320="ngst"),2,3.17)</f>
        <v>3.17</v>
      </c>
      <c r="M320" s="5">
        <v>78.48379775033051</v>
      </c>
      <c r="N320" s="5">
        <f>70*D320</f>
        <v>3570</v>
      </c>
      <c r="O320" s="6"/>
      <c r="P320" s="6"/>
    </row>
    <row r="321" spans="1:16" x14ac:dyDescent="0.35">
      <c r="A321" s="5" t="s">
        <v>1256</v>
      </c>
      <c r="B321" t="s">
        <v>17</v>
      </c>
      <c r="C321" t="s">
        <v>19</v>
      </c>
      <c r="D321">
        <v>51</v>
      </c>
      <c r="E321" s="5">
        <v>42.376583528515972</v>
      </c>
      <c r="F321" s="5">
        <v>42.441608290631571</v>
      </c>
      <c r="G321" s="5">
        <v>42.506633052747169</v>
      </c>
      <c r="H321" s="5">
        <f>IF(OR(B321="ngcc",B321="ngst"),0.4*D321,0.35*D321)</f>
        <v>17.849999999999998</v>
      </c>
      <c r="I321" s="5">
        <f>D321</f>
        <v>51</v>
      </c>
      <c r="J321" s="5">
        <f>IF(OR(B321="ngct",B321="oil"),1, )</f>
        <v>1</v>
      </c>
      <c r="K321" s="5">
        <f>J321</f>
        <v>1</v>
      </c>
      <c r="L321" s="5">
        <f>IF(OR(B321="ngcc",B321="ngst"),2,3.17)</f>
        <v>3.17</v>
      </c>
      <c r="M321" s="5">
        <v>78.48379775033051</v>
      </c>
      <c r="N321" s="5">
        <f>70*D321</f>
        <v>3570</v>
      </c>
      <c r="O321" s="6"/>
      <c r="P321" s="6"/>
    </row>
    <row r="322" spans="1:16" x14ac:dyDescent="0.35">
      <c r="A322" s="5" t="s">
        <v>1257</v>
      </c>
      <c r="B322" t="s">
        <v>17</v>
      </c>
      <c r="C322" t="s">
        <v>19</v>
      </c>
      <c r="D322">
        <v>51</v>
      </c>
      <c r="E322" s="5">
        <v>42.376583528515972</v>
      </c>
      <c r="F322" s="5">
        <v>42.441608290631571</v>
      </c>
      <c r="G322" s="5">
        <v>42.506633052747169</v>
      </c>
      <c r="H322" s="5">
        <f>IF(OR(B322="ngcc",B322="ngst"),0.4*D322,0.35*D322)</f>
        <v>17.849999999999998</v>
      </c>
      <c r="I322" s="5">
        <f>D322</f>
        <v>51</v>
      </c>
      <c r="J322" s="5">
        <f>IF(OR(B322="ngct",B322="oil"),1, )</f>
        <v>1</v>
      </c>
      <c r="K322" s="5">
        <f>J322</f>
        <v>1</v>
      </c>
      <c r="L322" s="5">
        <f>IF(OR(B322="ngcc",B322="ngst"),2,3.17)</f>
        <v>3.17</v>
      </c>
      <c r="M322" s="5">
        <v>78.48379775033051</v>
      </c>
      <c r="N322" s="5">
        <f>70*D322</f>
        <v>3570</v>
      </c>
      <c r="O322" s="6"/>
      <c r="P322" s="6"/>
    </row>
    <row r="323" spans="1:16" x14ac:dyDescent="0.35">
      <c r="A323" s="5" t="s">
        <v>1258</v>
      </c>
      <c r="B323" t="s">
        <v>17</v>
      </c>
      <c r="C323" t="s">
        <v>19</v>
      </c>
      <c r="D323">
        <v>51</v>
      </c>
      <c r="E323" s="5">
        <v>42.376583528515972</v>
      </c>
      <c r="F323" s="5">
        <v>42.441608290631571</v>
      </c>
      <c r="G323" s="5">
        <v>42.506633052747169</v>
      </c>
      <c r="H323" s="5">
        <f>IF(OR(B323="ngcc",B323="ngst"),0.4*D323,0.35*D323)</f>
        <v>17.849999999999998</v>
      </c>
      <c r="I323" s="5">
        <f>D323</f>
        <v>51</v>
      </c>
      <c r="J323" s="5">
        <f>IF(OR(B323="ngct",B323="oil"),1, )</f>
        <v>1</v>
      </c>
      <c r="K323" s="5">
        <f>J323</f>
        <v>1</v>
      </c>
      <c r="L323" s="5">
        <f>IF(OR(B323="ngcc",B323="ngst"),2,3.17)</f>
        <v>3.17</v>
      </c>
      <c r="M323" s="5">
        <v>78.48379775033051</v>
      </c>
      <c r="N323" s="5">
        <f>70*D323</f>
        <v>3570</v>
      </c>
      <c r="O323" s="6"/>
      <c r="P323" s="6"/>
    </row>
    <row r="324" spans="1:16" x14ac:dyDescent="0.35">
      <c r="A324" s="5" t="s">
        <v>1259</v>
      </c>
      <c r="B324" t="s">
        <v>17</v>
      </c>
      <c r="C324" t="s">
        <v>19</v>
      </c>
      <c r="D324">
        <v>103.5</v>
      </c>
      <c r="E324" s="5">
        <v>42.376583528515972</v>
      </c>
      <c r="F324" s="5">
        <v>42.441608290631571</v>
      </c>
      <c r="G324" s="5">
        <v>42.506633052747169</v>
      </c>
      <c r="H324" s="5">
        <f>IF(OR(B324="ngcc",B324="ngst"),0.4*D324,0.35*D324)</f>
        <v>36.224999999999994</v>
      </c>
      <c r="I324" s="5">
        <f>D324</f>
        <v>103.5</v>
      </c>
      <c r="J324" s="5">
        <f>IF(OR(B324="ngct",B324="oil"),1, )</f>
        <v>1</v>
      </c>
      <c r="K324" s="5">
        <f>J324</f>
        <v>1</v>
      </c>
      <c r="L324" s="5">
        <f>IF(OR(B324="ngcc",B324="ngst"),2,3.17)</f>
        <v>3.17</v>
      </c>
      <c r="M324" s="5">
        <v>159.27594249331676</v>
      </c>
      <c r="N324" s="5">
        <f>70*D324</f>
        <v>7245</v>
      </c>
      <c r="O324" s="6"/>
      <c r="P324" s="6"/>
    </row>
    <row r="325" spans="1:16" x14ac:dyDescent="0.35">
      <c r="A325" s="5" t="s">
        <v>1260</v>
      </c>
      <c r="B325" t="s">
        <v>17</v>
      </c>
      <c r="C325" t="s">
        <v>19</v>
      </c>
      <c r="D325">
        <v>103.5</v>
      </c>
      <c r="E325" s="5">
        <v>42.376583528515972</v>
      </c>
      <c r="F325" s="5">
        <v>42.441608290631571</v>
      </c>
      <c r="G325" s="5">
        <v>42.506633052747169</v>
      </c>
      <c r="H325" s="5">
        <f>IF(OR(B325="ngcc",B325="ngst"),0.4*D325,0.35*D325)</f>
        <v>36.224999999999994</v>
      </c>
      <c r="I325" s="5">
        <f>D325</f>
        <v>103.5</v>
      </c>
      <c r="J325" s="5">
        <f>IF(OR(B325="ngct",B325="oil"),1, )</f>
        <v>1</v>
      </c>
      <c r="K325" s="5">
        <f>J325</f>
        <v>1</v>
      </c>
      <c r="L325" s="5">
        <f>IF(OR(B325="ngcc",B325="ngst"),2,3.17)</f>
        <v>3.17</v>
      </c>
      <c r="M325" s="5">
        <v>159.27594249331676</v>
      </c>
      <c r="N325" s="5">
        <f>70*D325</f>
        <v>7245</v>
      </c>
      <c r="O325" s="6"/>
      <c r="P325" s="6"/>
    </row>
    <row r="326" spans="1:16" x14ac:dyDescent="0.35">
      <c r="A326" s="5" t="s">
        <v>1689</v>
      </c>
      <c r="B326" t="s">
        <v>17</v>
      </c>
      <c r="C326" t="s">
        <v>19</v>
      </c>
      <c r="D326">
        <v>2.6</v>
      </c>
      <c r="E326" s="5">
        <v>8.1422615409171648</v>
      </c>
      <c r="F326" s="5">
        <v>8.2072863030327667</v>
      </c>
      <c r="G326" s="5">
        <v>8.2723110651483669</v>
      </c>
      <c r="H326" s="5">
        <f>IF(OR(B326="ngcc",B326="ngst"),0.4*D326,0.35*D326)</f>
        <v>0.90999999999999992</v>
      </c>
      <c r="I326" s="5">
        <f>D326</f>
        <v>2.6</v>
      </c>
      <c r="J326" s="5">
        <f>IF(OR(B326="ngct",B326="oil"),1, )</f>
        <v>1</v>
      </c>
      <c r="K326" s="5">
        <f>J326</f>
        <v>1</v>
      </c>
      <c r="L326" s="5">
        <f>IF(OR(B326="ngcc",B326="ngst"),2,3.17)</f>
        <v>3.17</v>
      </c>
      <c r="M326" s="5">
        <v>4.00113478727173</v>
      </c>
      <c r="N326" s="5">
        <f>70*D326</f>
        <v>182</v>
      </c>
      <c r="O326" s="6"/>
      <c r="P326" s="6"/>
    </row>
    <row r="327" spans="1:16" x14ac:dyDescent="0.35">
      <c r="A327" s="5" t="s">
        <v>1690</v>
      </c>
      <c r="B327" t="s">
        <v>17</v>
      </c>
      <c r="C327" t="s">
        <v>19</v>
      </c>
      <c r="D327">
        <v>2.6</v>
      </c>
      <c r="E327" s="5">
        <v>8.1422615409171648</v>
      </c>
      <c r="F327" s="5">
        <v>8.2072863030327667</v>
      </c>
      <c r="G327" s="5">
        <v>8.2723110651483669</v>
      </c>
      <c r="H327" s="5">
        <f>IF(OR(B327="ngcc",B327="ngst"),0.4*D327,0.35*D327)</f>
        <v>0.90999999999999992</v>
      </c>
      <c r="I327" s="5">
        <f>D327</f>
        <v>2.6</v>
      </c>
      <c r="J327" s="5">
        <f>IF(OR(B327="ngct",B327="oil"),1, )</f>
        <v>1</v>
      </c>
      <c r="K327" s="5">
        <f>J327</f>
        <v>1</v>
      </c>
      <c r="L327" s="5">
        <f>IF(OR(B327="ngcc",B327="ngst"),2,3.17)</f>
        <v>3.17</v>
      </c>
      <c r="M327" s="5">
        <v>4.00113478727173</v>
      </c>
      <c r="N327" s="5">
        <f>70*D327</f>
        <v>182</v>
      </c>
      <c r="O327" s="6"/>
      <c r="P327" s="6"/>
    </row>
    <row r="328" spans="1:16" x14ac:dyDescent="0.35">
      <c r="A328" s="5" t="s">
        <v>1691</v>
      </c>
      <c r="B328" t="s">
        <v>17</v>
      </c>
      <c r="C328" t="s">
        <v>19</v>
      </c>
      <c r="D328">
        <v>2.6</v>
      </c>
      <c r="E328" s="5">
        <v>8.1422615409171648</v>
      </c>
      <c r="F328" s="5">
        <v>8.2072863030327667</v>
      </c>
      <c r="G328" s="5">
        <v>8.2723110651483669</v>
      </c>
      <c r="H328" s="5">
        <f>IF(OR(B328="ngcc",B328="ngst"),0.4*D328,0.35*D328)</f>
        <v>0.90999999999999992</v>
      </c>
      <c r="I328" s="5">
        <f>D328</f>
        <v>2.6</v>
      </c>
      <c r="J328" s="5">
        <f>IF(OR(B328="ngct",B328="oil"),1, )</f>
        <v>1</v>
      </c>
      <c r="K328" s="5">
        <f>J328</f>
        <v>1</v>
      </c>
      <c r="L328" s="5">
        <f>IF(OR(B328="ngcc",B328="ngst"),2,3.17)</f>
        <v>3.17</v>
      </c>
      <c r="M328" s="5">
        <v>4.00113478727173</v>
      </c>
      <c r="N328" s="5">
        <f>70*D328</f>
        <v>182</v>
      </c>
      <c r="O328" s="6"/>
      <c r="P328" s="6"/>
    </row>
    <row r="329" spans="1:16" x14ac:dyDescent="0.35">
      <c r="A329" s="5" t="s">
        <v>1692</v>
      </c>
      <c r="B329" t="s">
        <v>17</v>
      </c>
      <c r="C329" t="s">
        <v>19</v>
      </c>
      <c r="D329">
        <v>2.6</v>
      </c>
      <c r="E329" s="5">
        <v>8.1422615409171648</v>
      </c>
      <c r="F329" s="5">
        <v>8.2072863030327667</v>
      </c>
      <c r="G329" s="5">
        <v>8.2723110651483669</v>
      </c>
      <c r="H329" s="5">
        <f>IF(OR(B329="ngcc",B329="ngst"),0.4*D329,0.35*D329)</f>
        <v>0.90999999999999992</v>
      </c>
      <c r="I329" s="5">
        <f>D329</f>
        <v>2.6</v>
      </c>
      <c r="J329" s="5">
        <f>IF(OR(B329="ngct",B329="oil"),1, )</f>
        <v>1</v>
      </c>
      <c r="K329" s="5">
        <f>J329</f>
        <v>1</v>
      </c>
      <c r="L329" s="5">
        <f>IF(OR(B329="ngcc",B329="ngst"),2,3.17)</f>
        <v>3.17</v>
      </c>
      <c r="M329" s="5">
        <v>4.00113478727173</v>
      </c>
      <c r="N329" s="5">
        <f>70*D329</f>
        <v>182</v>
      </c>
      <c r="O329" s="6"/>
      <c r="P329" s="6"/>
    </row>
    <row r="330" spans="1:16" x14ac:dyDescent="0.35">
      <c r="A330" s="5" t="s">
        <v>1261</v>
      </c>
      <c r="B330" t="s">
        <v>17</v>
      </c>
      <c r="C330" t="s">
        <v>19</v>
      </c>
      <c r="D330">
        <v>21.8</v>
      </c>
      <c r="E330" s="5">
        <v>6.6505644485844497</v>
      </c>
      <c r="F330" s="5">
        <v>6.7155892107000508</v>
      </c>
      <c r="G330" s="5">
        <v>6.7806139728156518</v>
      </c>
      <c r="H330" s="5">
        <f>IF(OR(B330="ngcc",B330="ngst"),0.4*D330,0.35*D330)</f>
        <v>7.63</v>
      </c>
      <c r="I330" s="5">
        <f>D330</f>
        <v>21.8</v>
      </c>
      <c r="J330" s="5">
        <f>IF(OR(B330="ngct",B330="oil"),1, )</f>
        <v>1</v>
      </c>
      <c r="K330" s="5">
        <f>J330</f>
        <v>1</v>
      </c>
      <c r="L330" s="5">
        <f>IF(OR(B330="ngcc",B330="ngst"),2,3.17)</f>
        <v>3.17</v>
      </c>
      <c r="M330" s="5">
        <v>33.547976293278381</v>
      </c>
      <c r="N330" s="5">
        <f>70*D330</f>
        <v>1526</v>
      </c>
      <c r="O330" s="6"/>
      <c r="P330" s="6"/>
    </row>
    <row r="331" spans="1:16" x14ac:dyDescent="0.35">
      <c r="A331" s="5" t="s">
        <v>1693</v>
      </c>
      <c r="B331" t="s">
        <v>17</v>
      </c>
      <c r="C331" t="s">
        <v>19</v>
      </c>
      <c r="D331">
        <v>2.6</v>
      </c>
      <c r="E331" s="5">
        <v>8.2302884052061671</v>
      </c>
      <c r="F331" s="5">
        <v>8.2953131673217673</v>
      </c>
      <c r="G331" s="5">
        <v>8.3603379294373674</v>
      </c>
      <c r="H331" s="5">
        <f>IF(OR(B331="ngcc",B331="ngst"),0.4*D331,0.35*D331)</f>
        <v>0.90999999999999992</v>
      </c>
      <c r="I331" s="5">
        <f>D331</f>
        <v>2.6</v>
      </c>
      <c r="J331" s="5">
        <f>IF(OR(B331="ngct",B331="oil"),1, )</f>
        <v>1</v>
      </c>
      <c r="K331" s="5">
        <f>J331</f>
        <v>1</v>
      </c>
      <c r="L331" s="5">
        <f>IF(OR(B331="ngcc",B331="ngst"),2,3.17)</f>
        <v>3.17</v>
      </c>
      <c r="M331" s="5">
        <v>4.0011347872717309</v>
      </c>
      <c r="N331" s="5">
        <f>70*D331</f>
        <v>182</v>
      </c>
      <c r="O331" s="6"/>
      <c r="P331" s="6"/>
    </row>
    <row r="332" spans="1:16" x14ac:dyDescent="0.35">
      <c r="A332" s="5" t="s">
        <v>1694</v>
      </c>
      <c r="B332" t="s">
        <v>17</v>
      </c>
      <c r="C332" t="s">
        <v>19</v>
      </c>
      <c r="D332">
        <v>2.6</v>
      </c>
      <c r="E332" s="5">
        <v>8.2302884052061671</v>
      </c>
      <c r="F332" s="5">
        <v>8.2953131673217673</v>
      </c>
      <c r="G332" s="5">
        <v>8.3603379294373674</v>
      </c>
      <c r="H332" s="5">
        <f>IF(OR(B332="ngcc",B332="ngst"),0.4*D332,0.35*D332)</f>
        <v>0.90999999999999992</v>
      </c>
      <c r="I332" s="5">
        <f>D332</f>
        <v>2.6</v>
      </c>
      <c r="J332" s="5">
        <f>IF(OR(B332="ngct",B332="oil"),1, )</f>
        <v>1</v>
      </c>
      <c r="K332" s="5">
        <f>J332</f>
        <v>1</v>
      </c>
      <c r="L332" s="5">
        <f>IF(OR(B332="ngcc",B332="ngst"),2,3.17)</f>
        <v>3.17</v>
      </c>
      <c r="M332" s="5">
        <v>4.0011347872717309</v>
      </c>
      <c r="N332" s="5">
        <f>70*D332</f>
        <v>182</v>
      </c>
      <c r="O332" s="6"/>
      <c r="P332" s="6"/>
    </row>
    <row r="333" spans="1:16" x14ac:dyDescent="0.35">
      <c r="A333" s="5" t="s">
        <v>1262</v>
      </c>
      <c r="B333" t="s">
        <v>17</v>
      </c>
      <c r="C333" t="s">
        <v>19</v>
      </c>
      <c r="D333">
        <v>60.5</v>
      </c>
      <c r="E333" s="5">
        <v>8.0904918794201688</v>
      </c>
      <c r="F333" s="5">
        <v>8.1555166415357689</v>
      </c>
      <c r="G333" s="5">
        <v>8.2205414036513691</v>
      </c>
      <c r="H333" s="5">
        <f>IF(OR(B333="ngcc",B333="ngst"),0.4*D333,0.35*D333)</f>
        <v>21.174999999999997</v>
      </c>
      <c r="I333" s="5">
        <f>D333</f>
        <v>60.5</v>
      </c>
      <c r="J333" s="5">
        <f>IF(OR(B333="ngct",B333="oil"),1, )</f>
        <v>1</v>
      </c>
      <c r="K333" s="5">
        <f>J333</f>
        <v>1</v>
      </c>
      <c r="L333" s="5">
        <f>IF(OR(B333="ngcc",B333="ngst"),2,3.17)</f>
        <v>3.17</v>
      </c>
      <c r="M333" s="5">
        <v>93.103328703823152</v>
      </c>
      <c r="N333" s="5">
        <f>70*D333</f>
        <v>4235</v>
      </c>
      <c r="O333" s="6"/>
      <c r="P333" s="6"/>
    </row>
    <row r="334" spans="1:16" x14ac:dyDescent="0.35">
      <c r="A334" s="5" t="s">
        <v>1263</v>
      </c>
      <c r="B334" t="s">
        <v>17</v>
      </c>
      <c r="C334" t="s">
        <v>19</v>
      </c>
      <c r="D334">
        <v>60.5</v>
      </c>
      <c r="E334" s="5">
        <v>8.0904918794201688</v>
      </c>
      <c r="F334" s="5">
        <v>8.1555166415357689</v>
      </c>
      <c r="G334" s="5">
        <v>8.2205414036513691</v>
      </c>
      <c r="H334" s="5">
        <f>IF(OR(B334="ngcc",B334="ngst"),0.4*D334,0.35*D334)</f>
        <v>21.174999999999997</v>
      </c>
      <c r="I334" s="5">
        <f>D334</f>
        <v>60.5</v>
      </c>
      <c r="J334" s="5">
        <f>IF(OR(B334="ngct",B334="oil"),1, )</f>
        <v>1</v>
      </c>
      <c r="K334" s="5">
        <f>J334</f>
        <v>1</v>
      </c>
      <c r="L334" s="5">
        <f>IF(OR(B334="ngcc",B334="ngst"),2,3.17)</f>
        <v>3.17</v>
      </c>
      <c r="M334" s="5">
        <v>93.103328703823152</v>
      </c>
      <c r="N334" s="5">
        <f>70*D334</f>
        <v>4235</v>
      </c>
      <c r="O334" s="6"/>
      <c r="P334" s="6"/>
    </row>
    <row r="335" spans="1:16" x14ac:dyDescent="0.35">
      <c r="A335" s="5" t="s">
        <v>1264</v>
      </c>
      <c r="B335" t="s">
        <v>17</v>
      </c>
      <c r="C335" t="s">
        <v>19</v>
      </c>
      <c r="D335">
        <v>60.5</v>
      </c>
      <c r="E335" s="5">
        <v>8.0904918794201688</v>
      </c>
      <c r="F335" s="5">
        <v>8.1555166415357689</v>
      </c>
      <c r="G335" s="5">
        <v>8.2205414036513691</v>
      </c>
      <c r="H335" s="5">
        <f>IF(OR(B335="ngcc",B335="ngst"),0.4*D335,0.35*D335)</f>
        <v>21.174999999999997</v>
      </c>
      <c r="I335" s="5">
        <f>D335</f>
        <v>60.5</v>
      </c>
      <c r="J335" s="5">
        <f>IF(OR(B335="ngct",B335="oil"),1, )</f>
        <v>1</v>
      </c>
      <c r="K335" s="5">
        <f>J335</f>
        <v>1</v>
      </c>
      <c r="L335" s="5">
        <f>IF(OR(B335="ngcc",B335="ngst"),2,3.17)</f>
        <v>3.17</v>
      </c>
      <c r="M335" s="5">
        <v>93.103328703823152</v>
      </c>
      <c r="N335" s="5">
        <f>70*D335</f>
        <v>4235</v>
      </c>
      <c r="O335" s="6"/>
      <c r="P335" s="6"/>
    </row>
    <row r="336" spans="1:16" x14ac:dyDescent="0.35">
      <c r="A336" s="5" t="s">
        <v>1265</v>
      </c>
      <c r="B336" t="s">
        <v>17</v>
      </c>
      <c r="C336" t="s">
        <v>19</v>
      </c>
      <c r="D336">
        <v>60.5</v>
      </c>
      <c r="E336" s="5">
        <v>8.0904918794201688</v>
      </c>
      <c r="F336" s="5">
        <v>8.1555166415357689</v>
      </c>
      <c r="G336" s="5">
        <v>8.2205414036513691</v>
      </c>
      <c r="H336" s="5">
        <f>IF(OR(B336="ngcc",B336="ngst"),0.4*D336,0.35*D336)</f>
        <v>21.174999999999997</v>
      </c>
      <c r="I336" s="5">
        <f>D336</f>
        <v>60.5</v>
      </c>
      <c r="J336" s="5">
        <f>IF(OR(B336="ngct",B336="oil"),1, )</f>
        <v>1</v>
      </c>
      <c r="K336" s="5">
        <f>J336</f>
        <v>1</v>
      </c>
      <c r="L336" s="5">
        <f>IF(OR(B336="ngcc",B336="ngst"),2,3.17)</f>
        <v>3.17</v>
      </c>
      <c r="M336" s="5">
        <v>93.103328703823152</v>
      </c>
      <c r="N336" s="5">
        <f>70*D336</f>
        <v>4235</v>
      </c>
      <c r="O336" s="6"/>
      <c r="P336" s="6"/>
    </row>
    <row r="337" spans="1:17" x14ac:dyDescent="0.35">
      <c r="A337" s="5" t="s">
        <v>1266</v>
      </c>
      <c r="B337" t="s">
        <v>17</v>
      </c>
      <c r="C337" t="s">
        <v>19</v>
      </c>
      <c r="D337">
        <v>2.6</v>
      </c>
      <c r="E337" s="5">
        <v>8.2069463295224647</v>
      </c>
      <c r="F337" s="5">
        <v>8.2719710916380649</v>
      </c>
      <c r="G337" s="5">
        <v>8.336995853753665</v>
      </c>
      <c r="H337" s="5">
        <f>IF(OR(B337="ngcc",B337="ngst"),0.4*D337,0.35*D337)</f>
        <v>0.90999999999999992</v>
      </c>
      <c r="I337" s="5">
        <f>D337</f>
        <v>2.6</v>
      </c>
      <c r="J337" s="5">
        <f>IF(OR(B337="ngct",B337="oil"),1, )</f>
        <v>1</v>
      </c>
      <c r="K337" s="5">
        <f>J337</f>
        <v>1</v>
      </c>
      <c r="L337" s="5">
        <f>IF(OR(B337="ngcc",B337="ngst"),2,3.17)</f>
        <v>3.17</v>
      </c>
      <c r="M337" s="5">
        <v>4.0011347872717273</v>
      </c>
      <c r="N337" s="5">
        <f>70*D337</f>
        <v>182</v>
      </c>
      <c r="O337" s="6"/>
      <c r="P337" s="6"/>
    </row>
    <row r="338" spans="1:17" x14ac:dyDescent="0.35">
      <c r="A338" s="5" t="s">
        <v>1698</v>
      </c>
      <c r="B338" t="s">
        <v>17</v>
      </c>
      <c r="C338" t="s">
        <v>19</v>
      </c>
      <c r="D338">
        <v>1.8</v>
      </c>
      <c r="E338" s="5">
        <v>4.56911193461797</v>
      </c>
      <c r="F338" s="5">
        <v>4.6341366967335711</v>
      </c>
      <c r="G338" s="5">
        <v>4.6991614588491712</v>
      </c>
      <c r="H338" s="5">
        <f>IF(OR(B338="ngcc",B338="ngst"),0.4*D338,0.35*D338)</f>
        <v>0.63</v>
      </c>
      <c r="I338" s="5">
        <f>D338</f>
        <v>1.8</v>
      </c>
      <c r="J338" s="5">
        <f>IF(OR(B338="ngct",B338="oil"),1, )</f>
        <v>1</v>
      </c>
      <c r="K338" s="5">
        <f>J338</f>
        <v>1</v>
      </c>
      <c r="L338" s="5">
        <f>IF(OR(B338="ngcc",B338="ngst"),2,3.17)</f>
        <v>3.17</v>
      </c>
      <c r="M338" s="5">
        <v>2.770016391188125</v>
      </c>
      <c r="N338" s="5">
        <f>70*D338</f>
        <v>126</v>
      </c>
      <c r="O338" s="6"/>
      <c r="P338" s="6"/>
    </row>
    <row r="339" spans="1:17" x14ac:dyDescent="0.35">
      <c r="A339" s="5" t="s">
        <v>1695</v>
      </c>
      <c r="B339" t="s">
        <v>17</v>
      </c>
      <c r="C339" t="s">
        <v>19</v>
      </c>
      <c r="D339">
        <v>1.8</v>
      </c>
      <c r="E339" s="5">
        <v>4.56911193461797</v>
      </c>
      <c r="F339" s="5">
        <v>4.6341366967335711</v>
      </c>
      <c r="G339" s="5">
        <v>4.6991614588491712</v>
      </c>
      <c r="H339" s="5">
        <f>IF(OR(B339="ngcc",B339="ngst"),0.4*D339,0.35*D339)</f>
        <v>0.63</v>
      </c>
      <c r="I339" s="5">
        <f>D339</f>
        <v>1.8</v>
      </c>
      <c r="J339" s="5">
        <f>IF(OR(B339="ngct",B339="oil"),1, )</f>
        <v>1</v>
      </c>
      <c r="K339" s="5">
        <f>J339</f>
        <v>1</v>
      </c>
      <c r="L339" s="5">
        <f>IF(OR(B339="ngcc",B339="ngst"),2,3.17)</f>
        <v>3.17</v>
      </c>
      <c r="M339" s="5">
        <v>2.770016391188125</v>
      </c>
      <c r="N339" s="5">
        <f>70*D339</f>
        <v>126</v>
      </c>
      <c r="O339" s="6"/>
      <c r="P339" s="6"/>
    </row>
    <row r="340" spans="1:17" x14ac:dyDescent="0.35">
      <c r="A340" s="5" t="s">
        <v>1696</v>
      </c>
      <c r="B340" t="s">
        <v>17</v>
      </c>
      <c r="C340" t="s">
        <v>19</v>
      </c>
      <c r="D340">
        <v>1.8</v>
      </c>
      <c r="E340" s="5">
        <v>4.56911193461797</v>
      </c>
      <c r="F340" s="5">
        <v>4.6341366967335711</v>
      </c>
      <c r="G340" s="5">
        <v>4.6991614588491712</v>
      </c>
      <c r="H340" s="5">
        <f>IF(OR(B340="ngcc",B340="ngst"),0.4*D340,0.35*D340)</f>
        <v>0.63</v>
      </c>
      <c r="I340" s="5">
        <f>D340</f>
        <v>1.8</v>
      </c>
      <c r="J340" s="5">
        <f>IF(OR(B340="ngct",B340="oil"),1, )</f>
        <v>1</v>
      </c>
      <c r="K340" s="5">
        <f>J340</f>
        <v>1</v>
      </c>
      <c r="L340" s="5">
        <f>IF(OR(B340="ngcc",B340="ngst"),2,3.17)</f>
        <v>3.17</v>
      </c>
      <c r="M340" s="5">
        <v>2.770016391188125</v>
      </c>
      <c r="N340" s="5">
        <f>70*D340</f>
        <v>126</v>
      </c>
      <c r="O340" s="6"/>
      <c r="P340" s="6"/>
    </row>
    <row r="341" spans="1:17" x14ac:dyDescent="0.35">
      <c r="A341" s="5" t="s">
        <v>1697</v>
      </c>
      <c r="B341" t="s">
        <v>17</v>
      </c>
      <c r="C341" t="s">
        <v>19</v>
      </c>
      <c r="D341">
        <v>1.8</v>
      </c>
      <c r="E341" s="5">
        <v>4.56911193461797</v>
      </c>
      <c r="F341" s="5">
        <v>4.6341366967335711</v>
      </c>
      <c r="G341" s="5">
        <v>4.6991614588491712</v>
      </c>
      <c r="H341" s="5">
        <f>IF(OR(B341="ngcc",B341="ngst"),0.4*D341,0.35*D341)</f>
        <v>0.63</v>
      </c>
      <c r="I341" s="5">
        <f>D341</f>
        <v>1.8</v>
      </c>
      <c r="J341" s="5">
        <f>IF(OR(B341="ngct",B341="oil"),1, )</f>
        <v>1</v>
      </c>
      <c r="K341" s="5">
        <f>J341</f>
        <v>1</v>
      </c>
      <c r="L341" s="5">
        <f>IF(OR(B341="ngcc",B341="ngst"),2,3.17)</f>
        <v>3.17</v>
      </c>
      <c r="M341" s="5">
        <v>2.770016391188125</v>
      </c>
      <c r="N341" s="5">
        <f>70*D341</f>
        <v>126</v>
      </c>
      <c r="O341" s="6"/>
      <c r="P341" s="6"/>
    </row>
    <row r="342" spans="1:17" x14ac:dyDescent="0.35">
      <c r="A342" s="5" t="s">
        <v>1699</v>
      </c>
      <c r="B342" t="s">
        <v>17</v>
      </c>
      <c r="C342" t="s">
        <v>19</v>
      </c>
      <c r="D342">
        <v>2.6</v>
      </c>
      <c r="E342" s="5">
        <v>7.8274429105727057</v>
      </c>
      <c r="F342" s="5">
        <v>7.8924676726883067</v>
      </c>
      <c r="G342" s="5">
        <v>7.9574924348039087</v>
      </c>
      <c r="H342" s="5">
        <f>IF(OR(B342="ngcc",B342="ngst"),0.4*D342,0.35*D342)</f>
        <v>0.90999999999999992</v>
      </c>
      <c r="I342" s="5">
        <f>D342</f>
        <v>2.6</v>
      </c>
      <c r="J342" s="5">
        <f>IF(OR(B342="ngct",B342="oil"),1, )</f>
        <v>1</v>
      </c>
      <c r="K342" s="5">
        <f>J342</f>
        <v>1</v>
      </c>
      <c r="L342" s="5">
        <f>IF(OR(B342="ngcc",B342="ngst"),2,3.17)</f>
        <v>3.17</v>
      </c>
      <c r="M342" s="5">
        <v>4.00113478727173</v>
      </c>
      <c r="N342" s="5">
        <f>70*D342</f>
        <v>182</v>
      </c>
      <c r="O342" s="6"/>
      <c r="P342" s="6"/>
    </row>
    <row r="343" spans="1:17" x14ac:dyDescent="0.35">
      <c r="A343" s="5" t="s">
        <v>1700</v>
      </c>
      <c r="B343" t="s">
        <v>17</v>
      </c>
      <c r="C343" t="s">
        <v>19</v>
      </c>
      <c r="D343">
        <v>2.6</v>
      </c>
      <c r="E343" s="5">
        <v>7.8274429105727057</v>
      </c>
      <c r="F343" s="5">
        <v>7.8924676726883067</v>
      </c>
      <c r="G343" s="5">
        <v>7.9574924348039087</v>
      </c>
      <c r="H343" s="5">
        <f>IF(OR(B343="ngcc",B343="ngst"),0.4*D343,0.35*D343)</f>
        <v>0.90999999999999992</v>
      </c>
      <c r="I343" s="5">
        <f>D343</f>
        <v>2.6</v>
      </c>
      <c r="J343" s="5">
        <f>IF(OR(B343="ngct",B343="oil"),1, )</f>
        <v>1</v>
      </c>
      <c r="K343" s="5">
        <f>J343</f>
        <v>1</v>
      </c>
      <c r="L343" s="5">
        <f>IF(OR(B343="ngcc",B343="ngst"),2,3.17)</f>
        <v>3.17</v>
      </c>
      <c r="M343" s="5">
        <v>4.00113478727173</v>
      </c>
      <c r="N343" s="5">
        <f>70*D343</f>
        <v>182</v>
      </c>
      <c r="O343" s="6"/>
      <c r="P343" s="6"/>
    </row>
    <row r="344" spans="1:17" x14ac:dyDescent="0.35">
      <c r="A344" s="5" t="s">
        <v>1701</v>
      </c>
      <c r="B344" t="s">
        <v>17</v>
      </c>
      <c r="C344" t="s">
        <v>19</v>
      </c>
      <c r="D344">
        <v>2.6</v>
      </c>
      <c r="E344" s="5">
        <v>8.8923906231425658</v>
      </c>
      <c r="F344" s="5">
        <v>8.9574153852581659</v>
      </c>
      <c r="G344" s="5">
        <v>9.0224401473737679</v>
      </c>
      <c r="H344" s="5">
        <f>IF(OR(B344="ngcc",B344="ngst"),0.4*D344,0.35*D344)</f>
        <v>0.90999999999999992</v>
      </c>
      <c r="I344" s="5">
        <f>D344</f>
        <v>2.6</v>
      </c>
      <c r="J344" s="5">
        <f>IF(OR(B344="ngct",B344="oil"),1, )</f>
        <v>1</v>
      </c>
      <c r="K344" s="5">
        <f>J344</f>
        <v>1</v>
      </c>
      <c r="L344" s="5">
        <f>IF(OR(B344="ngcc",B344="ngst"),2,3.17)</f>
        <v>3.17</v>
      </c>
      <c r="M344" s="5">
        <v>4.00113478727173</v>
      </c>
      <c r="N344" s="5">
        <f>70*D344</f>
        <v>182</v>
      </c>
      <c r="O344" s="6"/>
      <c r="P344" s="6"/>
    </row>
    <row r="345" spans="1:17" x14ac:dyDescent="0.35">
      <c r="A345" s="5" t="s">
        <v>1702</v>
      </c>
      <c r="B345" t="s">
        <v>17</v>
      </c>
      <c r="C345" t="s">
        <v>19</v>
      </c>
      <c r="D345">
        <v>2.6</v>
      </c>
      <c r="E345" s="5">
        <v>8.8923906231425658</v>
      </c>
      <c r="F345" s="5">
        <v>8.9574153852581659</v>
      </c>
      <c r="G345" s="5">
        <v>9.0224401473737679</v>
      </c>
      <c r="H345" s="5">
        <f>IF(OR(B345="ngcc",B345="ngst"),0.4*D345,0.35*D345)</f>
        <v>0.90999999999999992</v>
      </c>
      <c r="I345" s="5">
        <f>D345</f>
        <v>2.6</v>
      </c>
      <c r="J345" s="5">
        <f>IF(OR(B345="ngct",B345="oil"),1, )</f>
        <v>1</v>
      </c>
      <c r="K345" s="5">
        <f>J345</f>
        <v>1</v>
      </c>
      <c r="L345" s="5">
        <f>IF(OR(B345="ngcc",B345="ngst"),2,3.17)</f>
        <v>3.17</v>
      </c>
      <c r="M345" s="5">
        <v>4.00113478727173</v>
      </c>
      <c r="N345" s="5">
        <f>70*D345</f>
        <v>182</v>
      </c>
      <c r="O345" s="6"/>
      <c r="P345" s="6"/>
    </row>
    <row r="346" spans="1:17" x14ac:dyDescent="0.35">
      <c r="A346" s="5" t="s">
        <v>1273</v>
      </c>
      <c r="B346" t="s">
        <v>17</v>
      </c>
      <c r="C346" t="s">
        <v>19</v>
      </c>
      <c r="D346">
        <v>69</v>
      </c>
      <c r="E346" s="5">
        <v>9.8641599318504714</v>
      </c>
      <c r="F346" s="5">
        <v>9.9291846939660697</v>
      </c>
      <c r="G346" s="5">
        <v>9.9942094560816681</v>
      </c>
      <c r="H346" s="5">
        <f>IF(OR(B346="ngcc",B346="ngst"),0.4*D346,0.35*D346)</f>
        <v>24.15</v>
      </c>
      <c r="I346" s="5">
        <f>D346</f>
        <v>69</v>
      </c>
      <c r="J346" s="5">
        <f>IF(OR(B346="ngct",B346="oil"),1, )</f>
        <v>1</v>
      </c>
      <c r="K346" s="5">
        <f>J346</f>
        <v>1</v>
      </c>
      <c r="L346" s="5">
        <f>IF(OR(B346="ngcc",B346="ngst"),2,3.17)</f>
        <v>3.17</v>
      </c>
      <c r="M346" s="5">
        <v>106.18396166221149</v>
      </c>
      <c r="N346" s="5">
        <f>70*D346</f>
        <v>4830</v>
      </c>
      <c r="O346" s="5"/>
      <c r="P346" s="6"/>
    </row>
    <row r="347" spans="1:17" x14ac:dyDescent="0.35">
      <c r="A347" s="5" t="s">
        <v>1267</v>
      </c>
      <c r="B347" t="s">
        <v>17</v>
      </c>
      <c r="C347" t="s">
        <v>19</v>
      </c>
      <c r="D347">
        <v>18.5</v>
      </c>
      <c r="E347" s="5">
        <v>9.8641599318504696</v>
      </c>
      <c r="F347" s="5">
        <v>9.9291846939660697</v>
      </c>
      <c r="G347" s="5">
        <v>9.9942094560816699</v>
      </c>
      <c r="H347" s="5">
        <f>IF(OR(B347="ngcc",B347="ngst"),0.4*D347,0.35*D347)</f>
        <v>6.4749999999999996</v>
      </c>
      <c r="I347" s="5">
        <f>D347</f>
        <v>18.5</v>
      </c>
      <c r="J347" s="5">
        <f>IF(OR(B347="ngct",B347="oil"),1, )</f>
        <v>1</v>
      </c>
      <c r="K347" s="5">
        <f>J347</f>
        <v>1</v>
      </c>
      <c r="L347" s="5">
        <f>IF(OR(B347="ngcc",B347="ngst"),2,3.17)</f>
        <v>3.17</v>
      </c>
      <c r="M347" s="5">
        <v>28.469612909433444</v>
      </c>
      <c r="N347" s="5">
        <f>70*D347</f>
        <v>1295</v>
      </c>
      <c r="O347" s="6"/>
      <c r="P347" s="6"/>
      <c r="Q347" s="5"/>
    </row>
    <row r="348" spans="1:17" x14ac:dyDescent="0.35">
      <c r="A348" s="5" t="s">
        <v>1269</v>
      </c>
      <c r="B348" t="s">
        <v>17</v>
      </c>
      <c r="C348" t="s">
        <v>19</v>
      </c>
      <c r="D348">
        <v>60.5</v>
      </c>
      <c r="E348" s="5">
        <v>9.8641599318504714</v>
      </c>
      <c r="F348" s="5">
        <v>9.9291846939660697</v>
      </c>
      <c r="G348" s="5">
        <v>9.9942094560816699</v>
      </c>
      <c r="H348" s="5">
        <f>IF(OR(B348="ngcc",B348="ngst"),0.4*D348,0.35*D348)</f>
        <v>21.174999999999997</v>
      </c>
      <c r="I348" s="5">
        <f>D348</f>
        <v>60.5</v>
      </c>
      <c r="J348" s="5">
        <f>IF(OR(B348="ngct",B348="oil"),1, )</f>
        <v>1</v>
      </c>
      <c r="K348" s="5">
        <f>J348</f>
        <v>1</v>
      </c>
      <c r="L348" s="5">
        <f>IF(OR(B348="ngcc",B348="ngst"),2,3.17)</f>
        <v>3.17</v>
      </c>
      <c r="M348" s="5">
        <v>93.103328703823152</v>
      </c>
      <c r="N348" s="5">
        <f>70*D348</f>
        <v>4235</v>
      </c>
      <c r="O348" s="6"/>
      <c r="P348" s="6"/>
      <c r="Q348" s="5"/>
    </row>
    <row r="349" spans="1:17" x14ac:dyDescent="0.35">
      <c r="A349" s="5" t="s">
        <v>1270</v>
      </c>
      <c r="B349" t="s">
        <v>17</v>
      </c>
      <c r="C349" t="s">
        <v>19</v>
      </c>
      <c r="D349">
        <v>60.5</v>
      </c>
      <c r="E349" s="5">
        <v>9.8641599318504714</v>
      </c>
      <c r="F349" s="5">
        <v>9.9291846939660697</v>
      </c>
      <c r="G349" s="5">
        <v>9.9942094560816699</v>
      </c>
      <c r="H349" s="5">
        <f>IF(OR(B349="ngcc",B349="ngst"),0.4*D349,0.35*D349)</f>
        <v>21.174999999999997</v>
      </c>
      <c r="I349" s="5">
        <f>D349</f>
        <v>60.5</v>
      </c>
      <c r="J349" s="5">
        <f>IF(OR(B349="ngct",B349="oil"),1, )</f>
        <v>1</v>
      </c>
      <c r="K349" s="5">
        <f>J349</f>
        <v>1</v>
      </c>
      <c r="L349" s="5">
        <f>IF(OR(B349="ngcc",B349="ngst"),2,3.17)</f>
        <v>3.17</v>
      </c>
      <c r="M349" s="5">
        <v>93.103328703823152</v>
      </c>
      <c r="N349" s="5">
        <f>70*D349</f>
        <v>4235</v>
      </c>
      <c r="O349" s="6"/>
      <c r="P349" s="6"/>
    </row>
    <row r="350" spans="1:17" x14ac:dyDescent="0.35">
      <c r="A350" s="5" t="s">
        <v>1271</v>
      </c>
      <c r="B350" t="s">
        <v>17</v>
      </c>
      <c r="C350" t="s">
        <v>19</v>
      </c>
      <c r="D350">
        <v>60.5</v>
      </c>
      <c r="E350" s="5">
        <v>9.8641599318504714</v>
      </c>
      <c r="F350" s="5">
        <v>9.9291846939660697</v>
      </c>
      <c r="G350" s="5">
        <v>9.9942094560816699</v>
      </c>
      <c r="H350" s="5">
        <f>IF(OR(B350="ngcc",B350="ngst"),0.4*D350,0.35*D350)</f>
        <v>21.174999999999997</v>
      </c>
      <c r="I350" s="5">
        <f>D350</f>
        <v>60.5</v>
      </c>
      <c r="J350" s="5">
        <f>IF(OR(B350="ngct",B350="oil"),1, )</f>
        <v>1</v>
      </c>
      <c r="K350" s="5">
        <f>J350</f>
        <v>1</v>
      </c>
      <c r="L350" s="5">
        <f>IF(OR(B350="ngcc",B350="ngst"),2,3.17)</f>
        <v>3.17</v>
      </c>
      <c r="M350" s="5">
        <v>93.103328703823152</v>
      </c>
      <c r="N350" s="5">
        <f>70*D350</f>
        <v>4235</v>
      </c>
      <c r="O350" s="6"/>
      <c r="P350" s="6"/>
    </row>
    <row r="351" spans="1:17" x14ac:dyDescent="0.35">
      <c r="A351" s="5" t="s">
        <v>1272</v>
      </c>
      <c r="B351" t="s">
        <v>17</v>
      </c>
      <c r="C351" t="s">
        <v>19</v>
      </c>
      <c r="D351">
        <v>60.5</v>
      </c>
      <c r="E351" s="5">
        <v>9.8641599318504714</v>
      </c>
      <c r="F351" s="5">
        <v>9.9291846939660697</v>
      </c>
      <c r="G351" s="5">
        <v>9.9942094560816699</v>
      </c>
      <c r="H351" s="5">
        <f>IF(OR(B351="ngcc",B351="ngst"),0.4*D351,0.35*D351)</f>
        <v>21.174999999999997</v>
      </c>
      <c r="I351" s="5">
        <f>D351</f>
        <v>60.5</v>
      </c>
      <c r="J351" s="5">
        <f>IF(OR(B351="ngct",B351="oil"),1, )</f>
        <v>1</v>
      </c>
      <c r="K351" s="5">
        <f>J351</f>
        <v>1</v>
      </c>
      <c r="L351" s="5">
        <f>IF(OR(B351="ngcc",B351="ngst"),2,3.17)</f>
        <v>3.17</v>
      </c>
      <c r="M351" s="5">
        <v>93.103328703823152</v>
      </c>
      <c r="N351" s="5">
        <f>70*D351</f>
        <v>4235</v>
      </c>
      <c r="O351" s="6"/>
      <c r="P351" s="6"/>
    </row>
    <row r="352" spans="1:17" x14ac:dyDescent="0.35">
      <c r="A352" s="5" t="s">
        <v>1268</v>
      </c>
      <c r="B352" t="s">
        <v>17</v>
      </c>
      <c r="C352" t="s">
        <v>19</v>
      </c>
      <c r="D352">
        <v>414.9</v>
      </c>
      <c r="E352" s="5">
        <v>9.8641599318504714</v>
      </c>
      <c r="F352" s="5">
        <v>9.9291846939660733</v>
      </c>
      <c r="G352" s="5">
        <v>9.9942094560816734</v>
      </c>
      <c r="H352" s="5">
        <f>IF(OR(B352="ngcc",B352="ngst"),0.4*D352,0.35*D352)</f>
        <v>145.21499999999997</v>
      </c>
      <c r="I352" s="5">
        <f>D352</f>
        <v>414.9</v>
      </c>
      <c r="J352" s="5">
        <f>IF(OR(B352="ngct",B352="oil"),1, )</f>
        <v>1</v>
      </c>
      <c r="K352" s="5">
        <f>J352</f>
        <v>1</v>
      </c>
      <c r="L352" s="5">
        <f>IF(OR(B352="ngcc",B352="ngst"),2,3.17)</f>
        <v>3.17</v>
      </c>
      <c r="M352" s="5">
        <v>638.4887781688625</v>
      </c>
      <c r="N352" s="5">
        <f>70*D352</f>
        <v>29043</v>
      </c>
      <c r="O352" s="6"/>
      <c r="P352" s="6"/>
    </row>
    <row r="353" spans="1:17" x14ac:dyDescent="0.35">
      <c r="A353" s="5" t="s">
        <v>1274</v>
      </c>
      <c r="B353" t="s">
        <v>17</v>
      </c>
      <c r="C353" t="s">
        <v>19</v>
      </c>
      <c r="D353">
        <v>2.7</v>
      </c>
      <c r="E353" s="5">
        <v>11.707881878271566</v>
      </c>
      <c r="F353" s="5">
        <v>11.772906640387166</v>
      </c>
      <c r="G353" s="5">
        <v>11.837931402502766</v>
      </c>
      <c r="H353" s="5">
        <f>IF(OR(B353="ngcc",B353="ngst"),0.4*D353,0.35*D353)</f>
        <v>0.94499999999999995</v>
      </c>
      <c r="I353" s="5">
        <f>D353</f>
        <v>2.7</v>
      </c>
      <c r="J353" s="5">
        <f>IF(OR(B353="ngct",B353="oil"),1, )</f>
        <v>1</v>
      </c>
      <c r="K353" s="5">
        <f>J353</f>
        <v>1</v>
      </c>
      <c r="L353" s="5">
        <f>IF(OR(B353="ngcc",B353="ngst"),2,3.17)</f>
        <v>3.17</v>
      </c>
      <c r="M353" s="5">
        <v>4.1550245867821793</v>
      </c>
      <c r="N353" s="5">
        <f>70*D353</f>
        <v>189</v>
      </c>
      <c r="O353" s="5"/>
      <c r="P353" s="6"/>
    </row>
    <row r="354" spans="1:17" x14ac:dyDescent="0.35">
      <c r="A354" s="5" t="s">
        <v>1275</v>
      </c>
      <c r="B354" t="s">
        <v>17</v>
      </c>
      <c r="C354" t="s">
        <v>19</v>
      </c>
      <c r="D354">
        <v>2.7</v>
      </c>
      <c r="E354" s="5">
        <v>11.707881878271566</v>
      </c>
      <c r="F354" s="5">
        <v>11.772906640387166</v>
      </c>
      <c r="G354" s="5">
        <v>11.837931402502766</v>
      </c>
      <c r="H354" s="5">
        <f>IF(OR(B354="ngcc",B354="ngst"),0.4*D354,0.35*D354)</f>
        <v>0.94499999999999995</v>
      </c>
      <c r="I354" s="5">
        <f>D354</f>
        <v>2.7</v>
      </c>
      <c r="J354" s="5">
        <f>IF(OR(B354="ngct",B354="oil"),1, )</f>
        <v>1</v>
      </c>
      <c r="K354" s="5">
        <f>J354</f>
        <v>1</v>
      </c>
      <c r="L354" s="5">
        <f>IF(OR(B354="ngcc",B354="ngst"),2,3.17)</f>
        <v>3.17</v>
      </c>
      <c r="M354" s="5">
        <v>4.1550245867821793</v>
      </c>
      <c r="N354" s="5">
        <f>70*D354</f>
        <v>189</v>
      </c>
      <c r="O354" s="5"/>
      <c r="P354" s="6"/>
    </row>
    <row r="355" spans="1:17" x14ac:dyDescent="0.35">
      <c r="A355" s="5" t="s">
        <v>1276</v>
      </c>
      <c r="B355" t="s">
        <v>17</v>
      </c>
      <c r="C355" t="s">
        <v>19</v>
      </c>
      <c r="D355">
        <v>75</v>
      </c>
      <c r="E355" s="5">
        <v>11.70788187827157</v>
      </c>
      <c r="F355" s="5">
        <v>11.77290664038717</v>
      </c>
      <c r="G355" s="5">
        <v>11.83793140250277</v>
      </c>
      <c r="H355" s="5">
        <f>IF(OR(B355="ngcc",B355="ngst"),0.4*D355,0.35*D355)</f>
        <v>26.25</v>
      </c>
      <c r="I355" s="5">
        <f>D355</f>
        <v>75</v>
      </c>
      <c r="J355" s="5">
        <f>IF(OR(B355="ngct",B355="oil"),1, )</f>
        <v>1</v>
      </c>
      <c r="K355" s="5">
        <f>J355</f>
        <v>1</v>
      </c>
      <c r="L355" s="5">
        <f>IF(OR(B355="ngcc",B355="ngst"),2,3.17)</f>
        <v>3.17</v>
      </c>
      <c r="M355" s="5">
        <v>115.41734963283847</v>
      </c>
      <c r="N355" s="5">
        <f>70*D355</f>
        <v>5250</v>
      </c>
      <c r="O355" s="5"/>
      <c r="P355" s="6"/>
    </row>
    <row r="356" spans="1:17" x14ac:dyDescent="0.35">
      <c r="A356" s="5" t="s">
        <v>1277</v>
      </c>
      <c r="B356" t="s">
        <v>17</v>
      </c>
      <c r="C356" t="s">
        <v>19</v>
      </c>
      <c r="D356">
        <v>414.9</v>
      </c>
      <c r="E356" s="5">
        <v>11.707881878271573</v>
      </c>
      <c r="F356" s="5">
        <v>11.772906640387175</v>
      </c>
      <c r="G356" s="5">
        <v>11.837931402502779</v>
      </c>
      <c r="H356" s="5">
        <f>IF(OR(B356="ngcc",B356="ngst"),0.4*D356,0.35*D356)</f>
        <v>145.21499999999997</v>
      </c>
      <c r="I356" s="5">
        <f>D356</f>
        <v>414.9</v>
      </c>
      <c r="J356" s="5">
        <f>IF(OR(B356="ngct",B356="oil"),1, )</f>
        <v>1</v>
      </c>
      <c r="K356" s="5">
        <f>J356</f>
        <v>1</v>
      </c>
      <c r="L356" s="5">
        <f>IF(OR(B356="ngcc",B356="ngst"),2,3.17)</f>
        <v>3.17</v>
      </c>
      <c r="M356" s="5">
        <v>638.4887781688625</v>
      </c>
      <c r="N356" s="5">
        <f>70*D356</f>
        <v>29043</v>
      </c>
      <c r="O356" s="5"/>
      <c r="P356" s="6"/>
    </row>
    <row r="357" spans="1:17" x14ac:dyDescent="0.35">
      <c r="A357" s="5" t="s">
        <v>1278</v>
      </c>
      <c r="B357" t="s">
        <v>17</v>
      </c>
      <c r="C357" t="s">
        <v>19</v>
      </c>
      <c r="D357">
        <v>460</v>
      </c>
      <c r="E357" s="5">
        <v>25.948987719223169</v>
      </c>
      <c r="F357" s="5">
        <v>26.014012481338764</v>
      </c>
      <c r="G357" s="5">
        <v>26.079037243454362</v>
      </c>
      <c r="H357" s="5">
        <f>IF(OR(B357="ngcc",B357="ngst"),0.4*D357,0.35*D357)</f>
        <v>161</v>
      </c>
      <c r="I357" s="5">
        <f>D357</f>
        <v>460</v>
      </c>
      <c r="J357" s="5">
        <f>IF(OR(B357="ngct",B357="oil"),1, )</f>
        <v>1</v>
      </c>
      <c r="K357" s="5">
        <f>J357</f>
        <v>1</v>
      </c>
      <c r="L357" s="5">
        <f>IF(OR(B357="ngcc",B357="ngst"),2,3.17)</f>
        <v>3.17</v>
      </c>
      <c r="M357" s="5">
        <v>707.89307774807787</v>
      </c>
      <c r="N357" s="5">
        <f>70*D357</f>
        <v>32200</v>
      </c>
      <c r="O357" s="5"/>
      <c r="P357" s="6"/>
      <c r="Q357" s="5"/>
    </row>
    <row r="358" spans="1:17" x14ac:dyDescent="0.35">
      <c r="A358" s="5" t="s">
        <v>1279</v>
      </c>
      <c r="B358" t="s">
        <v>17</v>
      </c>
      <c r="C358" t="s">
        <v>19</v>
      </c>
      <c r="D358">
        <v>60.5</v>
      </c>
      <c r="E358" s="5">
        <v>25.948987719223169</v>
      </c>
      <c r="F358" s="5">
        <v>26.01401248133876</v>
      </c>
      <c r="G358" s="5">
        <v>26.079037243454348</v>
      </c>
      <c r="H358" s="5">
        <f>IF(OR(B358="ngcc",B358="ngst"),0.4*D358,0.35*D358)</f>
        <v>21.174999999999997</v>
      </c>
      <c r="I358" s="5">
        <f>D358</f>
        <v>60.5</v>
      </c>
      <c r="J358" s="5">
        <f>IF(OR(B358="ngct",B358="oil"),1, )</f>
        <v>1</v>
      </c>
      <c r="K358" s="5">
        <f>J358</f>
        <v>1</v>
      </c>
      <c r="L358" s="5">
        <f>IF(OR(B358="ngcc",B358="ngst"),2,3.17)</f>
        <v>3.17</v>
      </c>
      <c r="M358" s="5">
        <v>93.103328703823351</v>
      </c>
      <c r="N358" s="5">
        <f>70*D358</f>
        <v>4235</v>
      </c>
      <c r="O358" s="5"/>
      <c r="P358" s="6"/>
    </row>
    <row r="359" spans="1:17" x14ac:dyDescent="0.35">
      <c r="A359" s="5" t="s">
        <v>1280</v>
      </c>
      <c r="B359" t="s">
        <v>17</v>
      </c>
      <c r="C359" t="s">
        <v>19</v>
      </c>
      <c r="D359">
        <v>60.5</v>
      </c>
      <c r="E359" s="5">
        <v>25.948987719223169</v>
      </c>
      <c r="F359" s="5">
        <v>26.01401248133876</v>
      </c>
      <c r="G359" s="5">
        <v>26.079037243454348</v>
      </c>
      <c r="H359" s="5">
        <f>IF(OR(B359="ngcc",B359="ngst"),0.4*D359,0.35*D359)</f>
        <v>21.174999999999997</v>
      </c>
      <c r="I359" s="5">
        <f>D359</f>
        <v>60.5</v>
      </c>
      <c r="J359" s="5">
        <f>IF(OR(B359="ngct",B359="oil"),1, )</f>
        <v>1</v>
      </c>
      <c r="K359" s="5">
        <f>J359</f>
        <v>1</v>
      </c>
      <c r="L359" s="5">
        <f>IF(OR(B359="ngcc",B359="ngst"),2,3.17)</f>
        <v>3.17</v>
      </c>
      <c r="M359" s="5">
        <v>93.103328703823351</v>
      </c>
      <c r="N359" s="5">
        <f>70*D359</f>
        <v>4235</v>
      </c>
      <c r="O359" s="6"/>
      <c r="P359" s="6"/>
    </row>
    <row r="360" spans="1:17" x14ac:dyDescent="0.35">
      <c r="A360" s="5" t="s">
        <v>1281</v>
      </c>
      <c r="B360" t="s">
        <v>17</v>
      </c>
      <c r="C360" t="s">
        <v>19</v>
      </c>
      <c r="D360">
        <v>60.5</v>
      </c>
      <c r="E360" s="5">
        <v>25.948987719223169</v>
      </c>
      <c r="F360" s="5">
        <v>26.01401248133876</v>
      </c>
      <c r="G360" s="5">
        <v>26.079037243454348</v>
      </c>
      <c r="H360" s="5">
        <f>IF(OR(B360="ngcc",B360="ngst"),0.4*D360,0.35*D360)</f>
        <v>21.174999999999997</v>
      </c>
      <c r="I360" s="5">
        <f>D360</f>
        <v>60.5</v>
      </c>
      <c r="J360" s="5">
        <f>IF(OR(B360="ngct",B360="oil"),1, )</f>
        <v>1</v>
      </c>
      <c r="K360" s="5">
        <f>J360</f>
        <v>1</v>
      </c>
      <c r="L360" s="5">
        <f>IF(OR(B360="ngcc",B360="ngst"),2,3.17)</f>
        <v>3.17</v>
      </c>
      <c r="M360" s="5">
        <v>93.103328703823351</v>
      </c>
      <c r="N360" s="5">
        <f>70*D360</f>
        <v>4235</v>
      </c>
      <c r="O360" s="6"/>
      <c r="P360" s="6"/>
    </row>
    <row r="361" spans="1:17" x14ac:dyDescent="0.35">
      <c r="A361" s="5" t="s">
        <v>1282</v>
      </c>
      <c r="B361" t="s">
        <v>17</v>
      </c>
      <c r="C361" t="s">
        <v>19</v>
      </c>
      <c r="D361">
        <v>2</v>
      </c>
      <c r="E361" s="5">
        <v>4.56911193461797</v>
      </c>
      <c r="F361" s="5">
        <v>4.6341366967335702</v>
      </c>
      <c r="G361" s="5">
        <v>4.6991614588491704</v>
      </c>
      <c r="H361" s="5">
        <f>IF(OR(B361="ngcc",B361="ngst"),0.4*D361,0.35*D361)</f>
        <v>0.7</v>
      </c>
      <c r="I361" s="5">
        <f>D361</f>
        <v>2</v>
      </c>
      <c r="J361" s="5">
        <f>IF(OR(B361="ngct",B361="oil"),1, )</f>
        <v>1</v>
      </c>
      <c r="K361" s="5">
        <f>J361</f>
        <v>1</v>
      </c>
      <c r="L361" s="5">
        <f>IF(OR(B361="ngcc",B361="ngst"),2,3.17)</f>
        <v>3.17</v>
      </c>
      <c r="M361" s="5">
        <v>3.0777959902090224</v>
      </c>
      <c r="N361" s="5">
        <f>70*D361</f>
        <v>140</v>
      </c>
      <c r="O361" s="6"/>
      <c r="P361" s="10"/>
    </row>
    <row r="362" spans="1:17" x14ac:dyDescent="0.35">
      <c r="A362" s="5" t="s">
        <v>1283</v>
      </c>
      <c r="B362" t="s">
        <v>17</v>
      </c>
      <c r="C362" t="s">
        <v>19</v>
      </c>
      <c r="D362">
        <v>2</v>
      </c>
      <c r="E362" s="5">
        <v>4.56911193461797</v>
      </c>
      <c r="F362" s="5">
        <v>4.6341366967335702</v>
      </c>
      <c r="G362" s="5">
        <v>4.6991614588491704</v>
      </c>
      <c r="H362" s="5">
        <f>IF(OR(B362="ngcc",B362="ngst"),0.4*D362,0.35*D362)</f>
        <v>0.7</v>
      </c>
      <c r="I362" s="5">
        <f>D362</f>
        <v>2</v>
      </c>
      <c r="J362" s="5">
        <f>IF(OR(B362="ngct",B362="oil"),1, )</f>
        <v>1</v>
      </c>
      <c r="K362" s="5">
        <f>J362</f>
        <v>1</v>
      </c>
      <c r="L362" s="5">
        <f>IF(OR(B362="ngcc",B362="ngst"),2,3.17)</f>
        <v>3.17</v>
      </c>
      <c r="M362" s="5">
        <v>3.0777959902090224</v>
      </c>
      <c r="N362" s="5">
        <f>70*D362</f>
        <v>140</v>
      </c>
      <c r="O362" s="6"/>
      <c r="P362" s="10"/>
    </row>
    <row r="363" spans="1:17" x14ac:dyDescent="0.35">
      <c r="A363" s="5" t="s">
        <v>1284</v>
      </c>
      <c r="B363" t="s">
        <v>17</v>
      </c>
      <c r="C363" t="s">
        <v>19</v>
      </c>
      <c r="D363">
        <v>2</v>
      </c>
      <c r="E363" s="5">
        <v>4.56911193461797</v>
      </c>
      <c r="F363" s="5">
        <v>4.6341366967335702</v>
      </c>
      <c r="G363" s="5">
        <v>4.6991614588491704</v>
      </c>
      <c r="H363" s="5">
        <f>IF(OR(B363="ngcc",B363="ngst"),0.4*D363,0.35*D363)</f>
        <v>0.7</v>
      </c>
      <c r="I363" s="5">
        <f>D363</f>
        <v>2</v>
      </c>
      <c r="J363" s="5">
        <f>IF(OR(B363="ngct",B363="oil"),1, )</f>
        <v>1</v>
      </c>
      <c r="K363" s="5">
        <f>J363</f>
        <v>1</v>
      </c>
      <c r="L363" s="5">
        <f>IF(OR(B363="ngcc",B363="ngst"),2,3.17)</f>
        <v>3.17</v>
      </c>
      <c r="M363" s="5">
        <v>3.0777959902090224</v>
      </c>
      <c r="N363" s="5">
        <f>70*D363</f>
        <v>140</v>
      </c>
      <c r="O363" s="5"/>
      <c r="P363" s="10"/>
    </row>
    <row r="364" spans="1:17" x14ac:dyDescent="0.35">
      <c r="A364" s="5" t="s">
        <v>1285</v>
      </c>
      <c r="B364" t="s">
        <v>17</v>
      </c>
      <c r="C364" t="s">
        <v>19</v>
      </c>
      <c r="D364">
        <v>19</v>
      </c>
      <c r="E364" s="5">
        <v>9.8641599318504696</v>
      </c>
      <c r="F364" s="5">
        <v>9.9291846939660697</v>
      </c>
      <c r="G364" s="5">
        <v>9.9942094560816681</v>
      </c>
      <c r="H364" s="5">
        <f>IF(OR(B364="ngcc",B364="ngst"),0.4*D364,0.35*D364)</f>
        <v>6.6499999999999995</v>
      </c>
      <c r="I364" s="5">
        <f>D364</f>
        <v>19</v>
      </c>
      <c r="J364" s="5">
        <f>IF(OR(B364="ngct",B364="oil"),1, )</f>
        <v>1</v>
      </c>
      <c r="K364" s="5">
        <f>J364</f>
        <v>1</v>
      </c>
      <c r="L364" s="5">
        <f>IF(OR(B364="ngcc",B364="ngst"),2,3.17)</f>
        <v>3.17</v>
      </c>
      <c r="M364" s="5">
        <v>29.23906190698575</v>
      </c>
      <c r="N364" s="5">
        <f>70*D364</f>
        <v>1330</v>
      </c>
      <c r="O364" s="5"/>
      <c r="P364" s="6"/>
    </row>
    <row r="365" spans="1:17" x14ac:dyDescent="0.35">
      <c r="A365" s="5" t="s">
        <v>1286</v>
      </c>
      <c r="B365" t="s">
        <v>17</v>
      </c>
      <c r="C365" t="s">
        <v>19</v>
      </c>
      <c r="D365">
        <v>2</v>
      </c>
      <c r="E365" s="5">
        <v>9.7272071727131699</v>
      </c>
      <c r="F365" s="5">
        <v>9.7922319348287701</v>
      </c>
      <c r="G365" s="5">
        <v>9.8572566969443685</v>
      </c>
      <c r="H365" s="5">
        <f>IF(OR(B365="ngcc",B365="ngst"),0.4*D365,0.35*D365)</f>
        <v>0.7</v>
      </c>
      <c r="I365" s="5">
        <f>D365</f>
        <v>2</v>
      </c>
      <c r="J365" s="5">
        <f>IF(OR(B365="ngct",B365="oil"),1, )</f>
        <v>1</v>
      </c>
      <c r="K365" s="5">
        <f>J365</f>
        <v>1</v>
      </c>
      <c r="L365" s="5">
        <f>IF(OR(B365="ngcc",B365="ngst"),2,3.17)</f>
        <v>3.17</v>
      </c>
      <c r="M365" s="5">
        <v>3.0777959902090206</v>
      </c>
      <c r="N365" s="5">
        <f>70*D365</f>
        <v>140</v>
      </c>
      <c r="O365" s="5"/>
      <c r="P365" s="6"/>
    </row>
    <row r="366" spans="1:17" x14ac:dyDescent="0.35">
      <c r="A366" s="5" t="s">
        <v>1287</v>
      </c>
      <c r="B366" t="s">
        <v>17</v>
      </c>
      <c r="C366" t="s">
        <v>19</v>
      </c>
      <c r="D366">
        <v>49.2</v>
      </c>
      <c r="E366" s="5">
        <v>16.987413092919173</v>
      </c>
      <c r="F366" s="5">
        <v>17.052437855034768</v>
      </c>
      <c r="G366" s="5">
        <v>17.117462617150363</v>
      </c>
      <c r="H366" s="5">
        <f>IF(OR(B366="ngcc",B366="ngst"),0.4*D366,0.35*D366)</f>
        <v>17.22</v>
      </c>
      <c r="I366" s="5">
        <f>D366</f>
        <v>49.2</v>
      </c>
      <c r="J366" s="5">
        <f>IF(OR(B366="ngct",B366="oil"),1, )</f>
        <v>1</v>
      </c>
      <c r="K366" s="5">
        <f>J366</f>
        <v>1</v>
      </c>
      <c r="L366" s="5">
        <f>IF(OR(B366="ngcc",B366="ngst"),2,3.17)</f>
        <v>3.17</v>
      </c>
      <c r="M366" s="5">
        <v>75.713781359141805</v>
      </c>
      <c r="N366" s="5">
        <f>70*D366</f>
        <v>3444</v>
      </c>
      <c r="O366" s="5"/>
      <c r="P366" s="6"/>
    </row>
    <row r="367" spans="1:17" x14ac:dyDescent="0.35">
      <c r="A367" s="5" t="s">
        <v>1288</v>
      </c>
      <c r="B367" t="s">
        <v>17</v>
      </c>
      <c r="C367" t="s">
        <v>19</v>
      </c>
      <c r="D367">
        <v>41.8</v>
      </c>
      <c r="E367" s="5">
        <v>16.987413092919169</v>
      </c>
      <c r="F367" s="5">
        <v>17.052437855034768</v>
      </c>
      <c r="G367" s="5">
        <v>17.11746261715037</v>
      </c>
      <c r="H367" s="5">
        <f>IF(OR(B367="ngcc",B367="ngst"),0.4*D367,0.35*D367)</f>
        <v>14.629999999999997</v>
      </c>
      <c r="I367" s="5">
        <f>D367</f>
        <v>41.8</v>
      </c>
      <c r="J367" s="5">
        <f>IF(OR(B367="ngct",B367="oil"),1, )</f>
        <v>1</v>
      </c>
      <c r="K367" s="5">
        <f>J367</f>
        <v>1</v>
      </c>
      <c r="L367" s="5">
        <f>IF(OR(B367="ngcc",B367="ngst"),2,3.17)</f>
        <v>3.17</v>
      </c>
      <c r="M367" s="5">
        <v>64.325936195368527</v>
      </c>
      <c r="N367" s="5">
        <f>70*D367</f>
        <v>2926</v>
      </c>
      <c r="O367" s="5"/>
      <c r="P367" s="6"/>
    </row>
    <row r="368" spans="1:17" x14ac:dyDescent="0.35">
      <c r="A368" s="5" t="s">
        <v>1289</v>
      </c>
      <c r="B368" t="s">
        <v>17</v>
      </c>
      <c r="C368" t="s">
        <v>19</v>
      </c>
      <c r="D368">
        <v>41.8</v>
      </c>
      <c r="E368" s="5">
        <v>16.987413092919169</v>
      </c>
      <c r="F368" s="5">
        <v>17.052437855034768</v>
      </c>
      <c r="G368" s="5">
        <v>17.11746261715037</v>
      </c>
      <c r="H368" s="5">
        <f>IF(OR(B368="ngcc",B368="ngst"),0.4*D368,0.35*D368)</f>
        <v>14.629999999999997</v>
      </c>
      <c r="I368" s="5">
        <f>D368</f>
        <v>41.8</v>
      </c>
      <c r="J368" s="5">
        <f>IF(OR(B368="ngct",B368="oil"),1, )</f>
        <v>1</v>
      </c>
      <c r="K368" s="5">
        <f>J368</f>
        <v>1</v>
      </c>
      <c r="L368" s="5">
        <f>IF(OR(B368="ngcc",B368="ngst"),2,3.17)</f>
        <v>3.17</v>
      </c>
      <c r="M368" s="5">
        <v>64.325936195368527</v>
      </c>
      <c r="N368" s="5">
        <f>70*D368</f>
        <v>2926</v>
      </c>
      <c r="O368" s="5"/>
      <c r="P368" s="6"/>
    </row>
    <row r="369" spans="1:17" x14ac:dyDescent="0.35">
      <c r="A369" s="5" t="s">
        <v>1290</v>
      </c>
      <c r="B369" t="s">
        <v>17</v>
      </c>
      <c r="C369" t="s">
        <v>19</v>
      </c>
      <c r="D369">
        <v>41.8</v>
      </c>
      <c r="E369" s="5">
        <v>16.987413092919169</v>
      </c>
      <c r="F369" s="5">
        <v>17.052437855034768</v>
      </c>
      <c r="G369" s="5">
        <v>17.11746261715037</v>
      </c>
      <c r="H369" s="5">
        <f>IF(OR(B369="ngcc",B369="ngst"),0.4*D369,0.35*D369)</f>
        <v>14.629999999999997</v>
      </c>
      <c r="I369" s="5">
        <f>D369</f>
        <v>41.8</v>
      </c>
      <c r="J369" s="5">
        <f>IF(OR(B369="ngct",B369="oil"),1, )</f>
        <v>1</v>
      </c>
      <c r="K369" s="5">
        <f>J369</f>
        <v>1</v>
      </c>
      <c r="L369" s="5">
        <f>IF(OR(B369="ngcc",B369="ngst"),2,3.17)</f>
        <v>3.17</v>
      </c>
      <c r="M369" s="5">
        <v>64.325936195368527</v>
      </c>
      <c r="N369" s="5">
        <f>70*D369</f>
        <v>2926</v>
      </c>
      <c r="O369" s="5"/>
      <c r="P369" s="6"/>
    </row>
    <row r="370" spans="1:17" x14ac:dyDescent="0.35">
      <c r="A370" s="5" t="s">
        <v>1291</v>
      </c>
      <c r="B370" t="s">
        <v>17</v>
      </c>
      <c r="C370" t="s">
        <v>19</v>
      </c>
      <c r="D370">
        <v>41.8</v>
      </c>
      <c r="E370" s="5">
        <v>16.987413092919169</v>
      </c>
      <c r="F370" s="5">
        <v>17.052437855034768</v>
      </c>
      <c r="G370" s="5">
        <v>17.11746261715037</v>
      </c>
      <c r="H370" s="5">
        <f>IF(OR(B370="ngcc",B370="ngst"),0.4*D370,0.35*D370)</f>
        <v>14.629999999999997</v>
      </c>
      <c r="I370" s="5">
        <f>D370</f>
        <v>41.8</v>
      </c>
      <c r="J370" s="5">
        <f>IF(OR(B370="ngct",B370="oil"),1, )</f>
        <v>1</v>
      </c>
      <c r="K370" s="5">
        <f>J370</f>
        <v>1</v>
      </c>
      <c r="L370" s="5">
        <f>IF(OR(B370="ngcc",B370="ngst"),2,3.17)</f>
        <v>3.17</v>
      </c>
      <c r="M370" s="5">
        <v>64.325936195368527</v>
      </c>
      <c r="N370" s="5">
        <f>70*D370</f>
        <v>2926</v>
      </c>
      <c r="O370" s="5"/>
      <c r="P370" s="6"/>
    </row>
    <row r="371" spans="1:17" x14ac:dyDescent="0.35">
      <c r="A371" s="5" t="s">
        <v>1292</v>
      </c>
      <c r="B371" t="s">
        <v>17</v>
      </c>
      <c r="C371" t="s">
        <v>19</v>
      </c>
      <c r="D371">
        <v>2</v>
      </c>
      <c r="E371" s="5">
        <v>4.56911193461797</v>
      </c>
      <c r="F371" s="5">
        <v>4.6341366967335702</v>
      </c>
      <c r="G371" s="5">
        <v>4.6991614588491704</v>
      </c>
      <c r="H371" s="5">
        <f>IF(OR(B371="ngcc",B371="ngst"),0.4*D371,0.35*D371)</f>
        <v>0.7</v>
      </c>
      <c r="I371" s="5">
        <f>D371</f>
        <v>2</v>
      </c>
      <c r="J371" s="5">
        <f>IF(OR(B371="ngct",B371="oil"),1, )</f>
        <v>1</v>
      </c>
      <c r="K371" s="5">
        <f>J371</f>
        <v>1</v>
      </c>
      <c r="L371" s="5">
        <f>IF(OR(B371="ngcc",B371="ngst"),2,3.17)</f>
        <v>3.17</v>
      </c>
      <c r="M371" s="5">
        <v>3.0777959902090224</v>
      </c>
      <c r="N371" s="5">
        <f>70*D371</f>
        <v>140</v>
      </c>
      <c r="O371" s="5"/>
      <c r="P371" s="6"/>
    </row>
    <row r="372" spans="1:17" x14ac:dyDescent="0.35">
      <c r="A372" s="5" t="s">
        <v>1293</v>
      </c>
      <c r="B372" t="s">
        <v>17</v>
      </c>
      <c r="C372" t="s">
        <v>19</v>
      </c>
      <c r="D372">
        <v>2</v>
      </c>
      <c r="E372" s="5">
        <v>4.56911193461797</v>
      </c>
      <c r="F372" s="5">
        <v>4.6341366967335702</v>
      </c>
      <c r="G372" s="5">
        <v>4.6991614588491704</v>
      </c>
      <c r="H372" s="5">
        <f>IF(OR(B372="ngcc",B372="ngst"),0.4*D372,0.35*D372)</f>
        <v>0.7</v>
      </c>
      <c r="I372" s="5">
        <f>D372</f>
        <v>2</v>
      </c>
      <c r="J372" s="5">
        <f>IF(OR(B372="ngct",B372="oil"),1, )</f>
        <v>1</v>
      </c>
      <c r="K372" s="5">
        <f>J372</f>
        <v>1</v>
      </c>
      <c r="L372" s="5">
        <f>IF(OR(B372="ngcc",B372="ngst"),2,3.17)</f>
        <v>3.17</v>
      </c>
      <c r="M372" s="5">
        <v>3.0777959902090224</v>
      </c>
      <c r="N372" s="5">
        <f>70*D372</f>
        <v>140</v>
      </c>
      <c r="O372" s="5"/>
      <c r="P372" s="6"/>
    </row>
    <row r="373" spans="1:17" x14ac:dyDescent="0.35">
      <c r="A373" s="5" t="s">
        <v>1294</v>
      </c>
      <c r="B373" t="s">
        <v>17</v>
      </c>
      <c r="C373" t="s">
        <v>19</v>
      </c>
      <c r="D373">
        <v>2</v>
      </c>
      <c r="E373" s="5">
        <v>4.56911193461797</v>
      </c>
      <c r="F373" s="5">
        <v>4.6341366967335702</v>
      </c>
      <c r="G373" s="5">
        <v>4.6991614588491704</v>
      </c>
      <c r="H373" s="5">
        <f>IF(OR(B373="ngcc",B373="ngst"),0.4*D373,0.35*D373)</f>
        <v>0.7</v>
      </c>
      <c r="I373" s="5">
        <f>D373</f>
        <v>2</v>
      </c>
      <c r="J373" s="5">
        <f>IF(OR(B373="ngct",B373="oil"),1, )</f>
        <v>1</v>
      </c>
      <c r="K373" s="5">
        <f>J373</f>
        <v>1</v>
      </c>
      <c r="L373" s="5">
        <f>IF(OR(B373="ngcc",B373="ngst"),2,3.17)</f>
        <v>3.17</v>
      </c>
      <c r="M373" s="5">
        <v>3.0777959902090224</v>
      </c>
      <c r="N373" s="5">
        <f>70*D373</f>
        <v>140</v>
      </c>
      <c r="O373" s="5"/>
      <c r="P373" s="6"/>
    </row>
    <row r="374" spans="1:17" x14ac:dyDescent="0.35">
      <c r="A374" s="5" t="s">
        <v>1295</v>
      </c>
      <c r="B374" t="s">
        <v>17</v>
      </c>
      <c r="C374" t="s">
        <v>19</v>
      </c>
      <c r="D374">
        <v>2</v>
      </c>
      <c r="E374" s="5">
        <v>4.56911193461797</v>
      </c>
      <c r="F374" s="5">
        <v>4.6341366967335702</v>
      </c>
      <c r="G374" s="5">
        <v>4.6991614588491704</v>
      </c>
      <c r="H374" s="5">
        <f>IF(OR(B374="ngcc",B374="ngst"),0.4*D374,0.35*D374)</f>
        <v>0.7</v>
      </c>
      <c r="I374" s="5">
        <f>D374</f>
        <v>2</v>
      </c>
      <c r="J374" s="5">
        <f>IF(OR(B374="ngct",B374="oil"),1, )</f>
        <v>1</v>
      </c>
      <c r="K374" s="5">
        <f>J374</f>
        <v>1</v>
      </c>
      <c r="L374" s="5">
        <f>IF(OR(B374="ngcc",B374="ngst"),2,3.17)</f>
        <v>3.17</v>
      </c>
      <c r="M374" s="5">
        <v>3.0777959902090224</v>
      </c>
      <c r="N374" s="5">
        <f>70*D374</f>
        <v>140</v>
      </c>
      <c r="O374" s="5"/>
      <c r="P374" s="6"/>
    </row>
    <row r="375" spans="1:17" x14ac:dyDescent="0.35">
      <c r="A375" s="5" t="s">
        <v>1296</v>
      </c>
      <c r="B375" t="s">
        <v>17</v>
      </c>
      <c r="C375" t="s">
        <v>19</v>
      </c>
      <c r="D375">
        <v>21.8</v>
      </c>
      <c r="E375" s="5">
        <v>13.146544367050369</v>
      </c>
      <c r="F375" s="5">
        <v>13.211569129165971</v>
      </c>
      <c r="G375" s="5">
        <v>13.276593891281571</v>
      </c>
      <c r="H375" s="5">
        <f>IF(OR(B375="ngcc",B375="ngst"),0.4*D375,0.35*D375)</f>
        <v>7.63</v>
      </c>
      <c r="I375" s="5">
        <f>D375</f>
        <v>21.8</v>
      </c>
      <c r="J375" s="5">
        <f>IF(OR(B375="ngct",B375="oil"),1, )</f>
        <v>1</v>
      </c>
      <c r="K375" s="5">
        <f>J375</f>
        <v>1</v>
      </c>
      <c r="L375" s="5">
        <f>IF(OR(B375="ngcc",B375="ngst"),2,3.17)</f>
        <v>3.17</v>
      </c>
      <c r="M375" s="5">
        <v>33.54797629327836</v>
      </c>
      <c r="N375" s="5">
        <f>70*D375</f>
        <v>1526</v>
      </c>
      <c r="O375" s="5"/>
      <c r="P375" s="6"/>
    </row>
    <row r="376" spans="1:17" x14ac:dyDescent="0.35">
      <c r="A376" s="5" t="s">
        <v>1297</v>
      </c>
      <c r="B376" t="s">
        <v>17</v>
      </c>
      <c r="C376" t="s">
        <v>19</v>
      </c>
      <c r="D376">
        <v>18.5</v>
      </c>
      <c r="E376" s="5">
        <v>9.8869842750434689</v>
      </c>
      <c r="F376" s="5">
        <v>9.9520090371590708</v>
      </c>
      <c r="G376" s="5">
        <v>10.017033799274671</v>
      </c>
      <c r="H376" s="5">
        <f>IF(OR(B376="ngcc",B376="ngst"),0.4*D376,0.35*D376)</f>
        <v>6.4749999999999996</v>
      </c>
      <c r="I376" s="5">
        <f>D376</f>
        <v>18.5</v>
      </c>
      <c r="J376" s="5">
        <f>IF(OR(B376="ngct",B376="oil"),1, )</f>
        <v>1</v>
      </c>
      <c r="K376" s="5">
        <f>J376</f>
        <v>1</v>
      </c>
      <c r="L376" s="5">
        <f>IF(OR(B376="ngcc",B376="ngst"),2,3.17)</f>
        <v>3.17</v>
      </c>
      <c r="M376" s="5">
        <v>28.469612909433451</v>
      </c>
      <c r="N376" s="5">
        <f>70*D376</f>
        <v>1295</v>
      </c>
      <c r="O376" s="5"/>
      <c r="P376" s="6"/>
    </row>
    <row r="377" spans="1:17" x14ac:dyDescent="0.35">
      <c r="A377" s="5" t="s">
        <v>1301</v>
      </c>
      <c r="B377" t="s">
        <v>17</v>
      </c>
      <c r="C377" t="s">
        <v>19</v>
      </c>
      <c r="D377">
        <v>23.2</v>
      </c>
      <c r="E377" s="5">
        <v>12.245723504865873</v>
      </c>
      <c r="F377" s="5">
        <v>12.310748266981474</v>
      </c>
      <c r="G377" s="5">
        <v>12.375773029097072</v>
      </c>
      <c r="H377" s="5">
        <f>IF(OR(B377="ngcc",B377="ngst"),0.4*D377,0.35*D377)</f>
        <v>8.1199999999999992</v>
      </c>
      <c r="I377" s="5">
        <f>D377</f>
        <v>23.2</v>
      </c>
      <c r="J377" s="5">
        <f>IF(OR(B377="ngct",B377="oil"),1, )</f>
        <v>1</v>
      </c>
      <c r="K377" s="5">
        <f>J377</f>
        <v>1</v>
      </c>
      <c r="L377" s="5">
        <f>IF(OR(B377="ngcc",B377="ngst"),2,3.17)</f>
        <v>3.17</v>
      </c>
      <c r="M377" s="5">
        <v>35.702433486424731</v>
      </c>
      <c r="N377" s="5">
        <f>70*D377</f>
        <v>1624</v>
      </c>
      <c r="O377" s="5"/>
      <c r="P377" s="5"/>
    </row>
    <row r="378" spans="1:17" x14ac:dyDescent="0.35">
      <c r="A378" s="5" t="s">
        <v>1302</v>
      </c>
      <c r="B378" t="s">
        <v>17</v>
      </c>
      <c r="C378" t="s">
        <v>19</v>
      </c>
      <c r="D378">
        <v>23.2</v>
      </c>
      <c r="E378" s="5">
        <v>12.245723504865873</v>
      </c>
      <c r="F378" s="5">
        <v>12.310748266981474</v>
      </c>
      <c r="G378" s="5">
        <v>12.375773029097072</v>
      </c>
      <c r="H378" s="5">
        <f>IF(OR(B378="ngcc",B378="ngst"),0.4*D378,0.35*D378)</f>
        <v>8.1199999999999992</v>
      </c>
      <c r="I378" s="5">
        <f>D378</f>
        <v>23.2</v>
      </c>
      <c r="J378" s="5">
        <f>IF(OR(B378="ngct",B378="oil"),1, )</f>
        <v>1</v>
      </c>
      <c r="K378" s="5">
        <f>J378</f>
        <v>1</v>
      </c>
      <c r="L378" s="5">
        <f>IF(OR(B378="ngcc",B378="ngst"),2,3.17)</f>
        <v>3.17</v>
      </c>
      <c r="M378" s="5">
        <v>35.702433486424731</v>
      </c>
      <c r="N378" s="5">
        <f>70*D378</f>
        <v>1624</v>
      </c>
      <c r="O378" s="5"/>
      <c r="P378" s="5"/>
    </row>
    <row r="379" spans="1:17" x14ac:dyDescent="0.35">
      <c r="A379" s="5" t="s">
        <v>1298</v>
      </c>
      <c r="B379" t="s">
        <v>17</v>
      </c>
      <c r="C379" t="s">
        <v>19</v>
      </c>
      <c r="D379">
        <v>23.2</v>
      </c>
      <c r="E379" s="5">
        <v>12.245723504865873</v>
      </c>
      <c r="F379" s="5">
        <v>12.310748266981474</v>
      </c>
      <c r="G379" s="5">
        <v>12.375773029097072</v>
      </c>
      <c r="H379" s="5">
        <f>IF(OR(B379="ngcc",B379="ngst"),0.4*D379,0.35*D379)</f>
        <v>8.1199999999999992</v>
      </c>
      <c r="I379" s="5">
        <f>D379</f>
        <v>23.2</v>
      </c>
      <c r="J379" s="5">
        <f>IF(OR(B379="ngct",B379="oil"),1, )</f>
        <v>1</v>
      </c>
      <c r="K379" s="5">
        <f>J379</f>
        <v>1</v>
      </c>
      <c r="L379" s="5">
        <f>IF(OR(B379="ngcc",B379="ngst"),2,3.17)</f>
        <v>3.17</v>
      </c>
      <c r="M379" s="5">
        <v>35.702433486424731</v>
      </c>
      <c r="N379" s="5">
        <f>70*D379</f>
        <v>1624</v>
      </c>
      <c r="O379" s="5"/>
      <c r="P379" s="5"/>
    </row>
    <row r="380" spans="1:17" x14ac:dyDescent="0.35">
      <c r="A380" s="5" t="s">
        <v>1299</v>
      </c>
      <c r="B380" t="s">
        <v>17</v>
      </c>
      <c r="C380" t="s">
        <v>19</v>
      </c>
      <c r="D380">
        <v>23.2</v>
      </c>
      <c r="E380" s="5">
        <v>12.245723504865873</v>
      </c>
      <c r="F380" s="5">
        <v>12.310748266981474</v>
      </c>
      <c r="G380" s="5">
        <v>12.375773029097072</v>
      </c>
      <c r="H380" s="5">
        <f>IF(OR(B380="ngcc",B380="ngst"),0.4*D380,0.35*D380)</f>
        <v>8.1199999999999992</v>
      </c>
      <c r="I380" s="5">
        <f>D380</f>
        <v>23.2</v>
      </c>
      <c r="J380" s="5">
        <f>IF(OR(B380="ngct",B380="oil"),1, )</f>
        <v>1</v>
      </c>
      <c r="K380" s="5">
        <f>J380</f>
        <v>1</v>
      </c>
      <c r="L380" s="5">
        <f>IF(OR(B380="ngcc",B380="ngst"),2,3.17)</f>
        <v>3.17</v>
      </c>
      <c r="M380" s="5">
        <v>35.702433486424731</v>
      </c>
      <c r="N380" s="5">
        <f>70*D380</f>
        <v>1624</v>
      </c>
      <c r="O380" s="5"/>
      <c r="P380" s="5"/>
    </row>
    <row r="381" spans="1:17" x14ac:dyDescent="0.35">
      <c r="A381" s="5" t="s">
        <v>1303</v>
      </c>
      <c r="B381" t="s">
        <v>17</v>
      </c>
      <c r="C381" t="s">
        <v>19</v>
      </c>
      <c r="D381">
        <v>23.2</v>
      </c>
      <c r="E381" s="5">
        <v>12.245723504865873</v>
      </c>
      <c r="F381" s="5">
        <v>12.310748266981474</v>
      </c>
      <c r="G381" s="5">
        <v>12.375773029097072</v>
      </c>
      <c r="H381" s="5">
        <f>IF(OR(B381="ngcc",B381="ngst"),0.4*D381,0.35*D381)</f>
        <v>8.1199999999999992</v>
      </c>
      <c r="I381" s="5">
        <f>D381</f>
        <v>23.2</v>
      </c>
      <c r="J381" s="5">
        <f>IF(OR(B381="ngct",B381="oil"),1, )</f>
        <v>1</v>
      </c>
      <c r="K381" s="5">
        <f>J381</f>
        <v>1</v>
      </c>
      <c r="L381" s="5">
        <f>IF(OR(B381="ngcc",B381="ngst"),2,3.17)</f>
        <v>3.17</v>
      </c>
      <c r="M381" s="5">
        <v>35.702433486424731</v>
      </c>
      <c r="N381" s="5">
        <f>70*D381</f>
        <v>1624</v>
      </c>
      <c r="O381" s="5"/>
      <c r="P381" s="5"/>
    </row>
    <row r="382" spans="1:17" x14ac:dyDescent="0.35">
      <c r="A382" s="5" t="s">
        <v>1300</v>
      </c>
      <c r="B382" t="s">
        <v>17</v>
      </c>
      <c r="C382" t="s">
        <v>19</v>
      </c>
      <c r="D382">
        <v>23.2</v>
      </c>
      <c r="E382" s="5">
        <v>12.245723504865873</v>
      </c>
      <c r="F382" s="5">
        <v>12.310748266981474</v>
      </c>
      <c r="G382" s="5">
        <v>12.375773029097072</v>
      </c>
      <c r="H382" s="5">
        <f>IF(OR(B382="ngcc",B382="ngst"),0.4*D382,0.35*D382)</f>
        <v>8.1199999999999992</v>
      </c>
      <c r="I382" s="5">
        <f>D382</f>
        <v>23.2</v>
      </c>
      <c r="J382" s="5">
        <f>IF(OR(B382="ngct",B382="oil"),1, )</f>
        <v>1</v>
      </c>
      <c r="K382" s="5">
        <f>J382</f>
        <v>1</v>
      </c>
      <c r="L382" s="5">
        <f>IF(OR(B382="ngcc",B382="ngst"),2,3.17)</f>
        <v>3.17</v>
      </c>
      <c r="M382" s="5">
        <v>35.702433486424731</v>
      </c>
      <c r="N382" s="5">
        <f>70*D382</f>
        <v>1624</v>
      </c>
      <c r="O382" s="5"/>
      <c r="P382" s="5"/>
      <c r="Q382" s="5"/>
    </row>
    <row r="383" spans="1:17" x14ac:dyDescent="0.35">
      <c r="A383" s="5" t="s">
        <v>1703</v>
      </c>
      <c r="B383" t="s">
        <v>17</v>
      </c>
      <c r="C383" t="s">
        <v>19</v>
      </c>
      <c r="D383">
        <v>2.6</v>
      </c>
      <c r="E383" s="5">
        <v>8.1162251722575682</v>
      </c>
      <c r="F383" s="5">
        <v>8.1812499343731684</v>
      </c>
      <c r="G383" s="5">
        <v>8.2462746964887703</v>
      </c>
      <c r="H383" s="5">
        <f>IF(OR(B383="ngcc",B383="ngst"),0.4*D383,0.35*D383)</f>
        <v>0.90999999999999992</v>
      </c>
      <c r="I383" s="5">
        <f>D383</f>
        <v>2.6</v>
      </c>
      <c r="J383" s="5">
        <f>IF(OR(B383="ngct",B383="oil"),1, )</f>
        <v>1</v>
      </c>
      <c r="K383" s="5">
        <f>J383</f>
        <v>1</v>
      </c>
      <c r="L383" s="5">
        <f>IF(OR(B383="ngcc",B383="ngst"),2,3.17)</f>
        <v>3.17</v>
      </c>
      <c r="M383" s="5">
        <v>4.0011347872717282</v>
      </c>
      <c r="N383" s="5">
        <f>70*D383</f>
        <v>182</v>
      </c>
      <c r="O383" s="5"/>
      <c r="P383" s="5"/>
    </row>
    <row r="384" spans="1:17" x14ac:dyDescent="0.35">
      <c r="A384" s="5" t="s">
        <v>1704</v>
      </c>
      <c r="B384" t="s">
        <v>17</v>
      </c>
      <c r="C384" t="s">
        <v>19</v>
      </c>
      <c r="D384">
        <v>2.6</v>
      </c>
      <c r="E384" s="5">
        <v>8.1162251722575682</v>
      </c>
      <c r="F384" s="5">
        <v>8.1812499343731684</v>
      </c>
      <c r="G384" s="5">
        <v>8.2462746964887703</v>
      </c>
      <c r="H384" s="5">
        <f>IF(OR(B384="ngcc",B384="ngst"),0.4*D384,0.35*D384)</f>
        <v>0.90999999999999992</v>
      </c>
      <c r="I384" s="5">
        <f>D384</f>
        <v>2.6</v>
      </c>
      <c r="J384" s="5">
        <f>IF(OR(B384="ngct",B384="oil"),1, )</f>
        <v>1</v>
      </c>
      <c r="K384" s="5">
        <f>J384</f>
        <v>1</v>
      </c>
      <c r="L384" s="5">
        <f>IF(OR(B384="ngcc",B384="ngst"),2,3.17)</f>
        <v>3.17</v>
      </c>
      <c r="M384" s="5">
        <v>4.0011347872717282</v>
      </c>
      <c r="N384" s="5">
        <f>70*D384</f>
        <v>182</v>
      </c>
      <c r="O384" s="5"/>
      <c r="P384" s="5"/>
    </row>
    <row r="385" spans="1:17" x14ac:dyDescent="0.35">
      <c r="A385" s="5" t="s">
        <v>1327</v>
      </c>
      <c r="B385" t="s">
        <v>17</v>
      </c>
      <c r="C385" t="s">
        <v>27</v>
      </c>
      <c r="D385">
        <v>2</v>
      </c>
      <c r="E385" s="5">
        <v>3.7284983629646495</v>
      </c>
      <c r="F385" s="5">
        <v>3.7935231250802497</v>
      </c>
      <c r="G385" s="5">
        <v>3.8585478871958503</v>
      </c>
      <c r="H385" s="5">
        <f>IF(OR(B385="ngcc",B385="ngst"),0.4*D385,0.35*D385)</f>
        <v>0.7</v>
      </c>
      <c r="I385" s="5">
        <f>D385</f>
        <v>2</v>
      </c>
      <c r="J385" s="5">
        <f>IF(OR(B385="ngct",B385="oil"),1, )</f>
        <v>1</v>
      </c>
      <c r="K385" s="5">
        <f>J385</f>
        <v>1</v>
      </c>
      <c r="L385" s="5">
        <f>IF(OR(B385="ngcc",B385="ngst"),2,3.17)</f>
        <v>3.17</v>
      </c>
      <c r="M385" s="5">
        <v>3.0777959902090206</v>
      </c>
      <c r="N385" s="5">
        <f>70*D385</f>
        <v>140</v>
      </c>
      <c r="O385" s="5"/>
      <c r="P385" s="6"/>
    </row>
    <row r="386" spans="1:17" x14ac:dyDescent="0.35">
      <c r="A386" s="5" t="s">
        <v>1328</v>
      </c>
      <c r="B386" t="s">
        <v>17</v>
      </c>
      <c r="C386" t="s">
        <v>27</v>
      </c>
      <c r="D386">
        <v>2</v>
      </c>
      <c r="E386" s="5">
        <v>3.7284983629646495</v>
      </c>
      <c r="F386" s="5">
        <v>3.7935231250802497</v>
      </c>
      <c r="G386" s="5">
        <v>3.8585478871958503</v>
      </c>
      <c r="H386" s="5">
        <f>IF(OR(B386="ngcc",B386="ngst"),0.4*D386,0.35*D386)</f>
        <v>0.7</v>
      </c>
      <c r="I386" s="5">
        <f>D386</f>
        <v>2</v>
      </c>
      <c r="J386" s="5">
        <f>IF(OR(B386="ngct",B386="oil"),1, )</f>
        <v>1</v>
      </c>
      <c r="K386" s="5">
        <f>J386</f>
        <v>1</v>
      </c>
      <c r="L386" s="5">
        <f>IF(OR(B386="ngcc",B386="ngst"),2,3.17)</f>
        <v>3.17</v>
      </c>
      <c r="M386" s="5">
        <v>3.0777959902090206</v>
      </c>
      <c r="N386" s="5">
        <f>70*D386</f>
        <v>140</v>
      </c>
      <c r="O386" s="5"/>
      <c r="P386" s="6"/>
    </row>
    <row r="387" spans="1:17" x14ac:dyDescent="0.35">
      <c r="A387" s="5" t="s">
        <v>1329</v>
      </c>
      <c r="B387" t="s">
        <v>17</v>
      </c>
      <c r="C387" t="s">
        <v>27</v>
      </c>
      <c r="D387">
        <v>2</v>
      </c>
      <c r="E387" s="5">
        <v>3.7284983629646495</v>
      </c>
      <c r="F387" s="5">
        <v>3.7935231250802497</v>
      </c>
      <c r="G387" s="5">
        <v>3.8585478871958503</v>
      </c>
      <c r="H387" s="5">
        <f>IF(OR(B387="ngcc",B387="ngst"),0.4*D387,0.35*D387)</f>
        <v>0.7</v>
      </c>
      <c r="I387" s="5">
        <f>D387</f>
        <v>2</v>
      </c>
      <c r="J387" s="5">
        <f>IF(OR(B387="ngct",B387="oil"),1, )</f>
        <v>1</v>
      </c>
      <c r="K387" s="5">
        <f>J387</f>
        <v>1</v>
      </c>
      <c r="L387" s="5">
        <f>IF(OR(B387="ngcc",B387="ngst"),2,3.17)</f>
        <v>3.17</v>
      </c>
      <c r="M387" s="5">
        <v>3.0777959902090206</v>
      </c>
      <c r="N387" s="5">
        <f>70*D387</f>
        <v>140</v>
      </c>
      <c r="O387" s="5"/>
      <c r="P387" s="6"/>
    </row>
    <row r="388" spans="1:17" x14ac:dyDescent="0.35">
      <c r="A388" s="5" t="s">
        <v>1330</v>
      </c>
      <c r="B388" t="s">
        <v>17</v>
      </c>
      <c r="C388" t="s">
        <v>27</v>
      </c>
      <c r="D388">
        <v>2</v>
      </c>
      <c r="E388" s="5">
        <v>3.7284983629646495</v>
      </c>
      <c r="F388" s="5">
        <v>3.7935231250802497</v>
      </c>
      <c r="G388" s="5">
        <v>3.8585478871958503</v>
      </c>
      <c r="H388" s="5">
        <f>IF(OR(B388="ngcc",B388="ngst"),0.4*D388,0.35*D388)</f>
        <v>0.7</v>
      </c>
      <c r="I388" s="5">
        <f>D388</f>
        <v>2</v>
      </c>
      <c r="J388" s="5">
        <f>IF(OR(B388="ngct",B388="oil"),1, )</f>
        <v>1</v>
      </c>
      <c r="K388" s="5">
        <f>J388</f>
        <v>1</v>
      </c>
      <c r="L388" s="5">
        <f>IF(OR(B388="ngcc",B388="ngst"),2,3.17)</f>
        <v>3.17</v>
      </c>
      <c r="M388" s="5">
        <v>3.0777959902090206</v>
      </c>
      <c r="N388" s="5">
        <f>70*D388</f>
        <v>140</v>
      </c>
      <c r="O388" s="5"/>
      <c r="P388" s="6"/>
    </row>
    <row r="389" spans="1:17" x14ac:dyDescent="0.35">
      <c r="A389" s="5" t="s">
        <v>1331</v>
      </c>
      <c r="B389" t="s">
        <v>17</v>
      </c>
      <c r="C389" t="s">
        <v>27</v>
      </c>
      <c r="D389">
        <v>17.5</v>
      </c>
      <c r="E389" s="5">
        <v>14.425013321366768</v>
      </c>
      <c r="F389" s="5">
        <v>14.490038083482366</v>
      </c>
      <c r="G389" s="5">
        <v>14.555062845597964</v>
      </c>
      <c r="H389" s="5">
        <f>IF(OR(B389="ngcc",B389="ngst"),0.4*D389,0.35*D389)</f>
        <v>6.125</v>
      </c>
      <c r="I389" s="5">
        <f>D389</f>
        <v>17.5</v>
      </c>
      <c r="J389" s="5">
        <f>IF(OR(B389="ngct",B389="oil"),1, )</f>
        <v>1</v>
      </c>
      <c r="K389" s="5">
        <f>J389</f>
        <v>1</v>
      </c>
      <c r="L389" s="5">
        <f>IF(OR(B389="ngcc",B389="ngst"),2,3.17)</f>
        <v>3.17</v>
      </c>
      <c r="M389" s="5">
        <v>26.930714914328949</v>
      </c>
      <c r="N389" s="5">
        <f>70*D389</f>
        <v>1225</v>
      </c>
      <c r="O389" s="5"/>
      <c r="P389" s="6"/>
    </row>
    <row r="390" spans="1:17" x14ac:dyDescent="0.35">
      <c r="A390" s="5" t="s">
        <v>1332</v>
      </c>
      <c r="B390" t="s">
        <v>17</v>
      </c>
      <c r="C390" t="s">
        <v>27</v>
      </c>
      <c r="D390">
        <v>17.5</v>
      </c>
      <c r="E390" s="5">
        <v>14.425013321366768</v>
      </c>
      <c r="F390" s="5">
        <v>14.490038083482366</v>
      </c>
      <c r="G390" s="5">
        <v>14.555062845597964</v>
      </c>
      <c r="H390" s="5">
        <f>IF(OR(B390="ngcc",B390="ngst"),0.4*D390,0.35*D390)</f>
        <v>6.125</v>
      </c>
      <c r="I390" s="5">
        <f>D390</f>
        <v>17.5</v>
      </c>
      <c r="J390" s="5">
        <f>IF(OR(B390="ngct",B390="oil"),1, )</f>
        <v>1</v>
      </c>
      <c r="K390" s="5">
        <f>J390</f>
        <v>1</v>
      </c>
      <c r="L390" s="5">
        <f>IF(OR(B390="ngcc",B390="ngst"),2,3.17)</f>
        <v>3.17</v>
      </c>
      <c r="M390" s="5">
        <v>26.930714914328949</v>
      </c>
      <c r="N390" s="5">
        <f>70*D390</f>
        <v>1225</v>
      </c>
      <c r="O390" s="5"/>
      <c r="P390" s="6"/>
      <c r="Q390" s="5"/>
    </row>
    <row r="391" spans="1:17" x14ac:dyDescent="0.35">
      <c r="A391" s="5" t="s">
        <v>1333</v>
      </c>
      <c r="B391" t="s">
        <v>17</v>
      </c>
      <c r="C391" t="s">
        <v>27</v>
      </c>
      <c r="D391">
        <v>7.5</v>
      </c>
      <c r="E391" s="5">
        <v>8.4072937527997702</v>
      </c>
      <c r="F391" s="5">
        <v>8.4723185149153704</v>
      </c>
      <c r="G391" s="5">
        <v>8.5373432770309705</v>
      </c>
      <c r="H391" s="5">
        <f>IF(OR(B391="ngcc",B391="ngst"),0.4*D391,0.35*D391)</f>
        <v>2.625</v>
      </c>
      <c r="I391" s="5">
        <f>D391</f>
        <v>7.5</v>
      </c>
      <c r="J391" s="5">
        <f>IF(OR(B391="ngct",B391="oil"),1, )</f>
        <v>1</v>
      </c>
      <c r="K391" s="5">
        <f>J391</f>
        <v>1</v>
      </c>
      <c r="L391" s="5">
        <f>IF(OR(B391="ngcc",B391="ngst"),2,3.17)</f>
        <v>3.17</v>
      </c>
      <c r="M391" s="5">
        <v>11.541734963283815</v>
      </c>
      <c r="N391" s="5">
        <f>70*D391</f>
        <v>525</v>
      </c>
      <c r="O391" s="5"/>
      <c r="P391" s="6"/>
      <c r="Q391" s="5"/>
    </row>
    <row r="392" spans="1:17" x14ac:dyDescent="0.35">
      <c r="A392" s="5" t="s">
        <v>1334</v>
      </c>
      <c r="B392" t="s">
        <v>17</v>
      </c>
      <c r="C392" t="s">
        <v>27</v>
      </c>
      <c r="D392">
        <v>2.7</v>
      </c>
      <c r="E392" s="5">
        <v>8.4072937527997702</v>
      </c>
      <c r="F392" s="5">
        <v>8.4723185149153704</v>
      </c>
      <c r="G392" s="5">
        <v>8.5373432770309705</v>
      </c>
      <c r="H392" s="5">
        <f>IF(OR(B392="ngcc",B392="ngst"),0.4*D392,0.35*D392)</f>
        <v>0.94499999999999995</v>
      </c>
      <c r="I392" s="5">
        <f>D392</f>
        <v>2.7</v>
      </c>
      <c r="J392" s="5">
        <f>IF(OR(B392="ngct",B392="oil"),1, )</f>
        <v>1</v>
      </c>
      <c r="K392" s="5">
        <f>J392</f>
        <v>1</v>
      </c>
      <c r="L392" s="5">
        <f>IF(OR(B392="ngcc",B392="ngst"),2,3.17)</f>
        <v>3.17</v>
      </c>
      <c r="M392" s="5">
        <v>4.1550245867821793</v>
      </c>
      <c r="N392" s="5">
        <f>70*D392</f>
        <v>189</v>
      </c>
      <c r="O392" s="5"/>
      <c r="P392" s="6"/>
      <c r="Q392" s="5"/>
    </row>
    <row r="393" spans="1:17" x14ac:dyDescent="0.35">
      <c r="A393" s="5" t="s">
        <v>1335</v>
      </c>
      <c r="B393" t="s">
        <v>17</v>
      </c>
      <c r="C393" t="s">
        <v>27</v>
      </c>
      <c r="D393">
        <v>2.7</v>
      </c>
      <c r="E393" s="5">
        <v>8.4072937527997702</v>
      </c>
      <c r="F393" s="5">
        <v>8.4723185149153704</v>
      </c>
      <c r="G393" s="5">
        <v>8.5373432770309705</v>
      </c>
      <c r="H393" s="5">
        <f>IF(OR(B393="ngcc",B393="ngst"),0.4*D393,0.35*D393)</f>
        <v>0.94499999999999995</v>
      </c>
      <c r="I393" s="5">
        <f>D393</f>
        <v>2.7</v>
      </c>
      <c r="J393" s="5">
        <f>IF(OR(B393="ngct",B393="oil"),1, )</f>
        <v>1</v>
      </c>
      <c r="K393" s="5">
        <f>J393</f>
        <v>1</v>
      </c>
      <c r="L393" s="5">
        <f>IF(OR(B393="ngcc",B393="ngst"),2,3.17)</f>
        <v>3.17</v>
      </c>
      <c r="M393" s="5">
        <v>4.1550245867821793</v>
      </c>
      <c r="N393" s="5">
        <f>70*D393</f>
        <v>189</v>
      </c>
      <c r="O393" s="5"/>
      <c r="P393" s="6"/>
      <c r="Q393" s="5"/>
    </row>
    <row r="394" spans="1:17" x14ac:dyDescent="0.35">
      <c r="A394" s="5" t="s">
        <v>1336</v>
      </c>
      <c r="B394" t="s">
        <v>17</v>
      </c>
      <c r="C394" t="s">
        <v>27</v>
      </c>
      <c r="D394">
        <v>1</v>
      </c>
      <c r="E394" s="5">
        <v>8.4072937527997702</v>
      </c>
      <c r="F394" s="5">
        <v>8.4723185149153704</v>
      </c>
      <c r="G394" s="5">
        <v>8.5373432770309687</v>
      </c>
      <c r="H394" s="5">
        <f>IF(OR(B394="ngcc",B394="ngst"),0.4*D394,0.35*D394)</f>
        <v>0.35</v>
      </c>
      <c r="I394" s="5">
        <f>D394</f>
        <v>1</v>
      </c>
      <c r="J394" s="5">
        <f>IF(OR(B394="ngct",B394="oil"),1, )</f>
        <v>1</v>
      </c>
      <c r="K394" s="5">
        <f>J394</f>
        <v>1</v>
      </c>
      <c r="L394" s="5">
        <f>IF(OR(B394="ngcc",B394="ngst"),2,3.17)</f>
        <v>3.17</v>
      </c>
      <c r="M394" s="5">
        <v>1.5388979951045103</v>
      </c>
      <c r="N394" s="5">
        <f>70*D394</f>
        <v>70</v>
      </c>
      <c r="O394" s="5"/>
      <c r="P394" s="6"/>
      <c r="Q394" s="5"/>
    </row>
    <row r="395" spans="1:17" x14ac:dyDescent="0.35">
      <c r="A395" s="5" t="s">
        <v>1337</v>
      </c>
      <c r="B395" t="s">
        <v>17</v>
      </c>
      <c r="C395" t="s">
        <v>27</v>
      </c>
      <c r="D395">
        <v>1.2</v>
      </c>
      <c r="E395" s="5">
        <v>8.4072937527997702</v>
      </c>
      <c r="F395" s="5">
        <v>8.4723185149153721</v>
      </c>
      <c r="G395" s="5">
        <v>8.5373432770309741</v>
      </c>
      <c r="H395" s="5">
        <f>IF(OR(B395="ngcc",B395="ngst"),0.4*D395,0.35*D395)</f>
        <v>0.42</v>
      </c>
      <c r="I395" s="5">
        <f>D395</f>
        <v>1.2</v>
      </c>
      <c r="J395" s="5">
        <f>IF(OR(B395="ngct",B395="oil"),1, )</f>
        <v>1</v>
      </c>
      <c r="K395" s="5">
        <f>J395</f>
        <v>1</v>
      </c>
      <c r="L395" s="5">
        <f>IF(OR(B395="ngcc",B395="ngst"),2,3.17)</f>
        <v>3.17</v>
      </c>
      <c r="M395" s="5">
        <v>1.8466775941254119</v>
      </c>
      <c r="N395" s="5">
        <f>70*D395</f>
        <v>84</v>
      </c>
      <c r="O395" s="5"/>
      <c r="P395" s="6"/>
      <c r="Q395" s="5"/>
    </row>
    <row r="396" spans="1:17" x14ac:dyDescent="0.35">
      <c r="A396" s="5" t="s">
        <v>1338</v>
      </c>
      <c r="B396" t="s">
        <v>17</v>
      </c>
      <c r="C396" t="s">
        <v>27</v>
      </c>
      <c r="D396">
        <v>11.5</v>
      </c>
      <c r="E396" s="5">
        <v>8.4072937527997702</v>
      </c>
      <c r="F396" s="5">
        <v>8.4723185149153721</v>
      </c>
      <c r="G396" s="5">
        <v>8.5373432770309741</v>
      </c>
      <c r="H396" s="5">
        <f>IF(OR(B396="ngcc",B396="ngst"),0.4*D396,0.35*D396)</f>
        <v>4.0249999999999995</v>
      </c>
      <c r="I396" s="5">
        <f>D396</f>
        <v>11.5</v>
      </c>
      <c r="J396" s="5">
        <f>IF(OR(B396="ngct",B396="oil"),1, )</f>
        <v>1</v>
      </c>
      <c r="K396" s="5">
        <f>J396</f>
        <v>1</v>
      </c>
      <c r="L396" s="5">
        <f>IF(OR(B396="ngcc",B396="ngst"),2,3.17)</f>
        <v>3.17</v>
      </c>
      <c r="M396" s="5">
        <v>17.697326943701906</v>
      </c>
      <c r="N396" s="5">
        <f>70*D396</f>
        <v>805</v>
      </c>
      <c r="O396" s="5"/>
      <c r="P396" s="6"/>
      <c r="Q396" s="5"/>
    </row>
    <row r="397" spans="1:17" x14ac:dyDescent="0.35">
      <c r="A397" s="5" t="s">
        <v>1340</v>
      </c>
      <c r="B397" t="s">
        <v>17</v>
      </c>
      <c r="C397" t="s">
        <v>27</v>
      </c>
      <c r="D397">
        <v>1</v>
      </c>
      <c r="E397" s="5">
        <v>8.2453619346179696</v>
      </c>
      <c r="F397" s="5">
        <v>8.3103866967335698</v>
      </c>
      <c r="G397" s="5">
        <v>8.3754114588491699</v>
      </c>
      <c r="H397" s="5">
        <f>IF(OR(B397="ngcc",B397="ngst"),0.4*D397,0.35*D397)</f>
        <v>0.35</v>
      </c>
      <c r="I397" s="5">
        <f>D397</f>
        <v>1</v>
      </c>
      <c r="J397" s="5">
        <f>IF(OR(B397="ngct",B397="oil"),1, )</f>
        <v>1</v>
      </c>
      <c r="K397" s="5">
        <f>J397</f>
        <v>1</v>
      </c>
      <c r="L397" s="5">
        <f>IF(OR(B397="ngcc",B397="ngst"),2,3.17)</f>
        <v>3.17</v>
      </c>
      <c r="M397" s="5">
        <v>1.5388979951045103</v>
      </c>
      <c r="N397" s="5">
        <f>70*D397</f>
        <v>70</v>
      </c>
      <c r="O397" s="6"/>
      <c r="P397" s="6"/>
    </row>
    <row r="398" spans="1:17" x14ac:dyDescent="0.35">
      <c r="A398" s="5" t="s">
        <v>1341</v>
      </c>
      <c r="B398" t="s">
        <v>17</v>
      </c>
      <c r="C398" t="s">
        <v>27</v>
      </c>
      <c r="D398">
        <v>1</v>
      </c>
      <c r="E398" s="5">
        <v>8.2453619346179696</v>
      </c>
      <c r="F398" s="5">
        <v>8.3103866967335698</v>
      </c>
      <c r="G398" s="5">
        <v>8.3754114588491699</v>
      </c>
      <c r="H398" s="5">
        <f>IF(OR(B398="ngcc",B398="ngst"),0.4*D398,0.35*D398)</f>
        <v>0.35</v>
      </c>
      <c r="I398" s="5">
        <f>D398</f>
        <v>1</v>
      </c>
      <c r="J398" s="5">
        <f>IF(OR(B398="ngct",B398="oil"),1, )</f>
        <v>1</v>
      </c>
      <c r="K398" s="5">
        <f>J398</f>
        <v>1</v>
      </c>
      <c r="L398" s="5">
        <f>IF(OR(B398="ngcc",B398="ngst"),2,3.17)</f>
        <v>3.17</v>
      </c>
      <c r="M398" s="5">
        <v>1.5388979951045103</v>
      </c>
      <c r="N398" s="5">
        <f>70*D398</f>
        <v>70</v>
      </c>
      <c r="O398" s="6"/>
      <c r="P398" s="6"/>
    </row>
    <row r="399" spans="1:17" x14ac:dyDescent="0.35">
      <c r="A399" s="5" t="s">
        <v>1339</v>
      </c>
      <c r="B399" t="s">
        <v>17</v>
      </c>
      <c r="C399" t="s">
        <v>27</v>
      </c>
      <c r="D399">
        <v>2</v>
      </c>
      <c r="E399" s="5">
        <v>8.2453619346179696</v>
      </c>
      <c r="F399" s="5">
        <v>8.3103866967335698</v>
      </c>
      <c r="G399" s="5">
        <v>8.3754114588491699</v>
      </c>
      <c r="H399" s="5">
        <f>IF(OR(B399="ngcc",B399="ngst"),0.4*D399,0.35*D399)</f>
        <v>0.7</v>
      </c>
      <c r="I399" s="5">
        <f>D399</f>
        <v>2</v>
      </c>
      <c r="J399" s="5">
        <f>IF(OR(B399="ngct",B399="oil"),1, )</f>
        <v>1</v>
      </c>
      <c r="K399" s="5">
        <f>J399</f>
        <v>1</v>
      </c>
      <c r="L399" s="5">
        <f>IF(OR(B399="ngcc",B399="ngst"),2,3.17)</f>
        <v>3.17</v>
      </c>
      <c r="M399" s="5">
        <v>3.0777959902090206</v>
      </c>
      <c r="N399" s="5">
        <f>70*D399</f>
        <v>140</v>
      </c>
      <c r="O399" s="5"/>
      <c r="P399" s="6"/>
    </row>
    <row r="400" spans="1:17" x14ac:dyDescent="0.35">
      <c r="A400" s="5" t="s">
        <v>1342</v>
      </c>
      <c r="B400" t="s">
        <v>17</v>
      </c>
      <c r="C400" t="s">
        <v>27</v>
      </c>
      <c r="D400">
        <v>2</v>
      </c>
      <c r="E400" s="5">
        <v>3.7284983629646495</v>
      </c>
      <c r="F400" s="5">
        <v>3.7935231250802497</v>
      </c>
      <c r="G400" s="5">
        <v>3.8585478871958503</v>
      </c>
      <c r="H400" s="5">
        <f>IF(OR(B400="ngcc",B400="ngst"),0.4*D400,0.35*D400)</f>
        <v>0.7</v>
      </c>
      <c r="I400" s="5">
        <f>D400</f>
        <v>2</v>
      </c>
      <c r="J400" s="5">
        <f>IF(OR(B400="ngct",B400="oil"),1, )</f>
        <v>1</v>
      </c>
      <c r="K400" s="5">
        <f>J400</f>
        <v>1</v>
      </c>
      <c r="L400" s="5">
        <f>IF(OR(B400="ngcc",B400="ngst"),2,3.17)</f>
        <v>3.17</v>
      </c>
      <c r="M400" s="5">
        <v>3.0777959902090206</v>
      </c>
      <c r="N400" s="5">
        <f>70*D400</f>
        <v>140</v>
      </c>
      <c r="O400" s="6"/>
      <c r="P400" s="6"/>
    </row>
    <row r="401" spans="1:17" x14ac:dyDescent="0.35">
      <c r="A401" s="5" t="s">
        <v>1343</v>
      </c>
      <c r="B401" t="s">
        <v>17</v>
      </c>
      <c r="C401" t="s">
        <v>27</v>
      </c>
      <c r="D401">
        <v>2</v>
      </c>
      <c r="E401" s="5">
        <v>3.7284983629646495</v>
      </c>
      <c r="F401" s="5">
        <v>3.7935231250802497</v>
      </c>
      <c r="G401" s="5">
        <v>3.8585478871958503</v>
      </c>
      <c r="H401" s="5">
        <f>IF(OR(B401="ngcc",B401="ngst"),0.4*D401,0.35*D401)</f>
        <v>0.7</v>
      </c>
      <c r="I401" s="5">
        <f>D401</f>
        <v>2</v>
      </c>
      <c r="J401" s="5">
        <f>IF(OR(B401="ngct",B401="oil"),1, )</f>
        <v>1</v>
      </c>
      <c r="K401" s="5">
        <f>J401</f>
        <v>1</v>
      </c>
      <c r="L401" s="5">
        <f>IF(OR(B401="ngcc",B401="ngst"),2,3.17)</f>
        <v>3.17</v>
      </c>
      <c r="M401" s="5">
        <v>3.0777959902090206</v>
      </c>
      <c r="N401" s="5">
        <f>70*D401</f>
        <v>140</v>
      </c>
      <c r="O401" s="5"/>
      <c r="P401" s="6"/>
    </row>
    <row r="402" spans="1:17" x14ac:dyDescent="0.35">
      <c r="A402" s="5" t="s">
        <v>1344</v>
      </c>
      <c r="B402" t="s">
        <v>17</v>
      </c>
      <c r="C402" t="s">
        <v>27</v>
      </c>
      <c r="D402">
        <v>2</v>
      </c>
      <c r="E402" s="5">
        <v>3.7284983629646495</v>
      </c>
      <c r="F402" s="5">
        <v>3.7935231250802497</v>
      </c>
      <c r="G402" s="5">
        <v>3.8585478871958503</v>
      </c>
      <c r="H402" s="5">
        <f>IF(OR(B402="ngcc",B402="ngst"),0.4*D402,0.35*D402)</f>
        <v>0.7</v>
      </c>
      <c r="I402" s="5">
        <f>D402</f>
        <v>2</v>
      </c>
      <c r="J402" s="5">
        <f>IF(OR(B402="ngct",B402="oil"),1, )</f>
        <v>1</v>
      </c>
      <c r="K402" s="5">
        <f>J402</f>
        <v>1</v>
      </c>
      <c r="L402" s="5">
        <f>IF(OR(B402="ngcc",B402="ngst"),2,3.17)</f>
        <v>3.17</v>
      </c>
      <c r="M402" s="5">
        <v>3.0777959902090206</v>
      </c>
      <c r="N402" s="5">
        <f>70*D402</f>
        <v>140</v>
      </c>
      <c r="O402" s="6"/>
      <c r="P402" s="6"/>
      <c r="Q402" s="5"/>
    </row>
    <row r="403" spans="1:17" x14ac:dyDescent="0.35">
      <c r="A403" s="5" t="s">
        <v>1345</v>
      </c>
      <c r="B403" t="s">
        <v>17</v>
      </c>
      <c r="C403" t="s">
        <v>27</v>
      </c>
      <c r="D403">
        <v>2</v>
      </c>
      <c r="E403" s="5">
        <v>3.7284983629646495</v>
      </c>
      <c r="F403" s="5">
        <v>3.7935231250802497</v>
      </c>
      <c r="G403" s="5">
        <v>3.8585478871958503</v>
      </c>
      <c r="H403" s="5">
        <f>IF(OR(B403="ngcc",B403="ngst"),0.4*D403,0.35*D403)</f>
        <v>0.7</v>
      </c>
      <c r="I403" s="5">
        <f>D403</f>
        <v>2</v>
      </c>
      <c r="J403" s="5">
        <f>IF(OR(B403="ngct",B403="oil"),1, )</f>
        <v>1</v>
      </c>
      <c r="K403" s="5">
        <f>J403</f>
        <v>1</v>
      </c>
      <c r="L403" s="5">
        <f>IF(OR(B403="ngcc",B403="ngst"),2,3.17)</f>
        <v>3.17</v>
      </c>
      <c r="M403" s="5">
        <v>3.0777959902090206</v>
      </c>
      <c r="N403" s="5">
        <f>70*D403</f>
        <v>140</v>
      </c>
      <c r="O403" s="6"/>
      <c r="P403" s="6"/>
      <c r="Q403" s="5"/>
    </row>
    <row r="404" spans="1:17" x14ac:dyDescent="0.35">
      <c r="A404" s="5" t="s">
        <v>1346</v>
      </c>
      <c r="B404" t="s">
        <v>17</v>
      </c>
      <c r="C404" t="s">
        <v>27</v>
      </c>
      <c r="D404">
        <v>2</v>
      </c>
      <c r="E404" s="5">
        <v>3.7284983629646495</v>
      </c>
      <c r="F404" s="5">
        <v>3.7935231250802497</v>
      </c>
      <c r="G404" s="5">
        <v>3.8585478871958503</v>
      </c>
      <c r="H404" s="5">
        <f>IF(OR(B404="ngcc",B404="ngst"),0.4*D404,0.35*D404)</f>
        <v>0.7</v>
      </c>
      <c r="I404" s="5">
        <f>D404</f>
        <v>2</v>
      </c>
      <c r="J404" s="5">
        <f>IF(OR(B404="ngct",B404="oil"),1, )</f>
        <v>1</v>
      </c>
      <c r="K404" s="5">
        <f>J404</f>
        <v>1</v>
      </c>
      <c r="L404" s="5">
        <f>IF(OR(B404="ngcc",B404="ngst"),2,3.17)</f>
        <v>3.17</v>
      </c>
      <c r="M404" s="5">
        <v>3.0777959902090206</v>
      </c>
      <c r="N404" s="5">
        <f>70*D404</f>
        <v>140</v>
      </c>
      <c r="O404" s="6"/>
      <c r="P404" s="6"/>
    </row>
    <row r="405" spans="1:17" x14ac:dyDescent="0.35">
      <c r="A405" s="5" t="s">
        <v>1347</v>
      </c>
      <c r="B405" t="s">
        <v>17</v>
      </c>
      <c r="C405" t="s">
        <v>27</v>
      </c>
      <c r="D405">
        <v>2</v>
      </c>
      <c r="E405" s="5">
        <v>3.7284983629646495</v>
      </c>
      <c r="F405" s="5">
        <v>3.7935231250802497</v>
      </c>
      <c r="G405" s="5">
        <v>3.8585478871958503</v>
      </c>
      <c r="H405" s="5">
        <f>IF(OR(B405="ngcc",B405="ngst"),0.4*D405,0.35*D405)</f>
        <v>0.7</v>
      </c>
      <c r="I405" s="5">
        <f>D405</f>
        <v>2</v>
      </c>
      <c r="J405" s="5">
        <f>IF(OR(B405="ngct",B405="oil"),1, )</f>
        <v>1</v>
      </c>
      <c r="K405" s="5">
        <f>J405</f>
        <v>1</v>
      </c>
      <c r="L405" s="5">
        <f>IF(OR(B405="ngcc",B405="ngst"),2,3.17)</f>
        <v>3.17</v>
      </c>
      <c r="M405" s="5">
        <v>3.0777959902090206</v>
      </c>
      <c r="N405" s="5">
        <f>70*D405</f>
        <v>140</v>
      </c>
      <c r="O405" s="5"/>
      <c r="P405" s="6"/>
      <c r="Q405" s="5"/>
    </row>
    <row r="406" spans="1:17" x14ac:dyDescent="0.35">
      <c r="A406" s="5" t="s">
        <v>1348</v>
      </c>
      <c r="B406" t="s">
        <v>17</v>
      </c>
      <c r="C406" t="s">
        <v>27</v>
      </c>
      <c r="D406">
        <v>2</v>
      </c>
      <c r="E406" s="5">
        <v>3.7284983629646495</v>
      </c>
      <c r="F406" s="5">
        <v>3.7935231250802497</v>
      </c>
      <c r="G406" s="5">
        <v>3.8585478871958503</v>
      </c>
      <c r="H406" s="5">
        <f>IF(OR(B406="ngcc",B406="ngst"),0.4*D406,0.35*D406)</f>
        <v>0.7</v>
      </c>
      <c r="I406" s="5">
        <f>D406</f>
        <v>2</v>
      </c>
      <c r="J406" s="5">
        <f>IF(OR(B406="ngct",B406="oil"),1, )</f>
        <v>1</v>
      </c>
      <c r="K406" s="5">
        <f>J406</f>
        <v>1</v>
      </c>
      <c r="L406" s="5">
        <f>IF(OR(B406="ngcc",B406="ngst"),2,3.17)</f>
        <v>3.17</v>
      </c>
      <c r="M406" s="5">
        <v>3.0777959902090206</v>
      </c>
      <c r="N406" s="5">
        <f>70*D406</f>
        <v>140</v>
      </c>
      <c r="O406" s="5"/>
      <c r="P406" s="6"/>
      <c r="Q406" s="5"/>
    </row>
    <row r="407" spans="1:17" x14ac:dyDescent="0.35">
      <c r="A407" s="5" t="s">
        <v>1349</v>
      </c>
      <c r="B407" t="s">
        <v>17</v>
      </c>
      <c r="C407" t="s">
        <v>27</v>
      </c>
      <c r="D407">
        <v>15.6</v>
      </c>
      <c r="E407" s="5">
        <v>8.4072937527997702</v>
      </c>
      <c r="F407" s="5">
        <v>8.4723185149153721</v>
      </c>
      <c r="G407" s="5">
        <v>8.5373432770309741</v>
      </c>
      <c r="H407" s="5">
        <f>IF(OR(B407="ngcc",B407="ngst"),0.4*D407,0.35*D407)</f>
        <v>5.46</v>
      </c>
      <c r="I407" s="5">
        <f>D407</f>
        <v>15.6</v>
      </c>
      <c r="J407" s="5">
        <f>IF(OR(B407="ngct",B407="oil"),1, )</f>
        <v>1</v>
      </c>
      <c r="K407" s="5">
        <f>J407</f>
        <v>1</v>
      </c>
      <c r="L407" s="5">
        <f>IF(OR(B407="ngcc",B407="ngst"),2,3.17)</f>
        <v>3.17</v>
      </c>
      <c r="M407" s="5">
        <v>24.006808723630417</v>
      </c>
      <c r="N407" s="5">
        <f>70*D407</f>
        <v>1092</v>
      </c>
      <c r="O407" s="5"/>
      <c r="P407" s="6"/>
      <c r="Q407" s="5"/>
    </row>
    <row r="408" spans="1:17" x14ac:dyDescent="0.35">
      <c r="A408" s="5" t="s">
        <v>1350</v>
      </c>
      <c r="B408" t="s">
        <v>17</v>
      </c>
      <c r="C408" t="s">
        <v>27</v>
      </c>
      <c r="D408">
        <v>15.6</v>
      </c>
      <c r="E408" s="5">
        <v>8.4072937527997702</v>
      </c>
      <c r="F408" s="5">
        <v>8.4723185149153721</v>
      </c>
      <c r="G408" s="5">
        <v>8.5373432770309741</v>
      </c>
      <c r="H408" s="5">
        <f>IF(OR(B408="ngcc",B408="ngst"),0.4*D408,0.35*D408)</f>
        <v>5.46</v>
      </c>
      <c r="I408" s="5">
        <f>D408</f>
        <v>15.6</v>
      </c>
      <c r="J408" s="5">
        <f>IF(OR(B408="ngct",B408="oil"),1, )</f>
        <v>1</v>
      </c>
      <c r="K408" s="5">
        <f>J408</f>
        <v>1</v>
      </c>
      <c r="L408" s="5">
        <f>IF(OR(B408="ngcc",B408="ngst"),2,3.17)</f>
        <v>3.17</v>
      </c>
      <c r="M408" s="5">
        <v>24.006808723630417</v>
      </c>
      <c r="N408" s="5">
        <f>70*D408</f>
        <v>1092</v>
      </c>
      <c r="O408" s="5"/>
      <c r="P408" s="6"/>
      <c r="Q408" s="5"/>
    </row>
    <row r="409" spans="1:17" x14ac:dyDescent="0.35">
      <c r="A409" s="5" t="s">
        <v>1351</v>
      </c>
      <c r="B409" t="s">
        <v>17</v>
      </c>
      <c r="C409" t="s">
        <v>27</v>
      </c>
      <c r="D409">
        <v>31.5</v>
      </c>
      <c r="E409" s="5">
        <v>8.4072937527997702</v>
      </c>
      <c r="F409" s="5">
        <v>8.4723185149153704</v>
      </c>
      <c r="G409" s="5">
        <v>8.5373432770309705</v>
      </c>
      <c r="H409" s="5">
        <f>IF(OR(B409="ngcc",B409="ngst"),0.4*D409,0.35*D409)</f>
        <v>11.024999999999999</v>
      </c>
      <c r="I409" s="5">
        <f>D409</f>
        <v>31.5</v>
      </c>
      <c r="J409" s="5">
        <f>IF(OR(B409="ngct",B409="oil"),1, )</f>
        <v>1</v>
      </c>
      <c r="K409" s="5">
        <f>J409</f>
        <v>1</v>
      </c>
      <c r="L409" s="5">
        <f>IF(OR(B409="ngcc",B409="ngst"),2,3.17)</f>
        <v>3.17</v>
      </c>
      <c r="M409" s="5">
        <v>48.475286845792183</v>
      </c>
      <c r="N409" s="5">
        <f>70*D409</f>
        <v>2205</v>
      </c>
      <c r="O409" s="5"/>
      <c r="P409" s="6"/>
      <c r="Q409" s="5"/>
    </row>
    <row r="410" spans="1:17" x14ac:dyDescent="0.35">
      <c r="A410" s="5" t="s">
        <v>1352</v>
      </c>
      <c r="B410" t="s">
        <v>17</v>
      </c>
      <c r="C410" t="s">
        <v>27</v>
      </c>
      <c r="D410">
        <v>23.5</v>
      </c>
      <c r="E410" s="5">
        <v>8.4072937527997702</v>
      </c>
      <c r="F410" s="5">
        <v>8.4723185149153721</v>
      </c>
      <c r="G410" s="5">
        <v>8.5373432770309741</v>
      </c>
      <c r="H410" s="5">
        <f>IF(OR(B410="ngcc",B410="ngst"),0.4*D410,0.35*D410)</f>
        <v>8.2249999999999996</v>
      </c>
      <c r="I410" s="5">
        <f>D410</f>
        <v>23.5</v>
      </c>
      <c r="J410" s="5">
        <f>IF(OR(B410="ngct",B410="oil"),1, )</f>
        <v>1</v>
      </c>
      <c r="K410" s="5">
        <f>J410</f>
        <v>1</v>
      </c>
      <c r="L410" s="5">
        <f>IF(OR(B410="ngcc",B410="ngst"),2,3.17)</f>
        <v>3.17</v>
      </c>
      <c r="M410" s="5">
        <v>36.164102884956115</v>
      </c>
      <c r="N410" s="5">
        <f>70*D410</f>
        <v>1645</v>
      </c>
      <c r="O410" s="5"/>
      <c r="P410" s="6"/>
      <c r="Q410" s="5"/>
    </row>
    <row r="411" spans="1:17" x14ac:dyDescent="0.35">
      <c r="A411" s="5" t="s">
        <v>1353</v>
      </c>
      <c r="B411" t="s">
        <v>17</v>
      </c>
      <c r="C411" t="s">
        <v>27</v>
      </c>
      <c r="D411">
        <v>3.5</v>
      </c>
      <c r="E411" s="5">
        <v>4.5006076376208393</v>
      </c>
      <c r="F411" s="5">
        <v>4.5656323997364394</v>
      </c>
      <c r="G411" s="5">
        <v>4.6306571618520396</v>
      </c>
      <c r="H411" s="5">
        <f>IF(OR(B411="ngcc",B411="ngst"),0.4*D411,0.35*D411)</f>
        <v>1.2249999999999999</v>
      </c>
      <c r="I411" s="5">
        <f>D411</f>
        <v>3.5</v>
      </c>
      <c r="J411" s="5">
        <f>IF(OR(B411="ngct",B411="oil"),1, )</f>
        <v>1</v>
      </c>
      <c r="K411" s="5">
        <f>J411</f>
        <v>1</v>
      </c>
      <c r="L411" s="5">
        <f>IF(OR(B411="ngcc",B411="ngst"),2,3.17)</f>
        <v>3.17</v>
      </c>
      <c r="M411" s="5">
        <v>5.3861429828657936</v>
      </c>
      <c r="N411" s="5">
        <f>70*D411</f>
        <v>245</v>
      </c>
      <c r="O411" s="6"/>
      <c r="P411" s="6"/>
    </row>
    <row r="412" spans="1:17" x14ac:dyDescent="0.35">
      <c r="A412" s="5" t="s">
        <v>1354</v>
      </c>
      <c r="B412" t="s">
        <v>17</v>
      </c>
      <c r="C412" t="s">
        <v>27</v>
      </c>
      <c r="D412">
        <v>3</v>
      </c>
      <c r="E412" s="5">
        <v>4.5006076376208384</v>
      </c>
      <c r="F412" s="5">
        <v>4.5656323997364403</v>
      </c>
      <c r="G412" s="5">
        <v>4.6306571618520413</v>
      </c>
      <c r="H412" s="5">
        <f>IF(OR(B412="ngcc",B412="ngst"),0.4*D412,0.35*D412)</f>
        <v>1.0499999999999998</v>
      </c>
      <c r="I412" s="5">
        <f>D412</f>
        <v>3</v>
      </c>
      <c r="J412" s="5">
        <f>IF(OR(B412="ngct",B412="oil"),1, )</f>
        <v>1</v>
      </c>
      <c r="K412" s="5">
        <f>J412</f>
        <v>1</v>
      </c>
      <c r="L412" s="5">
        <f>IF(OR(B412="ngcc",B412="ngst"),2,3.17)</f>
        <v>3.17</v>
      </c>
      <c r="M412" s="5">
        <v>4.616693985313538</v>
      </c>
      <c r="N412" s="5">
        <f>70*D412</f>
        <v>210</v>
      </c>
      <c r="O412" s="5"/>
      <c r="P412" s="6"/>
    </row>
    <row r="413" spans="1:17" x14ac:dyDescent="0.35">
      <c r="A413" s="5" t="s">
        <v>1355</v>
      </c>
      <c r="B413" t="s">
        <v>17</v>
      </c>
      <c r="C413" t="s">
        <v>27</v>
      </c>
      <c r="D413">
        <v>2</v>
      </c>
      <c r="E413" s="5">
        <v>4.6550689804026497</v>
      </c>
      <c r="F413" s="5">
        <v>4.7200937425182499</v>
      </c>
      <c r="G413" s="5">
        <v>4.78511850463385</v>
      </c>
      <c r="H413" s="5">
        <f>IF(OR(B413="ngcc",B413="ngst"),0.4*D413,0.35*D413)</f>
        <v>0.7</v>
      </c>
      <c r="I413" s="5">
        <f>D413</f>
        <v>2</v>
      </c>
      <c r="J413" s="5">
        <f>IF(OR(B413="ngct",B413="oil"),1, )</f>
        <v>1</v>
      </c>
      <c r="K413" s="5">
        <f>J413</f>
        <v>1</v>
      </c>
      <c r="L413" s="5">
        <f>IF(OR(B413="ngcc",B413="ngst"),2,3.17)</f>
        <v>3.17</v>
      </c>
      <c r="M413" s="5">
        <v>3.0777959902090202</v>
      </c>
      <c r="N413" s="5">
        <f>70*D413</f>
        <v>140</v>
      </c>
      <c r="O413" s="5"/>
      <c r="P413" s="6"/>
    </row>
    <row r="414" spans="1:17" x14ac:dyDescent="0.35">
      <c r="A414" s="5" t="s">
        <v>1356</v>
      </c>
      <c r="B414" t="s">
        <v>17</v>
      </c>
      <c r="C414" t="s">
        <v>27</v>
      </c>
      <c r="D414">
        <v>50</v>
      </c>
      <c r="E414" s="5">
        <v>9.8934036184339718</v>
      </c>
      <c r="F414" s="5">
        <v>9.9584283805495701</v>
      </c>
      <c r="G414" s="5">
        <v>10.023453142665169</v>
      </c>
      <c r="H414" s="5">
        <f>IF(OR(B414="ngcc",B414="ngst"),0.4*D414,0.35*D414)</f>
        <v>17.5</v>
      </c>
      <c r="I414" s="5">
        <f>D414</f>
        <v>50</v>
      </c>
      <c r="J414" s="5">
        <f>IF(OR(B414="ngct",B414="oil"),1, )</f>
        <v>1</v>
      </c>
      <c r="K414" s="5">
        <f>J414</f>
        <v>1</v>
      </c>
      <c r="L414" s="5">
        <f>IF(OR(B414="ngcc",B414="ngst"),2,3.17)</f>
        <v>3.17</v>
      </c>
      <c r="M414" s="5">
        <v>76.944899755225393</v>
      </c>
      <c r="N414" s="5">
        <f>70*D414</f>
        <v>3500</v>
      </c>
      <c r="O414" s="5"/>
      <c r="P414" s="6"/>
    </row>
    <row r="415" spans="1:17" x14ac:dyDescent="0.35">
      <c r="A415" s="5" t="s">
        <v>1357</v>
      </c>
      <c r="B415" t="s">
        <v>17</v>
      </c>
      <c r="C415" t="s">
        <v>27</v>
      </c>
      <c r="D415">
        <v>50</v>
      </c>
      <c r="E415" s="5">
        <v>9.8934036184339718</v>
      </c>
      <c r="F415" s="5">
        <v>9.9584283805495701</v>
      </c>
      <c r="G415" s="5">
        <v>10.023453142665169</v>
      </c>
      <c r="H415" s="5">
        <f>IF(OR(B415="ngcc",B415="ngst"),0.4*D415,0.35*D415)</f>
        <v>17.5</v>
      </c>
      <c r="I415" s="5">
        <f>D415</f>
        <v>50</v>
      </c>
      <c r="J415" s="5">
        <f>IF(OR(B415="ngct",B415="oil"),1, )</f>
        <v>1</v>
      </c>
      <c r="K415" s="5">
        <f>J415</f>
        <v>1</v>
      </c>
      <c r="L415" s="5">
        <f>IF(OR(B415="ngcc",B415="ngst"),2,3.17)</f>
        <v>3.17</v>
      </c>
      <c r="M415" s="5">
        <v>76.944899755225393</v>
      </c>
      <c r="N415" s="5">
        <f>70*D415</f>
        <v>3500</v>
      </c>
      <c r="O415" s="5"/>
      <c r="P415" s="6"/>
    </row>
    <row r="416" spans="1:17" x14ac:dyDescent="0.35">
      <c r="A416" s="5" t="s">
        <v>1358</v>
      </c>
      <c r="B416" t="s">
        <v>17</v>
      </c>
      <c r="C416" t="s">
        <v>27</v>
      </c>
      <c r="D416">
        <v>113.6</v>
      </c>
      <c r="E416" s="5">
        <v>9.89340361843397</v>
      </c>
      <c r="F416" s="5">
        <v>9.9584283805495719</v>
      </c>
      <c r="G416" s="5">
        <v>10.023453142665174</v>
      </c>
      <c r="H416" s="5">
        <f>IF(OR(B416="ngcc",B416="ngst"),0.4*D416,0.35*D416)</f>
        <v>39.76</v>
      </c>
      <c r="I416" s="5">
        <f>D416</f>
        <v>113.6</v>
      </c>
      <c r="J416" s="5">
        <f>IF(OR(B416="ngct",B416="oil"),1, )</f>
        <v>1</v>
      </c>
      <c r="K416" s="5">
        <f>J416</f>
        <v>1</v>
      </c>
      <c r="L416" s="5">
        <f>IF(OR(B416="ngcc",B416="ngst"),2,3.17)</f>
        <v>3.17</v>
      </c>
      <c r="M416" s="5">
        <v>174.81881224387291</v>
      </c>
      <c r="N416" s="5">
        <f>70*D416</f>
        <v>7952</v>
      </c>
      <c r="O416" s="5"/>
      <c r="P416" s="6"/>
    </row>
    <row r="417" spans="1:17" x14ac:dyDescent="0.35">
      <c r="A417" s="5" t="s">
        <v>1359</v>
      </c>
      <c r="B417" t="s">
        <v>17</v>
      </c>
      <c r="C417" t="s">
        <v>27</v>
      </c>
      <c r="D417">
        <v>632.4</v>
      </c>
      <c r="E417" s="5">
        <v>9.8934036184339718</v>
      </c>
      <c r="F417" s="5">
        <v>9.9584283805495719</v>
      </c>
      <c r="G417" s="5">
        <v>10.023453142665174</v>
      </c>
      <c r="H417" s="5">
        <f>IF(OR(B417="ngcc",B417="ngst"),0.4*D417,0.35*D417)</f>
        <v>221.33999999999997</v>
      </c>
      <c r="I417" s="5">
        <f>D417</f>
        <v>632.4</v>
      </c>
      <c r="J417" s="5">
        <f>IF(OR(B417="ngct",B417="oil"),1, )</f>
        <v>1</v>
      </c>
      <c r="K417" s="5">
        <f>J417</f>
        <v>1</v>
      </c>
      <c r="L417" s="5">
        <f>IF(OR(B417="ngcc",B417="ngst"),2,3.17)</f>
        <v>3.17</v>
      </c>
      <c r="M417" s="5">
        <v>973.19909210409514</v>
      </c>
      <c r="N417" s="5">
        <f>70*D417</f>
        <v>44268</v>
      </c>
      <c r="O417" s="5"/>
      <c r="P417" s="6"/>
    </row>
    <row r="418" spans="1:17" x14ac:dyDescent="0.35">
      <c r="A418" s="5" t="s">
        <v>1426</v>
      </c>
      <c r="B418" t="s">
        <v>17</v>
      </c>
      <c r="C418" t="s">
        <v>33</v>
      </c>
      <c r="D418">
        <v>475.5</v>
      </c>
      <c r="E418" s="5">
        <v>8.8755152160997692</v>
      </c>
      <c r="F418" s="5">
        <v>8.9405399782153712</v>
      </c>
      <c r="G418" s="5">
        <v>9.0055647403309713</v>
      </c>
      <c r="H418" s="5">
        <f>IF(OR(B418="ngcc",B418="ngst"),0.4*D418,0.35*D418)</f>
        <v>166.42499999999998</v>
      </c>
      <c r="I418" s="5">
        <f>D418</f>
        <v>475.5</v>
      </c>
      <c r="J418" s="5">
        <f>IF(OR(B418="ngct",B418="oil"),1, )</f>
        <v>1</v>
      </c>
      <c r="K418" s="5">
        <f>J418</f>
        <v>1</v>
      </c>
      <c r="L418" s="5">
        <f>IF(OR(B418="ngcc",B418="ngst"),2,3.17)</f>
        <v>3.17</v>
      </c>
      <c r="M418" s="5">
        <v>731.74599667219684</v>
      </c>
      <c r="N418" s="5">
        <f>70*D418</f>
        <v>33285</v>
      </c>
      <c r="O418" s="5"/>
      <c r="P418" s="6"/>
    </row>
    <row r="419" spans="1:17" x14ac:dyDescent="0.35">
      <c r="A419" s="5" t="s">
        <v>1427</v>
      </c>
      <c r="B419" t="s">
        <v>17</v>
      </c>
      <c r="C419" t="s">
        <v>33</v>
      </c>
      <c r="D419">
        <v>2.7</v>
      </c>
      <c r="E419" s="5">
        <v>8.8755152160997675</v>
      </c>
      <c r="F419" s="5">
        <v>8.9405399782153694</v>
      </c>
      <c r="G419" s="5">
        <v>9.0055647403309713</v>
      </c>
      <c r="H419" s="5">
        <f>IF(OR(B419="ngcc",B419="ngst"),0.4*D419,0.35*D419)</f>
        <v>0.94499999999999995</v>
      </c>
      <c r="I419" s="5">
        <f>D419</f>
        <v>2.7</v>
      </c>
      <c r="J419" s="5">
        <f>IF(OR(B419="ngct",B419="oil"),1, )</f>
        <v>1</v>
      </c>
      <c r="K419" s="5">
        <f>J419</f>
        <v>1</v>
      </c>
      <c r="L419" s="5">
        <f>IF(OR(B419="ngcc",B419="ngst"),2,3.17)</f>
        <v>3.17</v>
      </c>
      <c r="M419" s="5">
        <v>4.1550245867821793</v>
      </c>
      <c r="N419" s="5">
        <f>70*D419</f>
        <v>189</v>
      </c>
      <c r="O419" s="5"/>
      <c r="P419" s="6"/>
    </row>
    <row r="420" spans="1:17" x14ac:dyDescent="0.35">
      <c r="A420" s="5" t="s">
        <v>1428</v>
      </c>
      <c r="B420" t="s">
        <v>17</v>
      </c>
      <c r="C420" t="s">
        <v>33</v>
      </c>
      <c r="D420">
        <v>2.7</v>
      </c>
      <c r="E420" s="5">
        <v>8.8755152160997675</v>
      </c>
      <c r="F420" s="5">
        <v>8.9405399782153694</v>
      </c>
      <c r="G420" s="5">
        <v>9.0055647403309713</v>
      </c>
      <c r="H420" s="5">
        <f>IF(OR(B420="ngcc",B420="ngst"),0.4*D420,0.35*D420)</f>
        <v>0.94499999999999995</v>
      </c>
      <c r="I420" s="5">
        <f>D420</f>
        <v>2.7</v>
      </c>
      <c r="J420" s="5">
        <f>IF(OR(B420="ngct",B420="oil"),1, )</f>
        <v>1</v>
      </c>
      <c r="K420" s="5">
        <f>J420</f>
        <v>1</v>
      </c>
      <c r="L420" s="5">
        <f>IF(OR(B420="ngcc",B420="ngst"),2,3.17)</f>
        <v>3.17</v>
      </c>
      <c r="M420" s="5">
        <v>4.1550245867821793</v>
      </c>
      <c r="N420" s="5">
        <f>70*D420</f>
        <v>189</v>
      </c>
      <c r="O420" s="5"/>
      <c r="P420" s="6"/>
    </row>
    <row r="421" spans="1:17" x14ac:dyDescent="0.35">
      <c r="A421" s="5" t="s">
        <v>1429</v>
      </c>
      <c r="B421" t="s">
        <v>17</v>
      </c>
      <c r="C421" t="s">
        <v>33</v>
      </c>
      <c r="D421">
        <v>2.7</v>
      </c>
      <c r="E421" s="5">
        <v>8.8755152160997675</v>
      </c>
      <c r="F421" s="5">
        <v>8.9405399782153694</v>
      </c>
      <c r="G421" s="5">
        <v>9.0055647403309713</v>
      </c>
      <c r="H421" s="5">
        <f>IF(OR(B421="ngcc",B421="ngst"),0.4*D421,0.35*D421)</f>
        <v>0.94499999999999995</v>
      </c>
      <c r="I421" s="5">
        <f>D421</f>
        <v>2.7</v>
      </c>
      <c r="J421" s="5">
        <f>IF(OR(B421="ngct",B421="oil"),1, )</f>
        <v>1</v>
      </c>
      <c r="K421" s="5">
        <f>J421</f>
        <v>1</v>
      </c>
      <c r="L421" s="5">
        <f>IF(OR(B421="ngcc",B421="ngst"),2,3.17)</f>
        <v>3.17</v>
      </c>
      <c r="M421" s="5">
        <v>4.1550245867821793</v>
      </c>
      <c r="N421" s="5">
        <f>70*D421</f>
        <v>189</v>
      </c>
      <c r="O421" s="5"/>
      <c r="P421" s="6"/>
    </row>
    <row r="422" spans="1:17" x14ac:dyDescent="0.35">
      <c r="A422" s="5" t="s">
        <v>1430</v>
      </c>
      <c r="B422" t="s">
        <v>17</v>
      </c>
      <c r="C422" t="s">
        <v>33</v>
      </c>
      <c r="D422">
        <v>2.7</v>
      </c>
      <c r="E422" s="5">
        <v>8.8755152160997675</v>
      </c>
      <c r="F422" s="5">
        <v>8.9405399782153694</v>
      </c>
      <c r="G422" s="5">
        <v>9.0055647403309713</v>
      </c>
      <c r="H422" s="5">
        <f>IF(OR(B422="ngcc",B422="ngst"),0.4*D422,0.35*D422)</f>
        <v>0.94499999999999995</v>
      </c>
      <c r="I422" s="5">
        <f>D422</f>
        <v>2.7</v>
      </c>
      <c r="J422" s="5">
        <f>IF(OR(B422="ngct",B422="oil"),1, )</f>
        <v>1</v>
      </c>
      <c r="K422" s="5">
        <f>J422</f>
        <v>1</v>
      </c>
      <c r="L422" s="5">
        <f>IF(OR(B422="ngcc",B422="ngst"),2,3.17)</f>
        <v>3.17</v>
      </c>
      <c r="M422" s="5">
        <v>4.1550245867821793</v>
      </c>
      <c r="N422" s="5">
        <f>70*D422</f>
        <v>189</v>
      </c>
      <c r="O422" s="5"/>
      <c r="P422" s="6"/>
    </row>
    <row r="423" spans="1:17" x14ac:dyDescent="0.35">
      <c r="A423" s="5" t="s">
        <v>1431</v>
      </c>
      <c r="B423" t="s">
        <v>17</v>
      </c>
      <c r="C423" t="s">
        <v>33</v>
      </c>
      <c r="D423">
        <v>1.1000000000000001</v>
      </c>
      <c r="E423" s="5">
        <v>10.343707735142871</v>
      </c>
      <c r="F423" s="5">
        <v>10.40873249725847</v>
      </c>
      <c r="G423" s="5">
        <v>10.473757259374068</v>
      </c>
      <c r="H423" s="5">
        <f>IF(OR(B423="ngcc",B423="ngst"),0.4*D423,0.35*D423)</f>
        <v>0.38500000000000001</v>
      </c>
      <c r="I423" s="5">
        <f>D423</f>
        <v>1.1000000000000001</v>
      </c>
      <c r="J423" s="5">
        <f>IF(OR(B423="ngct",B423="oil"),1, )</f>
        <v>1</v>
      </c>
      <c r="K423" s="5">
        <f>J423</f>
        <v>1</v>
      </c>
      <c r="L423" s="5">
        <f>IF(OR(B423="ngcc",B423="ngst"),2,3.17)</f>
        <v>3.17</v>
      </c>
      <c r="M423" s="5">
        <v>1.6927877946149648</v>
      </c>
      <c r="N423" s="5">
        <f>70*D423</f>
        <v>77</v>
      </c>
      <c r="O423" s="5"/>
      <c r="P423" s="6"/>
    </row>
    <row r="424" spans="1:17" x14ac:dyDescent="0.35">
      <c r="A424" s="5" t="s">
        <v>1432</v>
      </c>
      <c r="B424" t="s">
        <v>17</v>
      </c>
      <c r="C424" t="s">
        <v>33</v>
      </c>
      <c r="D424">
        <v>26</v>
      </c>
      <c r="E424" s="5">
        <v>4.3835015521919996</v>
      </c>
      <c r="F424" s="5">
        <v>4.4485263143076006</v>
      </c>
      <c r="G424" s="5">
        <v>4.5135510764232007</v>
      </c>
      <c r="H424" s="5">
        <f>IF(OR(B424="ngcc",B424="ngst"),0.4*D424,0.35*D424)</f>
        <v>9.1</v>
      </c>
      <c r="I424" s="5">
        <f>D424</f>
        <v>26</v>
      </c>
      <c r="J424" s="5">
        <f>IF(OR(B424="ngct",B424="oil"),1, )</f>
        <v>1</v>
      </c>
      <c r="K424" s="5">
        <f>J424</f>
        <v>1</v>
      </c>
      <c r="L424" s="5">
        <f>IF(OR(B424="ngcc",B424="ngst"),2,3.17)</f>
        <v>3.17</v>
      </c>
      <c r="M424" s="5">
        <v>40.011347872717252</v>
      </c>
      <c r="N424" s="5">
        <f>70*D424</f>
        <v>1820</v>
      </c>
      <c r="O424" s="5"/>
      <c r="P424" s="6"/>
    </row>
    <row r="425" spans="1:17" x14ac:dyDescent="0.35">
      <c r="A425" s="5" t="s">
        <v>1433</v>
      </c>
      <c r="B425" t="s">
        <v>17</v>
      </c>
      <c r="C425" t="s">
        <v>33</v>
      </c>
      <c r="D425">
        <v>26</v>
      </c>
      <c r="E425" s="5">
        <v>4.3835015521919996</v>
      </c>
      <c r="F425" s="5">
        <v>4.4485263143076006</v>
      </c>
      <c r="G425" s="5">
        <v>4.5135510764232007</v>
      </c>
      <c r="H425" s="5">
        <f>IF(OR(B425="ngcc",B425="ngst"),0.4*D425,0.35*D425)</f>
        <v>9.1</v>
      </c>
      <c r="I425" s="5">
        <f>D425</f>
        <v>26</v>
      </c>
      <c r="J425" s="5">
        <f>IF(OR(B425="ngct",B425="oil"),1, )</f>
        <v>1</v>
      </c>
      <c r="K425" s="5">
        <f>J425</f>
        <v>1</v>
      </c>
      <c r="L425" s="5">
        <f>IF(OR(B425="ngcc",B425="ngst"),2,3.17)</f>
        <v>3.17</v>
      </c>
      <c r="M425" s="5">
        <v>40.011347872717252</v>
      </c>
      <c r="N425" s="5">
        <f>70*D425</f>
        <v>1820</v>
      </c>
      <c r="O425" s="5"/>
      <c r="P425" s="6"/>
    </row>
    <row r="426" spans="1:17" x14ac:dyDescent="0.35">
      <c r="A426" s="5" t="s">
        <v>1434</v>
      </c>
      <c r="B426" t="s">
        <v>17</v>
      </c>
      <c r="C426" t="s">
        <v>33</v>
      </c>
      <c r="D426">
        <v>14.2</v>
      </c>
      <c r="E426" s="5">
        <v>12.245723504865873</v>
      </c>
      <c r="F426" s="5">
        <v>12.31074826698147</v>
      </c>
      <c r="G426" s="5">
        <v>12.375773029097068</v>
      </c>
      <c r="H426" s="5">
        <f>IF(OR(B426="ngcc",B426="ngst"),0.4*D426,0.35*D426)</f>
        <v>4.97</v>
      </c>
      <c r="I426" s="5">
        <f>D426</f>
        <v>14.2</v>
      </c>
      <c r="J426" s="5">
        <f>IF(OR(B426="ngct",B426="oil"),1, )</f>
        <v>1</v>
      </c>
      <c r="K426" s="5">
        <f>J426</f>
        <v>1</v>
      </c>
      <c r="L426" s="5">
        <f>IF(OR(B426="ngcc",B426="ngst"),2,3.17)</f>
        <v>3.17</v>
      </c>
      <c r="M426" s="5">
        <v>21.852351530484103</v>
      </c>
      <c r="N426" s="5">
        <f>70*D426</f>
        <v>994</v>
      </c>
      <c r="O426" s="6"/>
      <c r="P426" s="6"/>
    </row>
    <row r="427" spans="1:17" x14ac:dyDescent="0.35">
      <c r="A427" s="5" t="s">
        <v>1435</v>
      </c>
      <c r="B427" t="s">
        <v>17</v>
      </c>
      <c r="C427" t="s">
        <v>33</v>
      </c>
      <c r="D427">
        <v>14.2</v>
      </c>
      <c r="E427" s="5">
        <v>12.245723504865873</v>
      </c>
      <c r="F427" s="5">
        <v>12.31074826698147</v>
      </c>
      <c r="G427" s="5">
        <v>12.375773029097068</v>
      </c>
      <c r="H427" s="5">
        <f>IF(OR(B427="ngcc",B427="ngst"),0.4*D427,0.35*D427)</f>
        <v>4.97</v>
      </c>
      <c r="I427" s="5">
        <f>D427</f>
        <v>14.2</v>
      </c>
      <c r="J427" s="5">
        <f>IF(OR(B427="ngct",B427="oil"),1, )</f>
        <v>1</v>
      </c>
      <c r="K427" s="5">
        <f>J427</f>
        <v>1</v>
      </c>
      <c r="L427" s="5">
        <f>IF(OR(B427="ngcc",B427="ngst"),2,3.17)</f>
        <v>3.17</v>
      </c>
      <c r="M427" s="5">
        <v>21.852351530484103</v>
      </c>
      <c r="N427" s="5">
        <f>70*D427</f>
        <v>994</v>
      </c>
      <c r="O427" s="6"/>
      <c r="P427" s="6"/>
    </row>
    <row r="428" spans="1:17" x14ac:dyDescent="0.35">
      <c r="A428" s="5" t="s">
        <v>1436</v>
      </c>
      <c r="B428" t="s">
        <v>17</v>
      </c>
      <c r="C428" t="s">
        <v>33</v>
      </c>
      <c r="D428">
        <v>14.2</v>
      </c>
      <c r="E428" s="5">
        <v>12.245723504865873</v>
      </c>
      <c r="F428" s="5">
        <v>12.31074826698147</v>
      </c>
      <c r="G428" s="5">
        <v>12.375773029097068</v>
      </c>
      <c r="H428" s="5">
        <f>IF(OR(B428="ngcc",B428="ngst"),0.4*D428,0.35*D428)</f>
        <v>4.97</v>
      </c>
      <c r="I428" s="5">
        <f>D428</f>
        <v>14.2</v>
      </c>
      <c r="J428" s="5">
        <f>IF(OR(B428="ngct",B428="oil"),1, )</f>
        <v>1</v>
      </c>
      <c r="K428" s="5">
        <f>J428</f>
        <v>1</v>
      </c>
      <c r="L428" s="5">
        <f>IF(OR(B428="ngcc",B428="ngst"),2,3.17)</f>
        <v>3.17</v>
      </c>
      <c r="M428" s="5">
        <v>21.852351530484103</v>
      </c>
      <c r="N428" s="5">
        <f>70*D428</f>
        <v>994</v>
      </c>
      <c r="O428" s="6"/>
      <c r="P428" s="6"/>
    </row>
    <row r="429" spans="1:17" x14ac:dyDescent="0.35">
      <c r="A429" s="5" t="s">
        <v>1437</v>
      </c>
      <c r="B429" t="s">
        <v>17</v>
      </c>
      <c r="C429" t="s">
        <v>33</v>
      </c>
      <c r="D429">
        <v>14.2</v>
      </c>
      <c r="E429" s="5">
        <v>12.245723504865873</v>
      </c>
      <c r="F429" s="5">
        <v>12.31074826698147</v>
      </c>
      <c r="G429" s="5">
        <v>12.375773029097068</v>
      </c>
      <c r="H429" s="5">
        <f>IF(OR(B429="ngcc",B429="ngst"),0.4*D429,0.35*D429)</f>
        <v>4.97</v>
      </c>
      <c r="I429" s="5">
        <f>D429</f>
        <v>14.2</v>
      </c>
      <c r="J429" s="5">
        <f>IF(OR(B429="ngct",B429="oil"),1, )</f>
        <v>1</v>
      </c>
      <c r="K429" s="5">
        <f>J429</f>
        <v>1</v>
      </c>
      <c r="L429" s="5">
        <f>IF(OR(B429="ngcc",B429="ngst"),2,3.17)</f>
        <v>3.17</v>
      </c>
      <c r="M429" s="5">
        <v>21.852351530484103</v>
      </c>
      <c r="N429" s="5">
        <f>70*D429</f>
        <v>994</v>
      </c>
      <c r="O429" s="6"/>
      <c r="P429" s="6"/>
    </row>
    <row r="430" spans="1:17" x14ac:dyDescent="0.35">
      <c r="A430" s="5" t="s">
        <v>1438</v>
      </c>
      <c r="B430" t="s">
        <v>17</v>
      </c>
      <c r="C430" t="s">
        <v>33</v>
      </c>
      <c r="D430">
        <v>14.2</v>
      </c>
      <c r="E430" s="5">
        <v>12.245723504865873</v>
      </c>
      <c r="F430" s="5">
        <v>12.31074826698147</v>
      </c>
      <c r="G430" s="5">
        <v>12.375773029097068</v>
      </c>
      <c r="H430" s="5">
        <f>IF(OR(B430="ngcc",B430="ngst"),0.4*D430,0.35*D430)</f>
        <v>4.97</v>
      </c>
      <c r="I430" s="5">
        <f>D430</f>
        <v>14.2</v>
      </c>
      <c r="J430" s="5">
        <f>IF(OR(B430="ngct",B430="oil"),1, )</f>
        <v>1</v>
      </c>
      <c r="K430" s="5">
        <f>J430</f>
        <v>1</v>
      </c>
      <c r="L430" s="5">
        <f>IF(OR(B430="ngcc",B430="ngst"),2,3.17)</f>
        <v>3.17</v>
      </c>
      <c r="M430" s="5">
        <v>21.852351530484103</v>
      </c>
      <c r="N430" s="5">
        <f>70*D430</f>
        <v>994</v>
      </c>
      <c r="O430" s="6"/>
      <c r="P430" s="6"/>
      <c r="Q430" s="5"/>
    </row>
    <row r="431" spans="1:17" x14ac:dyDescent="0.35">
      <c r="A431" s="5" t="s">
        <v>1439</v>
      </c>
      <c r="B431" t="s">
        <v>17</v>
      </c>
      <c r="C431" t="s">
        <v>33</v>
      </c>
      <c r="D431">
        <v>18.600000000000001</v>
      </c>
      <c r="E431" s="5">
        <v>19.612488557994574</v>
      </c>
      <c r="F431" s="5">
        <v>19.677513320110169</v>
      </c>
      <c r="G431" s="5">
        <v>19.742538082225764</v>
      </c>
      <c r="H431" s="5">
        <f>IF(OR(B431="ngcc",B431="ngst"),0.4*D431,0.35*D431)</f>
        <v>6.51</v>
      </c>
      <c r="I431" s="5">
        <f>D431</f>
        <v>18.600000000000001</v>
      </c>
      <c r="J431" s="5">
        <f>IF(OR(B431="ngct",B431="oil"),1, )</f>
        <v>1</v>
      </c>
      <c r="K431" s="5">
        <f>J431</f>
        <v>1</v>
      </c>
      <c r="L431" s="5">
        <f>IF(OR(B431="ngcc",B431="ngst"),2,3.17)</f>
        <v>3.17</v>
      </c>
      <c r="M431" s="5">
        <v>28.623502708944009</v>
      </c>
      <c r="N431" s="5">
        <f>70*D431</f>
        <v>1302</v>
      </c>
      <c r="O431" s="5"/>
      <c r="P431" s="6"/>
      <c r="Q431" s="5"/>
    </row>
    <row r="432" spans="1:17" x14ac:dyDescent="0.35">
      <c r="A432" s="5" t="s">
        <v>1440</v>
      </c>
      <c r="B432" t="s">
        <v>17</v>
      </c>
      <c r="C432" t="s">
        <v>33</v>
      </c>
      <c r="D432">
        <v>45</v>
      </c>
      <c r="E432" s="5">
        <v>16.987413092919173</v>
      </c>
      <c r="F432" s="5">
        <v>17.052437855034768</v>
      </c>
      <c r="G432" s="5">
        <v>17.117462617150363</v>
      </c>
      <c r="H432" s="5">
        <f>IF(OR(B432="ngcc",B432="ngst"),0.4*D432,0.35*D432)</f>
        <v>15.749999999999998</v>
      </c>
      <c r="I432" s="5">
        <f>D432</f>
        <v>45</v>
      </c>
      <c r="J432" s="5">
        <f>IF(OR(B432="ngct",B432="oil"),1, )</f>
        <v>1</v>
      </c>
      <c r="K432" s="5">
        <f>J432</f>
        <v>1</v>
      </c>
      <c r="L432" s="5">
        <f>IF(OR(B432="ngcc",B432="ngst"),2,3.17)</f>
        <v>3.17</v>
      </c>
      <c r="M432" s="5">
        <v>69.250409779703133</v>
      </c>
      <c r="N432" s="5">
        <f>70*D432</f>
        <v>3150</v>
      </c>
      <c r="O432" s="5"/>
      <c r="P432" s="6"/>
      <c r="Q432" s="5"/>
    </row>
    <row r="433" spans="1:17" x14ac:dyDescent="0.35">
      <c r="A433" s="5" t="s">
        <v>1441</v>
      </c>
      <c r="B433" t="s">
        <v>17</v>
      </c>
      <c r="C433" t="s">
        <v>33</v>
      </c>
      <c r="D433">
        <v>45</v>
      </c>
      <c r="E433" s="5">
        <v>16.987413092919173</v>
      </c>
      <c r="F433" s="5">
        <v>17.052437855034768</v>
      </c>
      <c r="G433" s="5">
        <v>17.117462617150363</v>
      </c>
      <c r="H433" s="5">
        <f>IF(OR(B433="ngcc",B433="ngst"),0.4*D433,0.35*D433)</f>
        <v>15.749999999999998</v>
      </c>
      <c r="I433" s="5">
        <f>D433</f>
        <v>45</v>
      </c>
      <c r="J433" s="5">
        <f>IF(OR(B433="ngct",B433="oil"),1, )</f>
        <v>1</v>
      </c>
      <c r="K433" s="5">
        <f>J433</f>
        <v>1</v>
      </c>
      <c r="L433" s="5">
        <f>IF(OR(B433="ngcc",B433="ngst"),2,3.17)</f>
        <v>3.17</v>
      </c>
      <c r="M433" s="5">
        <v>69.250409779703133</v>
      </c>
      <c r="N433" s="5">
        <f>70*D433</f>
        <v>3150</v>
      </c>
      <c r="O433" s="6"/>
      <c r="P433" s="6"/>
      <c r="Q433" s="5"/>
    </row>
    <row r="434" spans="1:17" x14ac:dyDescent="0.35">
      <c r="A434" s="5" t="s">
        <v>1442</v>
      </c>
      <c r="B434" t="s">
        <v>17</v>
      </c>
      <c r="C434" t="s">
        <v>33</v>
      </c>
      <c r="D434">
        <v>45</v>
      </c>
      <c r="E434" s="5">
        <v>16.987413092919173</v>
      </c>
      <c r="F434" s="5">
        <v>17.052437855034768</v>
      </c>
      <c r="G434" s="5">
        <v>17.117462617150363</v>
      </c>
      <c r="H434" s="5">
        <f>IF(OR(B434="ngcc",B434="ngst"),0.4*D434,0.35*D434)</f>
        <v>15.749999999999998</v>
      </c>
      <c r="I434" s="5">
        <f>D434</f>
        <v>45</v>
      </c>
      <c r="J434" s="5">
        <f>IF(OR(B434="ngct",B434="oil"),1, )</f>
        <v>1</v>
      </c>
      <c r="K434" s="5">
        <f>J434</f>
        <v>1</v>
      </c>
      <c r="L434" s="5">
        <f>IF(OR(B434="ngcc",B434="ngst"),2,3.17)</f>
        <v>3.17</v>
      </c>
      <c r="M434" s="5">
        <v>69.250409779703133</v>
      </c>
      <c r="N434" s="5">
        <f>70*D434</f>
        <v>3150</v>
      </c>
      <c r="O434" s="6"/>
      <c r="P434" s="6"/>
    </row>
    <row r="435" spans="1:17" x14ac:dyDescent="0.35">
      <c r="A435" s="5" t="s">
        <v>1443</v>
      </c>
      <c r="B435" t="s">
        <v>17</v>
      </c>
      <c r="C435" t="s">
        <v>33</v>
      </c>
      <c r="D435">
        <v>0.2</v>
      </c>
      <c r="E435" s="5">
        <v>15.452839207345271</v>
      </c>
      <c r="F435" s="5">
        <v>15.517863969460869</v>
      </c>
      <c r="G435" s="5">
        <v>15.582888731576466</v>
      </c>
      <c r="H435" s="5">
        <f>IF(OR(B435="ngcc",B435="ngst"),0.4*D435,0.35*D435)</f>
        <v>6.9999999999999993E-2</v>
      </c>
      <c r="I435" s="5">
        <f>D435</f>
        <v>0.2</v>
      </c>
      <c r="J435" s="5">
        <f>IF(OR(B435="ngct",B435="oil"),1, )</f>
        <v>1</v>
      </c>
      <c r="K435" s="5">
        <f>J435</f>
        <v>1</v>
      </c>
      <c r="L435" s="5">
        <f>IF(OR(B435="ngcc",B435="ngst"),2,3.17)</f>
        <v>3.17</v>
      </c>
      <c r="M435" s="5">
        <v>0.30777959902090324</v>
      </c>
      <c r="N435" s="5">
        <f>70*D435</f>
        <v>14</v>
      </c>
      <c r="O435" s="6"/>
      <c r="P435" s="6"/>
    </row>
    <row r="436" spans="1:17" x14ac:dyDescent="0.35">
      <c r="A436" s="5" t="s">
        <v>1444</v>
      </c>
      <c r="B436" t="s">
        <v>17</v>
      </c>
      <c r="C436" t="s">
        <v>33</v>
      </c>
      <c r="D436">
        <v>0.3</v>
      </c>
      <c r="E436" s="5">
        <v>15.452839207345272</v>
      </c>
      <c r="F436" s="5">
        <v>15.517863969460871</v>
      </c>
      <c r="G436" s="5">
        <v>15.582888731576469</v>
      </c>
      <c r="H436" s="5">
        <f>IF(OR(B436="ngcc",B436="ngst"),0.4*D436,0.35*D436)</f>
        <v>0.105</v>
      </c>
      <c r="I436" s="5">
        <f>D436</f>
        <v>0.3</v>
      </c>
      <c r="J436" s="5">
        <f>IF(OR(B436="ngct",B436="oil"),1, )</f>
        <v>1</v>
      </c>
      <c r="K436" s="5">
        <f>J436</f>
        <v>1</v>
      </c>
      <c r="L436" s="5">
        <f>IF(OR(B436="ngcc",B436="ngst"),2,3.17)</f>
        <v>3.17</v>
      </c>
      <c r="M436" s="5">
        <v>0.46166939853135269</v>
      </c>
      <c r="N436" s="5">
        <f>70*D436</f>
        <v>21</v>
      </c>
      <c r="O436" s="6"/>
      <c r="P436" s="6"/>
    </row>
    <row r="437" spans="1:17" x14ac:dyDescent="0.35">
      <c r="A437" s="5" t="s">
        <v>1445</v>
      </c>
      <c r="B437" t="s">
        <v>17</v>
      </c>
      <c r="C437" t="s">
        <v>33</v>
      </c>
      <c r="D437">
        <v>0.2</v>
      </c>
      <c r="E437" s="5">
        <v>15.452839207345271</v>
      </c>
      <c r="F437" s="5">
        <v>15.517863969460869</v>
      </c>
      <c r="G437" s="5">
        <v>15.582888731576466</v>
      </c>
      <c r="H437" s="5">
        <f>IF(OR(B437="ngcc",B437="ngst"),0.4*D437,0.35*D437)</f>
        <v>6.9999999999999993E-2</v>
      </c>
      <c r="I437" s="5">
        <f>D437</f>
        <v>0.2</v>
      </c>
      <c r="J437" s="5">
        <f>IF(OR(B437="ngct",B437="oil"),1, )</f>
        <v>1</v>
      </c>
      <c r="K437" s="5">
        <f>J437</f>
        <v>1</v>
      </c>
      <c r="L437" s="5">
        <f>IF(OR(B437="ngcc",B437="ngst"),2,3.17)</f>
        <v>3.17</v>
      </c>
      <c r="M437" s="5">
        <v>0.30777959902090324</v>
      </c>
      <c r="N437" s="5">
        <f>70*D437</f>
        <v>14</v>
      </c>
      <c r="O437" s="6"/>
      <c r="P437" s="6"/>
    </row>
    <row r="438" spans="1:17" x14ac:dyDescent="0.35">
      <c r="A438" s="5" t="s">
        <v>1446</v>
      </c>
      <c r="B438" t="s">
        <v>17</v>
      </c>
      <c r="C438" t="s">
        <v>33</v>
      </c>
      <c r="D438">
        <v>0.2</v>
      </c>
      <c r="E438" s="5">
        <v>15.452839207345271</v>
      </c>
      <c r="F438" s="5">
        <v>15.517863969460869</v>
      </c>
      <c r="G438" s="5">
        <v>15.582888731576466</v>
      </c>
      <c r="H438" s="5">
        <f>IF(OR(B438="ngcc",B438="ngst"),0.4*D438,0.35*D438)</f>
        <v>6.9999999999999993E-2</v>
      </c>
      <c r="I438" s="5">
        <f>D438</f>
        <v>0.2</v>
      </c>
      <c r="J438" s="5">
        <f>IF(OR(B438="ngct",B438="oil"),1, )</f>
        <v>1</v>
      </c>
      <c r="K438" s="5">
        <f>J438</f>
        <v>1</v>
      </c>
      <c r="L438" s="5">
        <f>IF(OR(B438="ngcc",B438="ngst"),2,3.17)</f>
        <v>3.17</v>
      </c>
      <c r="M438" s="5">
        <v>0.30777959902090324</v>
      </c>
      <c r="N438" s="5">
        <f>70*D438</f>
        <v>14</v>
      </c>
      <c r="O438" s="6"/>
      <c r="P438" s="6"/>
    </row>
    <row r="439" spans="1:17" x14ac:dyDescent="0.35">
      <c r="A439" s="5" t="s">
        <v>1447</v>
      </c>
      <c r="B439" t="s">
        <v>17</v>
      </c>
      <c r="C439" t="s">
        <v>33</v>
      </c>
      <c r="D439">
        <v>0.1</v>
      </c>
      <c r="E439" s="5">
        <v>15.452839207345271</v>
      </c>
      <c r="F439" s="5">
        <v>15.517863969460869</v>
      </c>
      <c r="G439" s="5">
        <v>15.582888731576466</v>
      </c>
      <c r="H439" s="5">
        <f>IF(OR(B439="ngcc",B439="ngst"),0.4*D439,0.35*D439)</f>
        <v>3.4999999999999996E-2</v>
      </c>
      <c r="I439" s="5">
        <f>D439</f>
        <v>0.1</v>
      </c>
      <c r="J439" s="5">
        <f>IF(OR(B439="ngct",B439="oil"),1, )</f>
        <v>1</v>
      </c>
      <c r="K439" s="5">
        <f>J439</f>
        <v>1</v>
      </c>
      <c r="L439" s="5">
        <f>IF(OR(B439="ngcc",B439="ngst"),2,3.17)</f>
        <v>3.17</v>
      </c>
      <c r="M439" s="5">
        <v>0.15388979951045162</v>
      </c>
      <c r="N439" s="5">
        <f>70*D439</f>
        <v>7</v>
      </c>
      <c r="O439" s="6"/>
      <c r="P439" s="6"/>
    </row>
    <row r="440" spans="1:17" x14ac:dyDescent="0.35">
      <c r="A440" s="5" t="s">
        <v>1448</v>
      </c>
      <c r="B440" t="s">
        <v>17</v>
      </c>
      <c r="C440" t="s">
        <v>33</v>
      </c>
      <c r="D440">
        <v>0.4</v>
      </c>
      <c r="E440" s="5">
        <v>15.452839207345271</v>
      </c>
      <c r="F440" s="5">
        <v>15.517863969460869</v>
      </c>
      <c r="G440" s="5">
        <v>15.582888731576466</v>
      </c>
      <c r="H440" s="5">
        <f>IF(OR(B440="ngcc",B440="ngst"),0.4*D440,0.35*D440)</f>
        <v>0.13999999999999999</v>
      </c>
      <c r="I440" s="5">
        <f>D440</f>
        <v>0.4</v>
      </c>
      <c r="J440" s="5">
        <f>IF(OR(B440="ngct",B440="oil"),1, )</f>
        <v>1</v>
      </c>
      <c r="K440" s="5">
        <f>J440</f>
        <v>1</v>
      </c>
      <c r="L440" s="5">
        <f>IF(OR(B440="ngcc",B440="ngst"),2,3.17)</f>
        <v>3.17</v>
      </c>
      <c r="M440" s="5">
        <v>0.61555919804180648</v>
      </c>
      <c r="N440" s="5">
        <f>70*D440</f>
        <v>28</v>
      </c>
      <c r="O440" s="6"/>
      <c r="P440" s="6"/>
    </row>
    <row r="441" spans="1:17" x14ac:dyDescent="0.35">
      <c r="A441" s="5" t="s">
        <v>1449</v>
      </c>
      <c r="B441" t="s">
        <v>17</v>
      </c>
      <c r="C441" t="s">
        <v>33</v>
      </c>
      <c r="D441">
        <v>0.2</v>
      </c>
      <c r="E441" s="5">
        <v>15.452839207345271</v>
      </c>
      <c r="F441" s="5">
        <v>15.517863969460869</v>
      </c>
      <c r="G441" s="5">
        <v>15.582888731576466</v>
      </c>
      <c r="H441" s="5">
        <f>IF(OR(B441="ngcc",B441="ngst"),0.4*D441,0.35*D441)</f>
        <v>6.9999999999999993E-2</v>
      </c>
      <c r="I441" s="5">
        <f>D441</f>
        <v>0.2</v>
      </c>
      <c r="J441" s="5">
        <f>IF(OR(B441="ngct",B441="oil"),1, )</f>
        <v>1</v>
      </c>
      <c r="K441" s="5">
        <f>J441</f>
        <v>1</v>
      </c>
      <c r="L441" s="5">
        <f>IF(OR(B441="ngcc",B441="ngst"),2,3.17)</f>
        <v>3.17</v>
      </c>
      <c r="M441" s="5">
        <v>0.30777959902090324</v>
      </c>
      <c r="N441" s="5">
        <f>70*D441</f>
        <v>14</v>
      </c>
      <c r="O441" s="6"/>
      <c r="P441" s="6"/>
    </row>
    <row r="442" spans="1:17" x14ac:dyDescent="0.35">
      <c r="A442" s="5" t="s">
        <v>1450</v>
      </c>
      <c r="B442" t="s">
        <v>17</v>
      </c>
      <c r="C442" t="s">
        <v>33</v>
      </c>
      <c r="D442">
        <v>0.4</v>
      </c>
      <c r="E442" s="5">
        <v>15.452839207345271</v>
      </c>
      <c r="F442" s="5">
        <v>15.517863969460869</v>
      </c>
      <c r="G442" s="5">
        <v>15.582888731576466</v>
      </c>
      <c r="H442" s="5">
        <f>IF(OR(B442="ngcc",B442="ngst"),0.4*D442,0.35*D442)</f>
        <v>0.13999999999999999</v>
      </c>
      <c r="I442" s="5">
        <f>D442</f>
        <v>0.4</v>
      </c>
      <c r="J442" s="5">
        <f>IF(OR(B442="ngct",B442="oil"),1, )</f>
        <v>1</v>
      </c>
      <c r="K442" s="5">
        <f>J442</f>
        <v>1</v>
      </c>
      <c r="L442" s="5">
        <f>IF(OR(B442="ngcc",B442="ngst"),2,3.17)</f>
        <v>3.17</v>
      </c>
      <c r="M442" s="5">
        <v>0.61555919804180648</v>
      </c>
      <c r="N442" s="5">
        <f>70*D442</f>
        <v>28</v>
      </c>
      <c r="O442" s="6"/>
      <c r="P442" s="6"/>
    </row>
    <row r="443" spans="1:17" x14ac:dyDescent="0.35">
      <c r="A443" s="5" t="s">
        <v>1451</v>
      </c>
      <c r="B443" t="s">
        <v>17</v>
      </c>
      <c r="C443" t="s">
        <v>33</v>
      </c>
      <c r="D443">
        <v>0.2</v>
      </c>
      <c r="E443" s="5">
        <v>15.452839207345271</v>
      </c>
      <c r="F443" s="5">
        <v>15.517863969460869</v>
      </c>
      <c r="G443" s="5">
        <v>15.582888731576466</v>
      </c>
      <c r="H443" s="5">
        <f>IF(OR(B443="ngcc",B443="ngst"),0.4*D443,0.35*D443)</f>
        <v>6.9999999999999993E-2</v>
      </c>
      <c r="I443" s="5">
        <f>D443</f>
        <v>0.2</v>
      </c>
      <c r="J443" s="5">
        <f>IF(OR(B443="ngct",B443="oil"),1, )</f>
        <v>1</v>
      </c>
      <c r="K443" s="5">
        <f>J443</f>
        <v>1</v>
      </c>
      <c r="L443" s="5">
        <f>IF(OR(B443="ngcc",B443="ngst"),2,3.17)</f>
        <v>3.17</v>
      </c>
      <c r="M443" s="5">
        <v>0.30777959902090324</v>
      </c>
      <c r="N443" s="5">
        <f>70*D443</f>
        <v>14</v>
      </c>
      <c r="O443" s="6"/>
      <c r="P443" s="6"/>
    </row>
    <row r="444" spans="1:17" x14ac:dyDescent="0.35">
      <c r="A444" s="5" t="s">
        <v>1452</v>
      </c>
      <c r="B444" t="s">
        <v>17</v>
      </c>
      <c r="C444" t="s">
        <v>33</v>
      </c>
      <c r="D444">
        <v>0.5</v>
      </c>
      <c r="E444" s="5">
        <v>2.9554270649995802</v>
      </c>
      <c r="F444" s="5">
        <v>3.0204518271151808</v>
      </c>
      <c r="G444" s="5">
        <v>3.0854765892307814</v>
      </c>
      <c r="H444" s="5">
        <f>IF(OR(B444="ngcc",B444="ngst"),0.4*D444,0.35*D444)</f>
        <v>0.17499999999999999</v>
      </c>
      <c r="I444" s="5">
        <f>D444</f>
        <v>0.5</v>
      </c>
      <c r="J444" s="5">
        <f>IF(OR(B444="ngct",B444="oil"),1, )</f>
        <v>1</v>
      </c>
      <c r="K444" s="5">
        <f>J444</f>
        <v>1</v>
      </c>
      <c r="L444" s="5">
        <f>IF(OR(B444="ngcc",B444="ngst"),2,3.17)</f>
        <v>3.17</v>
      </c>
      <c r="M444" s="5">
        <v>0.76944899755225515</v>
      </c>
      <c r="N444" s="5">
        <f>70*D444</f>
        <v>35</v>
      </c>
      <c r="O444" s="5"/>
      <c r="P444" s="6"/>
    </row>
    <row r="445" spans="1:17" x14ac:dyDescent="0.35">
      <c r="A445" s="5" t="s">
        <v>1453</v>
      </c>
      <c r="B445" t="s">
        <v>17</v>
      </c>
      <c r="C445" t="s">
        <v>33</v>
      </c>
      <c r="D445">
        <v>0.5</v>
      </c>
      <c r="E445" s="5">
        <v>2.9554270649995802</v>
      </c>
      <c r="F445" s="5">
        <v>3.0204518271151808</v>
      </c>
      <c r="G445" s="5">
        <v>3.0854765892307814</v>
      </c>
      <c r="H445" s="5">
        <f>IF(OR(B445="ngcc",B445="ngst"),0.4*D445,0.35*D445)</f>
        <v>0.17499999999999999</v>
      </c>
      <c r="I445" s="5">
        <f>D445</f>
        <v>0.5</v>
      </c>
      <c r="J445" s="5">
        <f>IF(OR(B445="ngct",B445="oil"),1, )</f>
        <v>1</v>
      </c>
      <c r="K445" s="5">
        <f>J445</f>
        <v>1</v>
      </c>
      <c r="L445" s="5">
        <f>IF(OR(B445="ngcc",B445="ngst"),2,3.17)</f>
        <v>3.17</v>
      </c>
      <c r="M445" s="5">
        <v>0.76944899755225515</v>
      </c>
      <c r="N445" s="5">
        <f>70*D445</f>
        <v>35</v>
      </c>
      <c r="O445" s="5"/>
      <c r="P445" s="6"/>
    </row>
    <row r="446" spans="1:17" x14ac:dyDescent="0.35">
      <c r="A446" s="5" t="s">
        <v>1454</v>
      </c>
      <c r="B446" t="s">
        <v>17</v>
      </c>
      <c r="C446" t="s">
        <v>33</v>
      </c>
      <c r="D446">
        <v>1</v>
      </c>
      <c r="E446" s="5">
        <v>2.9554270649995802</v>
      </c>
      <c r="F446" s="5">
        <v>3.0204518271151808</v>
      </c>
      <c r="G446" s="5">
        <v>3.0854765892307814</v>
      </c>
      <c r="H446" s="5">
        <f>IF(OR(B446="ngcc",B446="ngst"),0.4*D446,0.35*D446)</f>
        <v>0.35</v>
      </c>
      <c r="I446" s="5">
        <f>D446</f>
        <v>1</v>
      </c>
      <c r="J446" s="5">
        <f>IF(OR(B446="ngct",B446="oil"),1, )</f>
        <v>1</v>
      </c>
      <c r="K446" s="5">
        <f>J446</f>
        <v>1</v>
      </c>
      <c r="L446" s="5">
        <f>IF(OR(B446="ngcc",B446="ngst"),2,3.17)</f>
        <v>3.17</v>
      </c>
      <c r="M446" s="5">
        <v>1.5388979951045103</v>
      </c>
      <c r="N446" s="5">
        <f>70*D446</f>
        <v>70</v>
      </c>
      <c r="O446" s="5"/>
      <c r="P446" s="6"/>
    </row>
    <row r="447" spans="1:17" x14ac:dyDescent="0.35">
      <c r="A447" s="5" t="s">
        <v>1457</v>
      </c>
      <c r="B447" t="s">
        <v>17</v>
      </c>
      <c r="C447" t="s">
        <v>33</v>
      </c>
      <c r="D447">
        <v>0.7</v>
      </c>
      <c r="E447" s="5">
        <v>7.5450799346179709</v>
      </c>
      <c r="F447" s="5">
        <v>7.6101046967335719</v>
      </c>
      <c r="G447" s="5">
        <v>7.675129458849173</v>
      </c>
      <c r="H447" s="5">
        <f>IF(OR(B447="ngcc",B447="ngst"),0.4*D447,0.35*D447)</f>
        <v>0.24499999999999997</v>
      </c>
      <c r="I447" s="5">
        <f>D447</f>
        <v>0.7</v>
      </c>
      <c r="J447" s="5">
        <f>IF(OR(B447="ngct",B447="oil"),1, )</f>
        <v>1</v>
      </c>
      <c r="K447" s="5">
        <f>J447</f>
        <v>1</v>
      </c>
      <c r="L447" s="5">
        <f>IF(OR(B447="ngcc",B447="ngst"),2,3.17)</f>
        <v>3.17</v>
      </c>
      <c r="M447" s="5">
        <v>1.0772285965731567</v>
      </c>
      <c r="N447" s="5">
        <f>70*D447</f>
        <v>49</v>
      </c>
      <c r="O447" s="5"/>
      <c r="P447" s="6"/>
    </row>
    <row r="448" spans="1:17" x14ac:dyDescent="0.35">
      <c r="A448" s="5" t="s">
        <v>1458</v>
      </c>
      <c r="B448" t="s">
        <v>17</v>
      </c>
      <c r="C448" t="s">
        <v>33</v>
      </c>
      <c r="D448">
        <v>0.6</v>
      </c>
      <c r="E448" s="5">
        <v>7.5450799346179709</v>
      </c>
      <c r="F448" s="5">
        <v>7.6101046967335702</v>
      </c>
      <c r="G448" s="5">
        <v>7.6751294588491703</v>
      </c>
      <c r="H448" s="5">
        <f>IF(OR(B448="ngcc",B448="ngst"),0.4*D448,0.35*D448)</f>
        <v>0.21</v>
      </c>
      <c r="I448" s="5">
        <f>D448</f>
        <v>0.6</v>
      </c>
      <c r="J448" s="5">
        <f>IF(OR(B448="ngct",B448="oil"),1, )</f>
        <v>1</v>
      </c>
      <c r="K448" s="5">
        <f>J448</f>
        <v>1</v>
      </c>
      <c r="L448" s="5">
        <f>IF(OR(B448="ngcc",B448="ngst"),2,3.17)</f>
        <v>3.17</v>
      </c>
      <c r="M448" s="5">
        <v>0.92333879706270594</v>
      </c>
      <c r="N448" s="5">
        <f>70*D448</f>
        <v>42</v>
      </c>
      <c r="O448" s="5"/>
      <c r="P448" s="6"/>
    </row>
    <row r="449" spans="1:17" x14ac:dyDescent="0.35">
      <c r="A449" s="5" t="s">
        <v>1455</v>
      </c>
      <c r="B449" t="s">
        <v>17</v>
      </c>
      <c r="C449" t="s">
        <v>33</v>
      </c>
      <c r="D449">
        <v>1.3</v>
      </c>
      <c r="E449" s="5">
        <v>7.5450799346179682</v>
      </c>
      <c r="F449" s="5">
        <v>7.6101046967335693</v>
      </c>
      <c r="G449" s="5">
        <v>7.6751294588491703</v>
      </c>
      <c r="H449" s="5">
        <f>IF(OR(B449="ngcc",B449="ngst"),0.4*D449,0.35*D449)</f>
        <v>0.45499999999999996</v>
      </c>
      <c r="I449" s="5">
        <f>D449</f>
        <v>1.3</v>
      </c>
      <c r="J449" s="5">
        <f>IF(OR(B449="ngct",B449="oil"),1, )</f>
        <v>1</v>
      </c>
      <c r="K449" s="5">
        <f>J449</f>
        <v>1</v>
      </c>
      <c r="L449" s="5">
        <f>IF(OR(B449="ngcc",B449="ngst"),2,3.17)</f>
        <v>3.17</v>
      </c>
      <c r="M449" s="5">
        <v>2.000567393635865</v>
      </c>
      <c r="N449" s="5">
        <f>70*D449</f>
        <v>91</v>
      </c>
      <c r="O449" s="5"/>
      <c r="P449" s="6"/>
    </row>
    <row r="450" spans="1:17" x14ac:dyDescent="0.35">
      <c r="A450" s="5" t="s">
        <v>1456</v>
      </c>
      <c r="B450" t="s">
        <v>17</v>
      </c>
      <c r="C450" t="s">
        <v>33</v>
      </c>
      <c r="D450">
        <v>1.1000000000000001</v>
      </c>
      <c r="E450" s="5">
        <v>7.5450799346179709</v>
      </c>
      <c r="F450" s="5">
        <v>7.6101046967335693</v>
      </c>
      <c r="G450" s="5">
        <v>7.6751294588491676</v>
      </c>
      <c r="H450" s="5">
        <f>IF(OR(B450="ngcc",B450="ngst"),0.4*D450,0.35*D450)</f>
        <v>0.38500000000000001</v>
      </c>
      <c r="I450" s="5">
        <f>D450</f>
        <v>1.1000000000000001</v>
      </c>
      <c r="J450" s="5">
        <f>IF(OR(B450="ngct",B450="oil"),1, )</f>
        <v>1</v>
      </c>
      <c r="K450" s="5">
        <f>J450</f>
        <v>1</v>
      </c>
      <c r="L450" s="5">
        <f>IF(OR(B450="ngcc",B450="ngst"),2,3.17)</f>
        <v>3.17</v>
      </c>
      <c r="M450" s="5">
        <v>1.6927877946149641</v>
      </c>
      <c r="N450" s="5">
        <f>70*D450</f>
        <v>77</v>
      </c>
      <c r="O450" s="5"/>
      <c r="P450" s="6"/>
    </row>
    <row r="451" spans="1:17" x14ac:dyDescent="0.35">
      <c r="A451" s="5" t="s">
        <v>1459</v>
      </c>
      <c r="B451" t="s">
        <v>17</v>
      </c>
      <c r="C451" t="s">
        <v>33</v>
      </c>
      <c r="D451">
        <v>20</v>
      </c>
      <c r="E451" s="5">
        <v>3.7555255516977697</v>
      </c>
      <c r="F451" s="5">
        <v>3.8205503138133698</v>
      </c>
      <c r="G451" s="5">
        <v>3.88557507592897</v>
      </c>
      <c r="H451" s="5">
        <f>IF(OR(B451="ngcc",B451="ngst"),0.4*D451,0.35*D451)</f>
        <v>7</v>
      </c>
      <c r="I451" s="5">
        <f>D451</f>
        <v>20</v>
      </c>
      <c r="J451" s="5">
        <f>IF(OR(B451="ngct",B451="oil"),1, )</f>
        <v>1</v>
      </c>
      <c r="K451" s="5">
        <f>J451</f>
        <v>1</v>
      </c>
      <c r="L451" s="5">
        <f>IF(OR(B451="ngcc",B451="ngst"),2,3.17)</f>
        <v>3.17</v>
      </c>
      <c r="M451" s="5">
        <v>30.777959902090245</v>
      </c>
      <c r="N451" s="5">
        <f>70*D451</f>
        <v>1400</v>
      </c>
      <c r="O451" s="5"/>
      <c r="P451" s="6"/>
    </row>
    <row r="452" spans="1:17" x14ac:dyDescent="0.35">
      <c r="A452" s="5" t="s">
        <v>1460</v>
      </c>
      <c r="B452" t="s">
        <v>17</v>
      </c>
      <c r="C452" t="s">
        <v>33</v>
      </c>
      <c r="D452">
        <v>20</v>
      </c>
      <c r="E452" s="5">
        <v>3.7555255516977697</v>
      </c>
      <c r="F452" s="5">
        <v>3.8205503138133698</v>
      </c>
      <c r="G452" s="5">
        <v>3.88557507592897</v>
      </c>
      <c r="H452" s="5">
        <f>IF(OR(B452="ngcc",B452="ngst"),0.4*D452,0.35*D452)</f>
        <v>7</v>
      </c>
      <c r="I452" s="5">
        <f>D452</f>
        <v>20</v>
      </c>
      <c r="J452" s="5">
        <f>IF(OR(B452="ngct",B452="oil"),1, )</f>
        <v>1</v>
      </c>
      <c r="K452" s="5">
        <f>J452</f>
        <v>1</v>
      </c>
      <c r="L452" s="5">
        <f>IF(OR(B452="ngcc",B452="ngst"),2,3.17)</f>
        <v>3.17</v>
      </c>
      <c r="M452" s="5">
        <v>30.777959902090245</v>
      </c>
      <c r="N452" s="5">
        <f>70*D452</f>
        <v>1400</v>
      </c>
      <c r="O452" s="5"/>
      <c r="P452" s="6"/>
    </row>
    <row r="453" spans="1:17" x14ac:dyDescent="0.35">
      <c r="A453" s="5" t="s">
        <v>1461</v>
      </c>
      <c r="B453" t="s">
        <v>17</v>
      </c>
      <c r="C453" t="s">
        <v>33</v>
      </c>
      <c r="D453">
        <v>6.8</v>
      </c>
      <c r="E453" s="5">
        <v>3.49306316188764</v>
      </c>
      <c r="F453" s="5">
        <v>3.558087924003241</v>
      </c>
      <c r="G453" s="5">
        <v>3.6231126861188421</v>
      </c>
      <c r="H453" s="5">
        <f>IF(OR(B453="ngcc",B453="ngst"),0.4*D453,0.35*D453)</f>
        <v>2.38</v>
      </c>
      <c r="I453" s="5">
        <f>D453</f>
        <v>6.8</v>
      </c>
      <c r="J453" s="5">
        <f>IF(OR(B453="ngct",B453="oil"),1, )</f>
        <v>1</v>
      </c>
      <c r="K453" s="5">
        <f>J453</f>
        <v>1</v>
      </c>
      <c r="L453" s="5">
        <f>IF(OR(B453="ngcc",B453="ngst"),2,3.17)</f>
        <v>3.17</v>
      </c>
      <c r="M453" s="5">
        <v>10.46450636671068</v>
      </c>
      <c r="N453" s="5">
        <f>70*D453</f>
        <v>476</v>
      </c>
      <c r="O453" s="5"/>
      <c r="P453" s="6"/>
    </row>
    <row r="454" spans="1:17" x14ac:dyDescent="0.35">
      <c r="A454" s="5" t="s">
        <v>1462</v>
      </c>
      <c r="B454" t="s">
        <v>17</v>
      </c>
      <c r="C454" t="s">
        <v>33</v>
      </c>
      <c r="D454">
        <v>6.8</v>
      </c>
      <c r="E454" s="5">
        <v>3.49306316188764</v>
      </c>
      <c r="F454" s="5">
        <v>3.558087924003241</v>
      </c>
      <c r="G454" s="5">
        <v>3.6231126861188421</v>
      </c>
      <c r="H454" s="5">
        <f>IF(OR(B454="ngcc",B454="ngst"),0.4*D454,0.35*D454)</f>
        <v>2.38</v>
      </c>
      <c r="I454" s="5">
        <f>D454</f>
        <v>6.8</v>
      </c>
      <c r="J454" s="5">
        <f>IF(OR(B454="ngct",B454="oil"),1, )</f>
        <v>1</v>
      </c>
      <c r="K454" s="5">
        <f>J454</f>
        <v>1</v>
      </c>
      <c r="L454" s="5">
        <f>IF(OR(B454="ngcc",B454="ngst"),2,3.17)</f>
        <v>3.17</v>
      </c>
      <c r="M454" s="5">
        <v>10.46450636671068</v>
      </c>
      <c r="N454" s="5">
        <f>70*D454</f>
        <v>476</v>
      </c>
      <c r="O454" s="5"/>
      <c r="P454" s="6"/>
    </row>
    <row r="455" spans="1:17" x14ac:dyDescent="0.35">
      <c r="A455" s="5" t="s">
        <v>1463</v>
      </c>
      <c r="B455" t="s">
        <v>17</v>
      </c>
      <c r="C455" t="s">
        <v>33</v>
      </c>
      <c r="D455">
        <v>6.8</v>
      </c>
      <c r="E455" s="5">
        <v>3.49306316188764</v>
      </c>
      <c r="F455" s="5">
        <v>3.558087924003241</v>
      </c>
      <c r="G455" s="5">
        <v>3.6231126861188421</v>
      </c>
      <c r="H455" s="5">
        <f>IF(OR(B455="ngcc",B455="ngst"),0.4*D455,0.35*D455)</f>
        <v>2.38</v>
      </c>
      <c r="I455" s="5">
        <f>D455</f>
        <v>6.8</v>
      </c>
      <c r="J455" s="5">
        <f>IF(OR(B455="ngct",B455="oil"),1, )</f>
        <v>1</v>
      </c>
      <c r="K455" s="5">
        <f>J455</f>
        <v>1</v>
      </c>
      <c r="L455" s="5">
        <f>IF(OR(B455="ngcc",B455="ngst"),2,3.17)</f>
        <v>3.17</v>
      </c>
      <c r="M455" s="5">
        <v>10.46450636671068</v>
      </c>
      <c r="N455" s="5">
        <f>70*D455</f>
        <v>476</v>
      </c>
      <c r="O455" s="5"/>
      <c r="P455" s="6"/>
    </row>
    <row r="456" spans="1:17" x14ac:dyDescent="0.35">
      <c r="A456" s="5" t="s">
        <v>1464</v>
      </c>
      <c r="B456" t="s">
        <v>17</v>
      </c>
      <c r="C456" t="s">
        <v>33</v>
      </c>
      <c r="D456">
        <v>6.8</v>
      </c>
      <c r="E456" s="5">
        <v>3.49306316188764</v>
      </c>
      <c r="F456" s="5">
        <v>3.558087924003241</v>
      </c>
      <c r="G456" s="5">
        <v>3.6231126861188421</v>
      </c>
      <c r="H456" s="5">
        <f>IF(OR(B456="ngcc",B456="ngst"),0.4*D456,0.35*D456)</f>
        <v>2.38</v>
      </c>
      <c r="I456" s="5">
        <f>D456</f>
        <v>6.8</v>
      </c>
      <c r="J456" s="5">
        <f>IF(OR(B456="ngct",B456="oil"),1, )</f>
        <v>1</v>
      </c>
      <c r="K456" s="5">
        <f>J456</f>
        <v>1</v>
      </c>
      <c r="L456" s="5">
        <f>IF(OR(B456="ngcc",B456="ngst"),2,3.17)</f>
        <v>3.17</v>
      </c>
      <c r="M456" s="5">
        <v>10.46450636671068</v>
      </c>
      <c r="N456" s="5">
        <f>70*D456</f>
        <v>476</v>
      </c>
      <c r="O456" s="5"/>
      <c r="P456" s="6"/>
    </row>
    <row r="457" spans="1:17" x14ac:dyDescent="0.35">
      <c r="A457" s="5" t="s">
        <v>1465</v>
      </c>
      <c r="B457" t="s">
        <v>17</v>
      </c>
      <c r="C457" t="s">
        <v>33</v>
      </c>
      <c r="D457">
        <v>6.8</v>
      </c>
      <c r="E457" s="5">
        <v>3.49306316188764</v>
      </c>
      <c r="F457" s="5">
        <v>3.558087924003241</v>
      </c>
      <c r="G457" s="5">
        <v>3.6231126861188421</v>
      </c>
      <c r="H457" s="5">
        <f>IF(OR(B457="ngcc",B457="ngst"),0.4*D457,0.35*D457)</f>
        <v>2.38</v>
      </c>
      <c r="I457" s="5">
        <f>D457</f>
        <v>6.8</v>
      </c>
      <c r="J457" s="5">
        <f>IF(OR(B457="ngct",B457="oil"),1, )</f>
        <v>1</v>
      </c>
      <c r="K457" s="5">
        <f>J457</f>
        <v>1</v>
      </c>
      <c r="L457" s="5">
        <f>IF(OR(B457="ngcc",B457="ngst"),2,3.17)</f>
        <v>3.17</v>
      </c>
      <c r="M457" s="5">
        <v>10.46450636671068</v>
      </c>
      <c r="N457" s="5">
        <f>70*D457</f>
        <v>476</v>
      </c>
      <c r="O457" s="5"/>
      <c r="P457" s="6"/>
    </row>
    <row r="458" spans="1:17" x14ac:dyDescent="0.35">
      <c r="A458" s="5" t="s">
        <v>1466</v>
      </c>
      <c r="B458" t="s">
        <v>17</v>
      </c>
      <c r="C458" t="s">
        <v>33</v>
      </c>
      <c r="D458">
        <v>6.8</v>
      </c>
      <c r="E458" s="5">
        <v>3.49306316188764</v>
      </c>
      <c r="F458" s="5">
        <v>3.558087924003241</v>
      </c>
      <c r="G458" s="5">
        <v>3.6231126861188421</v>
      </c>
      <c r="H458" s="5">
        <f>IF(OR(B458="ngcc",B458="ngst"),0.4*D458,0.35*D458)</f>
        <v>2.38</v>
      </c>
      <c r="I458" s="5">
        <f>D458</f>
        <v>6.8</v>
      </c>
      <c r="J458" s="5">
        <f>IF(OR(B458="ngct",B458="oil"),1, )</f>
        <v>1</v>
      </c>
      <c r="K458" s="5">
        <f>J458</f>
        <v>1</v>
      </c>
      <c r="L458" s="5">
        <f>IF(OR(B458="ngcc",B458="ngst"),2,3.17)</f>
        <v>3.17</v>
      </c>
      <c r="M458" s="5">
        <v>10.46450636671068</v>
      </c>
      <c r="N458" s="5">
        <f>70*D458</f>
        <v>476</v>
      </c>
      <c r="O458" s="5"/>
      <c r="P458" s="6"/>
    </row>
    <row r="459" spans="1:17" x14ac:dyDescent="0.35">
      <c r="A459" s="5" t="s">
        <v>1710</v>
      </c>
      <c r="B459" t="s">
        <v>17</v>
      </c>
      <c r="C459" t="s">
        <v>33</v>
      </c>
      <c r="D459">
        <v>69</v>
      </c>
      <c r="E459" s="5">
        <v>-1.9108880653820299</v>
      </c>
      <c r="F459" s="5">
        <v>-1.8458633032664293</v>
      </c>
      <c r="G459" s="5">
        <v>-1.7808385411508287</v>
      </c>
      <c r="H459" s="5">
        <f>IF(OR(B459="ngcc",B459="ngst"),0.4*D459,0.35*D459)</f>
        <v>24.15</v>
      </c>
      <c r="I459" s="5">
        <f>D459</f>
        <v>69</v>
      </c>
      <c r="J459" s="5">
        <f>IF(OR(B459="ngct",B459="oil"),1, )</f>
        <v>1</v>
      </c>
      <c r="K459" s="5">
        <f>J459</f>
        <v>1</v>
      </c>
      <c r="L459" s="5">
        <f>IF(OR(B459="ngcc",B459="ngst"),2,3.17)</f>
        <v>3.17</v>
      </c>
      <c r="M459" s="5">
        <v>106.18396166221133</v>
      </c>
      <c r="N459" s="5">
        <f>70*D459</f>
        <v>4830</v>
      </c>
      <c r="O459" s="5"/>
      <c r="P459" s="6"/>
    </row>
    <row r="460" spans="1:17" x14ac:dyDescent="0.35">
      <c r="A460" s="5" t="s">
        <v>1467</v>
      </c>
      <c r="B460" t="s">
        <v>17</v>
      </c>
      <c r="C460" t="s">
        <v>33</v>
      </c>
      <c r="D460">
        <v>156.19999999999999</v>
      </c>
      <c r="E460" s="5">
        <v>5.5692026301065889</v>
      </c>
      <c r="F460" s="5">
        <v>5.634227392222189</v>
      </c>
      <c r="G460" s="5">
        <v>5.6992521543377892</v>
      </c>
      <c r="H460" s="5">
        <f>IF(OR(B460="ngcc",B460="ngst"),0.4*D460,0.35*D460)</f>
        <v>54.669999999999995</v>
      </c>
      <c r="I460" s="5">
        <f>D460</f>
        <v>156.19999999999999</v>
      </c>
      <c r="J460" s="5">
        <f>IF(OR(B460="ngct",B460="oil"),1, )</f>
        <v>1</v>
      </c>
      <c r="K460" s="5">
        <f>J460</f>
        <v>1</v>
      </c>
      <c r="L460" s="5">
        <f>IF(OR(B460="ngcc",B460="ngst"),2,3.17)</f>
        <v>3.17</v>
      </c>
      <c r="M460" s="5">
        <v>240.37586683532487</v>
      </c>
      <c r="N460" s="5">
        <f>70*D460</f>
        <v>10934</v>
      </c>
      <c r="O460" s="6"/>
      <c r="P460" s="6"/>
    </row>
    <row r="461" spans="1:17" x14ac:dyDescent="0.35">
      <c r="A461" s="5" t="s">
        <v>1468</v>
      </c>
      <c r="B461" t="s">
        <v>17</v>
      </c>
      <c r="C461" t="s">
        <v>33</v>
      </c>
      <c r="D461">
        <v>156.19999999999999</v>
      </c>
      <c r="E461" s="5">
        <v>5.5692026301065889</v>
      </c>
      <c r="F461" s="5">
        <v>5.634227392222189</v>
      </c>
      <c r="G461" s="5">
        <v>5.6992521543377892</v>
      </c>
      <c r="H461" s="5">
        <f>IF(OR(B461="ngcc",B461="ngst"),0.4*D461,0.35*D461)</f>
        <v>54.669999999999995</v>
      </c>
      <c r="I461" s="5">
        <f>D461</f>
        <v>156.19999999999999</v>
      </c>
      <c r="J461" s="5">
        <f>IF(OR(B461="ngct",B461="oil"),1, )</f>
        <v>1</v>
      </c>
      <c r="K461" s="5">
        <f>J461</f>
        <v>1</v>
      </c>
      <c r="L461" s="5">
        <f>IF(OR(B461="ngcc",B461="ngst"),2,3.17)</f>
        <v>3.17</v>
      </c>
      <c r="M461" s="5">
        <v>240.37586683532487</v>
      </c>
      <c r="N461" s="5">
        <f>70*D461</f>
        <v>10934</v>
      </c>
      <c r="O461" s="6"/>
      <c r="P461" s="6"/>
    </row>
    <row r="462" spans="1:17" x14ac:dyDescent="0.35">
      <c r="A462" s="5" t="s">
        <v>1469</v>
      </c>
      <c r="B462" t="s">
        <v>17</v>
      </c>
      <c r="C462" t="s">
        <v>33</v>
      </c>
      <c r="D462">
        <v>156.19999999999999</v>
      </c>
      <c r="E462" s="5">
        <v>5.5692026301065889</v>
      </c>
      <c r="F462" s="5">
        <v>5.634227392222189</v>
      </c>
      <c r="G462" s="5">
        <v>5.6992521543377892</v>
      </c>
      <c r="H462" s="5">
        <f>IF(OR(B462="ngcc",B462="ngst"),0.4*D462,0.35*D462)</f>
        <v>54.669999999999995</v>
      </c>
      <c r="I462" s="5">
        <f>D462</f>
        <v>156.19999999999999</v>
      </c>
      <c r="J462" s="5">
        <f>IF(OR(B462="ngct",B462="oil"),1, )</f>
        <v>1</v>
      </c>
      <c r="K462" s="5">
        <f>J462</f>
        <v>1</v>
      </c>
      <c r="L462" s="5">
        <f>IF(OR(B462="ngcc",B462="ngst"),2,3.17)</f>
        <v>3.17</v>
      </c>
      <c r="M462" s="5">
        <v>240.37586683532487</v>
      </c>
      <c r="N462" s="5">
        <f>70*D462</f>
        <v>10934</v>
      </c>
      <c r="O462" s="6"/>
      <c r="P462" s="6"/>
    </row>
    <row r="463" spans="1:17" x14ac:dyDescent="0.35">
      <c r="A463" s="5" t="s">
        <v>1470</v>
      </c>
      <c r="B463" t="s">
        <v>17</v>
      </c>
      <c r="C463" t="s">
        <v>33</v>
      </c>
      <c r="D463">
        <v>2.7</v>
      </c>
      <c r="E463" s="5">
        <v>8.1175701978947696</v>
      </c>
      <c r="F463" s="5">
        <v>8.1825949600103698</v>
      </c>
      <c r="G463" s="5">
        <v>8.2476197221259717</v>
      </c>
      <c r="H463" s="5">
        <f>IF(OR(B463="ngcc",B463="ngst"),0.4*D463,0.35*D463)</f>
        <v>0.94499999999999995</v>
      </c>
      <c r="I463" s="5">
        <f>D463</f>
        <v>2.7</v>
      </c>
      <c r="J463" s="5">
        <f>IF(OR(B463="ngct",B463="oil"),1, )</f>
        <v>1</v>
      </c>
      <c r="K463" s="5">
        <f>J463</f>
        <v>1</v>
      </c>
      <c r="L463" s="5">
        <f>IF(OR(B463="ngcc",B463="ngst"),2,3.17)</f>
        <v>3.17</v>
      </c>
      <c r="M463" s="5">
        <v>4.1550245867821811</v>
      </c>
      <c r="N463" s="5">
        <f>70*D463</f>
        <v>189</v>
      </c>
      <c r="O463" s="6"/>
      <c r="P463" s="6"/>
      <c r="Q463" s="5"/>
    </row>
    <row r="464" spans="1:17" x14ac:dyDescent="0.35">
      <c r="A464" s="5" t="s">
        <v>1471</v>
      </c>
      <c r="B464" t="s">
        <v>17</v>
      </c>
      <c r="C464" t="s">
        <v>33</v>
      </c>
      <c r="D464">
        <v>2.7</v>
      </c>
      <c r="E464" s="5">
        <v>8.1175701978947696</v>
      </c>
      <c r="F464" s="5">
        <v>8.1825949600103698</v>
      </c>
      <c r="G464" s="5">
        <v>8.2476197221259717</v>
      </c>
      <c r="H464" s="5">
        <f>IF(OR(B464="ngcc",B464="ngst"),0.4*D464,0.35*D464)</f>
        <v>0.94499999999999995</v>
      </c>
      <c r="I464" s="5">
        <f>D464</f>
        <v>2.7</v>
      </c>
      <c r="J464" s="5">
        <f>IF(OR(B464="ngct",B464="oil"),1, )</f>
        <v>1</v>
      </c>
      <c r="K464" s="5">
        <f>J464</f>
        <v>1</v>
      </c>
      <c r="L464" s="5">
        <f>IF(OR(B464="ngcc",B464="ngst"),2,3.17)</f>
        <v>3.17</v>
      </c>
      <c r="M464" s="5">
        <v>4.1550245867821811</v>
      </c>
      <c r="N464" s="5">
        <f>70*D464</f>
        <v>189</v>
      </c>
      <c r="O464" s="6"/>
      <c r="P464" s="6"/>
    </row>
    <row r="465" spans="1:17" x14ac:dyDescent="0.35">
      <c r="A465" s="5" t="s">
        <v>1472</v>
      </c>
      <c r="B465" t="s">
        <v>17</v>
      </c>
      <c r="C465" t="s">
        <v>33</v>
      </c>
      <c r="D465">
        <v>3</v>
      </c>
      <c r="E465" s="5">
        <v>4.7075468852746685</v>
      </c>
      <c r="F465" s="5">
        <v>4.7725716473902686</v>
      </c>
      <c r="G465" s="5">
        <v>4.8375964095058697</v>
      </c>
      <c r="H465" s="5">
        <f>IF(OR(B465="ngcc",B465="ngst"),0.4*D465,0.35*D465)</f>
        <v>1.0499999999999998</v>
      </c>
      <c r="I465" s="5">
        <f>D465</f>
        <v>3</v>
      </c>
      <c r="J465" s="5">
        <f>IF(OR(B465="ngct",B465="oil"),1, )</f>
        <v>1</v>
      </c>
      <c r="K465" s="5">
        <f>J465</f>
        <v>1</v>
      </c>
      <c r="L465" s="5">
        <f>IF(OR(B465="ngcc",B465="ngst"),2,3.17)</f>
        <v>3.17</v>
      </c>
      <c r="M465" s="5">
        <v>4.6166939853135354</v>
      </c>
      <c r="N465" s="5">
        <f>70*D465</f>
        <v>210</v>
      </c>
      <c r="O465" s="6"/>
      <c r="P465" s="6"/>
    </row>
    <row r="466" spans="1:17" x14ac:dyDescent="0.35">
      <c r="A466" s="5" t="s">
        <v>1473</v>
      </c>
      <c r="B466" t="s">
        <v>17</v>
      </c>
      <c r="C466" t="s">
        <v>33</v>
      </c>
      <c r="D466">
        <v>2.7</v>
      </c>
      <c r="E466" s="5">
        <v>8.4072937527997702</v>
      </c>
      <c r="F466" s="5">
        <v>8.4723185149153704</v>
      </c>
      <c r="G466" s="5">
        <v>8.5373432770309705</v>
      </c>
      <c r="H466" s="5">
        <f>IF(OR(B466="ngcc",B466="ngst"),0.4*D466,0.35*D466)</f>
        <v>0.94499999999999995</v>
      </c>
      <c r="I466" s="5">
        <f>D466</f>
        <v>2.7</v>
      </c>
      <c r="J466" s="5">
        <f>IF(OR(B466="ngct",B466="oil"),1, )</f>
        <v>1</v>
      </c>
      <c r="K466" s="5">
        <f>J466</f>
        <v>1</v>
      </c>
      <c r="L466" s="5">
        <f>IF(OR(B466="ngcc",B466="ngst"),2,3.17)</f>
        <v>3.17</v>
      </c>
      <c r="M466" s="5">
        <v>4.1550245867821793</v>
      </c>
      <c r="N466" s="5">
        <f>70*D466</f>
        <v>189</v>
      </c>
      <c r="O466" s="6"/>
      <c r="P466" s="6"/>
    </row>
    <row r="467" spans="1:17" x14ac:dyDescent="0.35">
      <c r="A467" s="5" t="s">
        <v>1474</v>
      </c>
      <c r="B467" t="s">
        <v>17</v>
      </c>
      <c r="C467" t="s">
        <v>33</v>
      </c>
      <c r="D467">
        <v>2.7</v>
      </c>
      <c r="E467" s="5">
        <v>8.4072937527997702</v>
      </c>
      <c r="F467" s="5">
        <v>8.4723185149153704</v>
      </c>
      <c r="G467" s="5">
        <v>8.5373432770309705</v>
      </c>
      <c r="H467" s="5">
        <f>IF(OR(B467="ngcc",B467="ngst"),0.4*D467,0.35*D467)</f>
        <v>0.94499999999999995</v>
      </c>
      <c r="I467" s="5">
        <f>D467</f>
        <v>2.7</v>
      </c>
      <c r="J467" s="5">
        <f>IF(OR(B467="ngct",B467="oil"),1, )</f>
        <v>1</v>
      </c>
      <c r="K467" s="5">
        <f>J467</f>
        <v>1</v>
      </c>
      <c r="L467" s="5">
        <f>IF(OR(B467="ngcc",B467="ngst"),2,3.17)</f>
        <v>3.17</v>
      </c>
      <c r="M467" s="5">
        <v>4.1550245867821793</v>
      </c>
      <c r="N467" s="5">
        <f>70*D467</f>
        <v>189</v>
      </c>
      <c r="O467" s="6"/>
      <c r="P467" s="6"/>
      <c r="Q467" s="5"/>
    </row>
    <row r="468" spans="1:17" x14ac:dyDescent="0.35">
      <c r="A468" s="5" t="s">
        <v>1485</v>
      </c>
      <c r="B468" t="s">
        <v>17</v>
      </c>
      <c r="C468" t="s">
        <v>28</v>
      </c>
      <c r="D468">
        <v>0.7</v>
      </c>
      <c r="E468" s="5">
        <v>1.7795284055607197</v>
      </c>
      <c r="F468" s="5">
        <v>1.8445531676763198</v>
      </c>
      <c r="G468" s="5">
        <v>1.90957792979192</v>
      </c>
      <c r="H468" s="5">
        <f>IF(OR(B468="ngcc",B468="ngst"),0.4*D468,0.35*D468)</f>
        <v>0.24499999999999997</v>
      </c>
      <c r="I468" s="5">
        <f>D468</f>
        <v>0.7</v>
      </c>
      <c r="J468" s="5">
        <f>IF(OR(B468="ngct",B468="oil"),1, )</f>
        <v>1</v>
      </c>
      <c r="K468" s="5">
        <f>J468</f>
        <v>1</v>
      </c>
      <c r="L468" s="5">
        <f>IF(OR(B468="ngcc",B468="ngst"),2,3.17)</f>
        <v>3.17</v>
      </c>
      <c r="M468" s="5">
        <v>1.0772285965731581</v>
      </c>
      <c r="N468" s="5">
        <f>70*D468</f>
        <v>49</v>
      </c>
      <c r="O468" s="6"/>
      <c r="P468" s="6"/>
    </row>
    <row r="469" spans="1:17" x14ac:dyDescent="0.35">
      <c r="A469" s="5" t="s">
        <v>1486</v>
      </c>
      <c r="B469" t="s">
        <v>17</v>
      </c>
      <c r="C469" t="s">
        <v>28</v>
      </c>
      <c r="D469">
        <v>0.7</v>
      </c>
      <c r="E469" s="5">
        <v>1.7795284055607197</v>
      </c>
      <c r="F469" s="5">
        <v>1.8445531676763198</v>
      </c>
      <c r="G469" s="5">
        <v>1.90957792979192</v>
      </c>
      <c r="H469" s="5">
        <f>IF(OR(B469="ngcc",B469="ngst"),0.4*D469,0.35*D469)</f>
        <v>0.24499999999999997</v>
      </c>
      <c r="I469" s="5">
        <f>D469</f>
        <v>0.7</v>
      </c>
      <c r="J469" s="5">
        <f>IF(OR(B469="ngct",B469="oil"),1, )</f>
        <v>1</v>
      </c>
      <c r="K469" s="5">
        <f>J469</f>
        <v>1</v>
      </c>
      <c r="L469" s="5">
        <f>IF(OR(B469="ngcc",B469="ngst"),2,3.17)</f>
        <v>3.17</v>
      </c>
      <c r="M469" s="5">
        <v>1.0772285965731581</v>
      </c>
      <c r="N469" s="5">
        <f>70*D469</f>
        <v>49</v>
      </c>
      <c r="O469" s="5"/>
      <c r="P469" s="6"/>
      <c r="Q469" s="5"/>
    </row>
    <row r="470" spans="1:17" x14ac:dyDescent="0.35">
      <c r="A470" s="5" t="s">
        <v>1487</v>
      </c>
      <c r="B470" t="s">
        <v>17</v>
      </c>
      <c r="C470" t="s">
        <v>28</v>
      </c>
      <c r="D470">
        <v>0.7</v>
      </c>
      <c r="E470" s="5">
        <v>1.7795284055607197</v>
      </c>
      <c r="F470" s="5">
        <v>1.8445531676763198</v>
      </c>
      <c r="G470" s="5">
        <v>1.90957792979192</v>
      </c>
      <c r="H470" s="5">
        <f>IF(OR(B470="ngcc",B470="ngst"),0.4*D470,0.35*D470)</f>
        <v>0.24499999999999997</v>
      </c>
      <c r="I470" s="5">
        <f>D470</f>
        <v>0.7</v>
      </c>
      <c r="J470" s="5">
        <f>IF(OR(B470="ngct",B470="oil"),1, )</f>
        <v>1</v>
      </c>
      <c r="K470" s="5">
        <f>J470</f>
        <v>1</v>
      </c>
      <c r="L470" s="5">
        <f>IF(OR(B470="ngcc",B470="ngst"),2,3.17)</f>
        <v>3.17</v>
      </c>
      <c r="M470" s="5">
        <v>1.0772285965731581</v>
      </c>
      <c r="N470" s="5">
        <f>70*D470</f>
        <v>49</v>
      </c>
      <c r="O470" s="5"/>
      <c r="P470" s="6"/>
      <c r="Q470" s="5"/>
    </row>
    <row r="471" spans="1:17" x14ac:dyDescent="0.35">
      <c r="A471" s="5" t="s">
        <v>1488</v>
      </c>
      <c r="B471" t="s">
        <v>17</v>
      </c>
      <c r="C471" t="s">
        <v>28</v>
      </c>
      <c r="D471">
        <v>2</v>
      </c>
      <c r="E471" s="5">
        <v>3.8438175564385202</v>
      </c>
      <c r="F471" s="5">
        <v>3.9088423185541203</v>
      </c>
      <c r="G471" s="5">
        <v>3.9738670806697201</v>
      </c>
      <c r="H471" s="5">
        <f>IF(OR(B471="ngcc",B471="ngst"),0.4*D471,0.35*D471)</f>
        <v>0.7</v>
      </c>
      <c r="I471" s="5">
        <f>D471</f>
        <v>2</v>
      </c>
      <c r="J471" s="5">
        <f>IF(OR(B471="ngct",B471="oil"),1, )</f>
        <v>1</v>
      </c>
      <c r="K471" s="5">
        <f>J471</f>
        <v>1</v>
      </c>
      <c r="L471" s="5">
        <f>IF(OR(B471="ngcc",B471="ngst"),2,3.17)</f>
        <v>3.17</v>
      </c>
      <c r="M471" s="5">
        <v>3.0777959902090211</v>
      </c>
      <c r="N471" s="5">
        <f>70*D471</f>
        <v>140</v>
      </c>
      <c r="O471" s="5"/>
      <c r="P471" s="6"/>
      <c r="Q471" s="5"/>
    </row>
    <row r="472" spans="1:17" x14ac:dyDescent="0.35">
      <c r="A472" s="5" t="s">
        <v>1489</v>
      </c>
      <c r="B472" t="s">
        <v>17</v>
      </c>
      <c r="C472" t="s">
        <v>28</v>
      </c>
      <c r="D472">
        <v>2</v>
      </c>
      <c r="E472" s="5">
        <v>3.8438175564385202</v>
      </c>
      <c r="F472" s="5">
        <v>3.9088423185541203</v>
      </c>
      <c r="G472" s="5">
        <v>3.9738670806697201</v>
      </c>
      <c r="H472" s="5">
        <f>IF(OR(B472="ngcc",B472="ngst"),0.4*D472,0.35*D472)</f>
        <v>0.7</v>
      </c>
      <c r="I472" s="5">
        <f>D472</f>
        <v>2</v>
      </c>
      <c r="J472" s="5">
        <f>IF(OR(B472="ngct",B472="oil"),1, )</f>
        <v>1</v>
      </c>
      <c r="K472" s="5">
        <f>J472</f>
        <v>1</v>
      </c>
      <c r="L472" s="5">
        <f>IF(OR(B472="ngcc",B472="ngst"),2,3.17)</f>
        <v>3.17</v>
      </c>
      <c r="M472" s="5">
        <v>3.0777959902090211</v>
      </c>
      <c r="N472" s="5">
        <f>70*D472</f>
        <v>140</v>
      </c>
      <c r="O472" s="5"/>
      <c r="P472" s="6"/>
      <c r="Q472" s="5"/>
    </row>
    <row r="473" spans="1:17" x14ac:dyDescent="0.35">
      <c r="A473" s="5" t="s">
        <v>1490</v>
      </c>
      <c r="B473" t="s">
        <v>17</v>
      </c>
      <c r="C473" t="s">
        <v>28</v>
      </c>
      <c r="D473">
        <v>3</v>
      </c>
      <c r="E473" s="5">
        <v>3.8438175564385197</v>
      </c>
      <c r="F473" s="5">
        <v>3.9088423185541203</v>
      </c>
      <c r="G473" s="5">
        <v>3.9738670806697209</v>
      </c>
      <c r="H473" s="5">
        <f>IF(OR(B473="ngcc",B473="ngst"),0.4*D473,0.35*D473)</f>
        <v>1.0499999999999998</v>
      </c>
      <c r="I473" s="5">
        <f>D473</f>
        <v>3</v>
      </c>
      <c r="J473" s="5">
        <f>IF(OR(B473="ngct",B473="oil"),1, )</f>
        <v>1</v>
      </c>
      <c r="K473" s="5">
        <f>J473</f>
        <v>1</v>
      </c>
      <c r="L473" s="5">
        <f>IF(OR(B473="ngcc",B473="ngst"),2,3.17)</f>
        <v>3.17</v>
      </c>
      <c r="M473" s="5">
        <v>4.6166939853135354</v>
      </c>
      <c r="N473" s="5">
        <f>70*D473</f>
        <v>210</v>
      </c>
      <c r="O473" s="5"/>
      <c r="P473" s="6"/>
      <c r="Q473" s="5"/>
    </row>
    <row r="474" spans="1:17" x14ac:dyDescent="0.35">
      <c r="A474" s="5" t="s">
        <v>1491</v>
      </c>
      <c r="B474" t="s">
        <v>17</v>
      </c>
      <c r="C474" t="s">
        <v>28</v>
      </c>
      <c r="D474">
        <v>0.5</v>
      </c>
      <c r="E474" s="5">
        <v>4.17544726046851</v>
      </c>
      <c r="F474" s="5">
        <v>4.2404720225841102</v>
      </c>
      <c r="G474" s="5">
        <v>4.3054967846997094</v>
      </c>
      <c r="H474" s="5">
        <f>IF(OR(B474="ngcc",B474="ngst"),0.4*D474,0.35*D474)</f>
        <v>0.17499999999999999</v>
      </c>
      <c r="I474" s="5">
        <f>D474</f>
        <v>0.5</v>
      </c>
      <c r="J474" s="5">
        <f>IF(OR(B474="ngct",B474="oil"),1, )</f>
        <v>1</v>
      </c>
      <c r="K474" s="5">
        <f>J474</f>
        <v>1</v>
      </c>
      <c r="L474" s="5">
        <f>IF(OR(B474="ngcc",B474="ngst"),2,3.17)</f>
        <v>3.17</v>
      </c>
      <c r="M474" s="5">
        <v>0.7694489975522556</v>
      </c>
      <c r="N474" s="5">
        <f>70*D474</f>
        <v>35</v>
      </c>
      <c r="O474" s="5"/>
      <c r="P474" s="6"/>
      <c r="Q474" s="5"/>
    </row>
    <row r="475" spans="1:17" x14ac:dyDescent="0.35">
      <c r="A475" s="5" t="s">
        <v>1492</v>
      </c>
      <c r="B475" t="s">
        <v>17</v>
      </c>
      <c r="C475" t="s">
        <v>28</v>
      </c>
      <c r="D475">
        <v>0.5</v>
      </c>
      <c r="E475" s="5">
        <v>4.17544726046851</v>
      </c>
      <c r="F475" s="5">
        <v>4.2404720225841102</v>
      </c>
      <c r="G475" s="5">
        <v>4.3054967846997094</v>
      </c>
      <c r="H475" s="5">
        <f>IF(OR(B475="ngcc",B475="ngst"),0.4*D475,0.35*D475)</f>
        <v>0.17499999999999999</v>
      </c>
      <c r="I475" s="5">
        <f>D475</f>
        <v>0.5</v>
      </c>
      <c r="J475" s="5">
        <f>IF(OR(B475="ngct",B475="oil"),1, )</f>
        <v>1</v>
      </c>
      <c r="K475" s="5">
        <f>J475</f>
        <v>1</v>
      </c>
      <c r="L475" s="5">
        <f>IF(OR(B475="ngcc",B475="ngst"),2,3.17)</f>
        <v>3.17</v>
      </c>
      <c r="M475" s="5">
        <v>0.7694489975522556</v>
      </c>
      <c r="N475" s="5">
        <f>70*D475</f>
        <v>35</v>
      </c>
      <c r="O475" s="5"/>
      <c r="P475" s="6"/>
      <c r="Q475" s="5"/>
    </row>
    <row r="476" spans="1:17" x14ac:dyDescent="0.35">
      <c r="A476" s="5" t="s">
        <v>1493</v>
      </c>
      <c r="B476" t="s">
        <v>17</v>
      </c>
      <c r="C476" t="s">
        <v>28</v>
      </c>
      <c r="D476">
        <v>0.7</v>
      </c>
      <c r="E476" s="5">
        <v>4.1754472604685109</v>
      </c>
      <c r="F476" s="5">
        <v>4.2404720225841119</v>
      </c>
      <c r="G476" s="5">
        <v>4.305496784699713</v>
      </c>
      <c r="H476" s="5">
        <f>IF(OR(B476="ngcc",B476="ngst"),0.4*D476,0.35*D476)</f>
        <v>0.24499999999999997</v>
      </c>
      <c r="I476" s="5">
        <f>D476</f>
        <v>0.7</v>
      </c>
      <c r="J476" s="5">
        <f>IF(OR(B476="ngct",B476="oil"),1, )</f>
        <v>1</v>
      </c>
      <c r="K476" s="5">
        <f>J476</f>
        <v>1</v>
      </c>
      <c r="L476" s="5">
        <f>IF(OR(B476="ngcc",B476="ngst"),2,3.17)</f>
        <v>3.17</v>
      </c>
      <c r="M476" s="5">
        <v>1.0772285965731578</v>
      </c>
      <c r="N476" s="5">
        <f>70*D476</f>
        <v>49</v>
      </c>
      <c r="O476" s="5"/>
      <c r="P476" s="6"/>
      <c r="Q476" s="5"/>
    </row>
    <row r="477" spans="1:17" x14ac:dyDescent="0.35">
      <c r="A477" s="5" t="s">
        <v>1494</v>
      </c>
      <c r="B477" t="s">
        <v>17</v>
      </c>
      <c r="C477" t="s">
        <v>28</v>
      </c>
      <c r="D477">
        <v>0.7</v>
      </c>
      <c r="E477" s="5">
        <v>4.1754472604685109</v>
      </c>
      <c r="F477" s="5">
        <v>4.2404720225841119</v>
      </c>
      <c r="G477" s="5">
        <v>4.305496784699713</v>
      </c>
      <c r="H477" s="5">
        <f>IF(OR(B477="ngcc",B477="ngst"),0.4*D477,0.35*D477)</f>
        <v>0.24499999999999997</v>
      </c>
      <c r="I477" s="5">
        <f>D477</f>
        <v>0.7</v>
      </c>
      <c r="J477" s="5">
        <f>IF(OR(B477="ngct",B477="oil"),1, )</f>
        <v>1</v>
      </c>
      <c r="K477" s="5">
        <f>J477</f>
        <v>1</v>
      </c>
      <c r="L477" s="5">
        <f>IF(OR(B477="ngcc",B477="ngst"),2,3.17)</f>
        <v>3.17</v>
      </c>
      <c r="M477" s="5">
        <v>1.0772285965731578</v>
      </c>
      <c r="N477" s="5">
        <f>70*D477</f>
        <v>49</v>
      </c>
      <c r="O477" s="5"/>
      <c r="P477" s="6"/>
      <c r="Q477" s="5"/>
    </row>
    <row r="478" spans="1:17" x14ac:dyDescent="0.35">
      <c r="A478" s="5" t="s">
        <v>1495</v>
      </c>
      <c r="B478" t="s">
        <v>17</v>
      </c>
      <c r="C478" t="s">
        <v>28</v>
      </c>
      <c r="D478">
        <v>0.7</v>
      </c>
      <c r="E478" s="5">
        <v>4.1754472604685109</v>
      </c>
      <c r="F478" s="5">
        <v>4.2404720225841119</v>
      </c>
      <c r="G478" s="5">
        <v>4.305496784699713</v>
      </c>
      <c r="H478" s="5">
        <f>IF(OR(B478="ngcc",B478="ngst"),0.4*D478,0.35*D478)</f>
        <v>0.24499999999999997</v>
      </c>
      <c r="I478" s="5">
        <f>D478</f>
        <v>0.7</v>
      </c>
      <c r="J478" s="5">
        <f>IF(OR(B478="ngct",B478="oil"),1, )</f>
        <v>1</v>
      </c>
      <c r="K478" s="5">
        <f>J478</f>
        <v>1</v>
      </c>
      <c r="L478" s="5">
        <f>IF(OR(B478="ngcc",B478="ngst"),2,3.17)</f>
        <v>3.17</v>
      </c>
      <c r="M478" s="5">
        <v>1.0772285965731578</v>
      </c>
      <c r="N478" s="5">
        <f>70*D478</f>
        <v>49</v>
      </c>
      <c r="O478" s="6"/>
      <c r="P478" s="6"/>
      <c r="Q478" s="5"/>
    </row>
    <row r="479" spans="1:17" x14ac:dyDescent="0.35">
      <c r="A479" s="5" t="s">
        <v>1496</v>
      </c>
      <c r="B479" t="s">
        <v>17</v>
      </c>
      <c r="C479" t="s">
        <v>28</v>
      </c>
      <c r="D479">
        <v>0.7</v>
      </c>
      <c r="E479" s="5">
        <v>4.1754472604685109</v>
      </c>
      <c r="F479" s="5">
        <v>4.2404720225841119</v>
      </c>
      <c r="G479" s="5">
        <v>4.305496784699713</v>
      </c>
      <c r="H479" s="5">
        <f>IF(OR(B479="ngcc",B479="ngst"),0.4*D479,0.35*D479)</f>
        <v>0.24499999999999997</v>
      </c>
      <c r="I479" s="5">
        <f>D479</f>
        <v>0.7</v>
      </c>
      <c r="J479" s="5">
        <f>IF(OR(B479="ngct",B479="oil"),1, )</f>
        <v>1</v>
      </c>
      <c r="K479" s="5">
        <f>J479</f>
        <v>1</v>
      </c>
      <c r="L479" s="5">
        <f>IF(OR(B479="ngcc",B479="ngst"),2,3.17)</f>
        <v>3.17</v>
      </c>
      <c r="M479" s="5">
        <v>1.0772285965731578</v>
      </c>
      <c r="N479" s="5">
        <f>70*D479</f>
        <v>49</v>
      </c>
      <c r="O479" s="6"/>
      <c r="P479" s="6"/>
      <c r="Q479" s="5"/>
    </row>
    <row r="480" spans="1:17" x14ac:dyDescent="0.35">
      <c r="A480" s="5" t="s">
        <v>1497</v>
      </c>
      <c r="B480" t="s">
        <v>17</v>
      </c>
      <c r="C480" t="s">
        <v>28</v>
      </c>
      <c r="D480">
        <v>18</v>
      </c>
      <c r="E480" s="5">
        <v>20.74043689975047</v>
      </c>
      <c r="F480" s="5">
        <v>20.805461661866072</v>
      </c>
      <c r="G480" s="5">
        <v>20.870486423981671</v>
      </c>
      <c r="H480" s="5">
        <f>IF(OR(B480="ngcc",B480="ngst"),0.4*D480,0.35*D480)</f>
        <v>6.3</v>
      </c>
      <c r="I480" s="5">
        <f>D480</f>
        <v>18</v>
      </c>
      <c r="J480" s="5">
        <f>IF(OR(B480="ngct",B480="oil"),1, )</f>
        <v>1</v>
      </c>
      <c r="K480" s="5">
        <f>J480</f>
        <v>1</v>
      </c>
      <c r="L480" s="5">
        <f>IF(OR(B480="ngcc",B480="ngst"),2,3.17)</f>
        <v>3.17</v>
      </c>
      <c r="M480" s="5">
        <v>27.700163911881301</v>
      </c>
      <c r="N480" s="5">
        <f>70*D480</f>
        <v>1260</v>
      </c>
      <c r="O480" s="6"/>
      <c r="P480" s="6"/>
      <c r="Q480" s="5"/>
    </row>
    <row r="481" spans="1:17" x14ac:dyDescent="0.35">
      <c r="A481" s="5" t="s">
        <v>1498</v>
      </c>
      <c r="B481" t="s">
        <v>17</v>
      </c>
      <c r="C481" t="s">
        <v>28</v>
      </c>
      <c r="D481">
        <v>18.600000000000001</v>
      </c>
      <c r="E481" s="5">
        <v>8.8356691148224709</v>
      </c>
      <c r="F481" s="5">
        <v>8.900693876938071</v>
      </c>
      <c r="G481" s="5">
        <v>8.9657186390536712</v>
      </c>
      <c r="H481" s="5">
        <f>IF(OR(B481="ngcc",B481="ngst"),0.4*D481,0.35*D481)</f>
        <v>6.51</v>
      </c>
      <c r="I481" s="5">
        <f>D481</f>
        <v>18.600000000000001</v>
      </c>
      <c r="J481" s="5">
        <f>IF(OR(B481="ngct",B481="oil"),1, )</f>
        <v>1</v>
      </c>
      <c r="K481" s="5">
        <f>J481</f>
        <v>1</v>
      </c>
      <c r="L481" s="5">
        <f>IF(OR(B481="ngcc",B481="ngst"),2,3.17)</f>
        <v>3.17</v>
      </c>
      <c r="M481" s="5">
        <v>28.623502708943949</v>
      </c>
      <c r="N481" s="5">
        <f>70*D481</f>
        <v>1302</v>
      </c>
      <c r="O481" s="6"/>
      <c r="P481" s="6"/>
      <c r="Q481" s="5"/>
    </row>
    <row r="482" spans="1:17" x14ac:dyDescent="0.35">
      <c r="A482" s="5" t="s">
        <v>1499</v>
      </c>
      <c r="B482" t="s">
        <v>17</v>
      </c>
      <c r="C482" t="s">
        <v>28</v>
      </c>
      <c r="D482">
        <v>18.600000000000001</v>
      </c>
      <c r="E482" s="5">
        <v>8.8356691148224709</v>
      </c>
      <c r="F482" s="5">
        <v>8.900693876938071</v>
      </c>
      <c r="G482" s="5">
        <v>8.9657186390536712</v>
      </c>
      <c r="H482" s="5">
        <f>IF(OR(B482="ngcc",B482="ngst"),0.4*D482,0.35*D482)</f>
        <v>6.51</v>
      </c>
      <c r="I482" s="5">
        <f>D482</f>
        <v>18.600000000000001</v>
      </c>
      <c r="J482" s="5">
        <f>IF(OR(B482="ngct",B482="oil"),1, )</f>
        <v>1</v>
      </c>
      <c r="K482" s="5">
        <f>J482</f>
        <v>1</v>
      </c>
      <c r="L482" s="5">
        <f>IF(OR(B482="ngcc",B482="ngst"),2,3.17)</f>
        <v>3.17</v>
      </c>
      <c r="M482" s="5">
        <v>28.623502708943949</v>
      </c>
      <c r="N482" s="5">
        <f>70*D482</f>
        <v>1302</v>
      </c>
      <c r="O482" s="6"/>
      <c r="P482" s="6"/>
      <c r="Q482" s="5"/>
    </row>
    <row r="483" spans="1:17" x14ac:dyDescent="0.35">
      <c r="A483" s="5" t="s">
        <v>1500</v>
      </c>
      <c r="B483" t="s">
        <v>17</v>
      </c>
      <c r="C483" t="s">
        <v>28</v>
      </c>
      <c r="D483">
        <v>1.2</v>
      </c>
      <c r="E483" s="5">
        <v>8.9704016639173698</v>
      </c>
      <c r="F483" s="5">
        <v>9.0354264260329717</v>
      </c>
      <c r="G483" s="5">
        <v>9.1004511881485737</v>
      </c>
      <c r="H483" s="5">
        <f>IF(OR(B483="ngcc",B483="ngst"),0.4*D483,0.35*D483)</f>
        <v>0.42</v>
      </c>
      <c r="I483" s="5">
        <f>D483</f>
        <v>1.2</v>
      </c>
      <c r="J483" s="5">
        <f>IF(OR(B483="ngct",B483="oil"),1, )</f>
        <v>1</v>
      </c>
      <c r="K483" s="5">
        <f>J483</f>
        <v>1</v>
      </c>
      <c r="L483" s="5">
        <f>IF(OR(B483="ngcc",B483="ngst"),2,3.17)</f>
        <v>3.17</v>
      </c>
      <c r="M483" s="5">
        <v>1.8466775941254137</v>
      </c>
      <c r="N483" s="5">
        <f>70*D483</f>
        <v>84</v>
      </c>
      <c r="O483" s="6"/>
      <c r="P483" s="6"/>
      <c r="Q483" s="5"/>
    </row>
    <row r="484" spans="1:17" x14ac:dyDescent="0.35">
      <c r="A484" s="5" t="s">
        <v>1501</v>
      </c>
      <c r="B484" t="s">
        <v>17</v>
      </c>
      <c r="C484" t="s">
        <v>28</v>
      </c>
      <c r="D484">
        <v>1.6</v>
      </c>
      <c r="E484" s="5">
        <v>8.9704016639173698</v>
      </c>
      <c r="F484" s="5">
        <v>9.0354264260329717</v>
      </c>
      <c r="G484" s="5">
        <v>9.1004511881485737</v>
      </c>
      <c r="H484" s="5">
        <f>IF(OR(B484="ngcc",B484="ngst"),0.4*D484,0.35*D484)</f>
        <v>0.55999999999999994</v>
      </c>
      <c r="I484" s="5">
        <f>D484</f>
        <v>1.6</v>
      </c>
      <c r="J484" s="5">
        <f>IF(OR(B484="ngct",B484="oil"),1, )</f>
        <v>1</v>
      </c>
      <c r="K484" s="5">
        <f>J484</f>
        <v>1</v>
      </c>
      <c r="L484" s="5">
        <f>IF(OR(B484="ngcc",B484="ngst"),2,3.17)</f>
        <v>3.17</v>
      </c>
      <c r="M484" s="5">
        <v>2.4622367921672215</v>
      </c>
      <c r="N484" s="5">
        <f>70*D484</f>
        <v>112</v>
      </c>
      <c r="O484" s="6"/>
      <c r="P484" s="6"/>
      <c r="Q484" s="5"/>
    </row>
    <row r="485" spans="1:17" x14ac:dyDescent="0.35">
      <c r="A485" s="5" t="s">
        <v>1502</v>
      </c>
      <c r="B485" t="s">
        <v>17</v>
      </c>
      <c r="C485" t="s">
        <v>28</v>
      </c>
      <c r="D485">
        <v>21.2</v>
      </c>
      <c r="E485" s="5">
        <v>13.644755300356072</v>
      </c>
      <c r="F485" s="5">
        <v>13.709780062471673</v>
      </c>
      <c r="G485" s="5">
        <v>13.774804824587275</v>
      </c>
      <c r="H485" s="5">
        <f>IF(OR(B485="ngcc",B485="ngst"),0.4*D485,0.35*D485)</f>
        <v>7.419999999999999</v>
      </c>
      <c r="I485" s="5">
        <f>D485</f>
        <v>21.2</v>
      </c>
      <c r="J485" s="5">
        <f>IF(OR(B485="ngct",B485="oil"),1, )</f>
        <v>1</v>
      </c>
      <c r="K485" s="5">
        <f>J485</f>
        <v>1</v>
      </c>
      <c r="L485" s="5">
        <f>IF(OR(B485="ngcc",B485="ngst"),2,3.17)</f>
        <v>3.17</v>
      </c>
      <c r="M485" s="5">
        <v>32.624637496215712</v>
      </c>
      <c r="N485" s="5">
        <f>70*D485</f>
        <v>1484</v>
      </c>
      <c r="O485" s="6"/>
      <c r="P485" s="6"/>
      <c r="Q485" s="5"/>
    </row>
    <row r="486" spans="1:17" x14ac:dyDescent="0.35">
      <c r="A486" s="5" t="s">
        <v>1503</v>
      </c>
      <c r="B486" t="s">
        <v>17</v>
      </c>
      <c r="C486" t="s">
        <v>28</v>
      </c>
      <c r="D486">
        <v>18.600000000000001</v>
      </c>
      <c r="E486" s="5">
        <v>19.231161404582672</v>
      </c>
      <c r="F486" s="5">
        <v>19.296186166698273</v>
      </c>
      <c r="G486" s="5">
        <v>19.361210928813879</v>
      </c>
      <c r="H486" s="5">
        <f>IF(OR(B486="ngcc",B486="ngst"),0.4*D486,0.35*D486)</f>
        <v>6.51</v>
      </c>
      <c r="I486" s="5">
        <f>D486</f>
        <v>18.600000000000001</v>
      </c>
      <c r="J486" s="5">
        <f>IF(OR(B486="ngct",B486="oil"),1, )</f>
        <v>1</v>
      </c>
      <c r="K486" s="5">
        <f>J486</f>
        <v>1</v>
      </c>
      <c r="L486" s="5">
        <f>IF(OR(B486="ngcc",B486="ngst"),2,3.17)</f>
        <v>3.17</v>
      </c>
      <c r="M486" s="5">
        <v>28.623502708944059</v>
      </c>
      <c r="N486" s="5">
        <f>70*D486</f>
        <v>1302</v>
      </c>
      <c r="O486" s="6"/>
      <c r="P486" s="6"/>
      <c r="Q486" s="5"/>
    </row>
    <row r="487" spans="1:17" x14ac:dyDescent="0.35">
      <c r="A487" s="5" t="s">
        <v>1535</v>
      </c>
      <c r="B487" t="s">
        <v>17</v>
      </c>
      <c r="C487" t="s">
        <v>29</v>
      </c>
      <c r="D487">
        <v>1</v>
      </c>
      <c r="E487" s="5">
        <v>8.9704016639173698</v>
      </c>
      <c r="F487" s="5">
        <v>9.03542642603297</v>
      </c>
      <c r="G487" s="5">
        <v>9.1004511881485701</v>
      </c>
      <c r="H487" s="5">
        <f>IF(OR(B487="ngcc",B487="ngst"),0.4*D487,0.35*D487)</f>
        <v>0.35</v>
      </c>
      <c r="I487" s="5">
        <f>D487</f>
        <v>1</v>
      </c>
      <c r="J487" s="5">
        <f>IF(OR(B487="ngct",B487="oil"),1, )</f>
        <v>1</v>
      </c>
      <c r="K487" s="5">
        <f>J487</f>
        <v>1</v>
      </c>
      <c r="L487" s="5">
        <f>IF(OR(B487="ngcc",B487="ngst"),2,3.17)</f>
        <v>3.17</v>
      </c>
      <c r="M487" s="5">
        <v>1.5388979951045099</v>
      </c>
      <c r="N487" s="5">
        <f>70*D487</f>
        <v>70</v>
      </c>
      <c r="O487" s="5"/>
      <c r="P487" s="6"/>
      <c r="Q487" s="5"/>
    </row>
    <row r="488" spans="1:17" x14ac:dyDescent="0.35">
      <c r="A488" s="5" t="s">
        <v>1536</v>
      </c>
      <c r="B488" t="s">
        <v>17</v>
      </c>
      <c r="C488" t="s">
        <v>29</v>
      </c>
      <c r="D488">
        <v>1.1000000000000001</v>
      </c>
      <c r="E488" s="5">
        <v>8.9704016639173698</v>
      </c>
      <c r="F488" s="5">
        <v>9.03542642603297</v>
      </c>
      <c r="G488" s="5">
        <v>9.1004511881485683</v>
      </c>
      <c r="H488" s="5">
        <f>IF(OR(B488="ngcc",B488="ngst"),0.4*D488,0.35*D488)</f>
        <v>0.38500000000000001</v>
      </c>
      <c r="I488" s="5">
        <f>D488</f>
        <v>1.1000000000000001</v>
      </c>
      <c r="J488" s="5">
        <f>IF(OR(B488="ngct",B488="oil"),1, )</f>
        <v>1</v>
      </c>
      <c r="K488" s="5">
        <f>J488</f>
        <v>1</v>
      </c>
      <c r="L488" s="5">
        <f>IF(OR(B488="ngcc",B488="ngst"),2,3.17)</f>
        <v>3.17</v>
      </c>
      <c r="M488" s="5">
        <v>1.6927877946149641</v>
      </c>
      <c r="N488" s="5">
        <f>70*D488</f>
        <v>77</v>
      </c>
      <c r="O488" s="5"/>
      <c r="P488" s="6"/>
      <c r="Q488" s="5"/>
    </row>
    <row r="489" spans="1:17" x14ac:dyDescent="0.35">
      <c r="A489" s="5" t="s">
        <v>1537</v>
      </c>
      <c r="B489" t="s">
        <v>17</v>
      </c>
      <c r="C489" t="s">
        <v>29</v>
      </c>
      <c r="D489">
        <v>1.6</v>
      </c>
      <c r="E489" s="5">
        <v>8.970401663917368</v>
      </c>
      <c r="F489" s="5">
        <v>9.0354264260329682</v>
      </c>
      <c r="G489" s="5">
        <v>9.1004511881485683</v>
      </c>
      <c r="H489" s="5">
        <f>IF(OR(B489="ngcc",B489="ngst"),0.4*D489,0.35*D489)</f>
        <v>0.55999999999999994</v>
      </c>
      <c r="I489" s="5">
        <f>D489</f>
        <v>1.6</v>
      </c>
      <c r="J489" s="5">
        <f>IF(OR(B489="ngct",B489="oil"),1, )</f>
        <v>1</v>
      </c>
      <c r="K489" s="5">
        <f>J489</f>
        <v>1</v>
      </c>
      <c r="L489" s="5">
        <f>IF(OR(B489="ngcc",B489="ngst"),2,3.17)</f>
        <v>3.17</v>
      </c>
      <c r="M489" s="5">
        <v>2.4622367921672237</v>
      </c>
      <c r="N489" s="5">
        <f>70*D489</f>
        <v>112</v>
      </c>
      <c r="O489" s="5"/>
      <c r="P489" s="6"/>
      <c r="Q489" s="5"/>
    </row>
    <row r="490" spans="1:17" x14ac:dyDescent="0.35">
      <c r="A490" s="5" t="s">
        <v>1538</v>
      </c>
      <c r="B490" t="s">
        <v>17</v>
      </c>
      <c r="C490" t="s">
        <v>29</v>
      </c>
      <c r="D490">
        <v>1.3</v>
      </c>
      <c r="E490" s="5">
        <v>8.970401663917368</v>
      </c>
      <c r="F490" s="5">
        <v>9.0354264260329682</v>
      </c>
      <c r="G490" s="5">
        <v>9.1004511881485701</v>
      </c>
      <c r="H490" s="5">
        <f>IF(OR(B490="ngcc",B490="ngst"),0.4*D490,0.35*D490)</f>
        <v>0.45499999999999996</v>
      </c>
      <c r="I490" s="5">
        <f>D490</f>
        <v>1.3</v>
      </c>
      <c r="J490" s="5">
        <f>IF(OR(B490="ngct",B490="oil"),1, )</f>
        <v>1</v>
      </c>
      <c r="K490" s="5">
        <f>J490</f>
        <v>1</v>
      </c>
      <c r="L490" s="5">
        <f>IF(OR(B490="ngcc",B490="ngst"),2,3.17)</f>
        <v>3.17</v>
      </c>
      <c r="M490" s="5">
        <v>2.000567393635865</v>
      </c>
      <c r="N490" s="5">
        <f>70*D490</f>
        <v>91</v>
      </c>
      <c r="O490" s="5"/>
      <c r="P490" s="6"/>
      <c r="Q490" s="5"/>
    </row>
    <row r="491" spans="1:17" x14ac:dyDescent="0.35">
      <c r="A491" s="5" t="s">
        <v>1531</v>
      </c>
      <c r="B491" t="s">
        <v>17</v>
      </c>
      <c r="C491" t="s">
        <v>29</v>
      </c>
      <c r="D491">
        <v>1.2</v>
      </c>
      <c r="E491" s="5">
        <v>8.9704016639173698</v>
      </c>
      <c r="F491" s="5">
        <v>9.0354264260329717</v>
      </c>
      <c r="G491" s="5">
        <v>9.1004511881485737</v>
      </c>
      <c r="H491" s="5">
        <f>IF(OR(B491="ngcc",B491="ngst"),0.4*D491,0.35*D491)</f>
        <v>0.42</v>
      </c>
      <c r="I491" s="5">
        <f>D491</f>
        <v>1.2</v>
      </c>
      <c r="J491" s="5">
        <f>IF(OR(B491="ngct",B491="oil"),1, )</f>
        <v>1</v>
      </c>
      <c r="K491" s="5">
        <f>J491</f>
        <v>1</v>
      </c>
      <c r="L491" s="5">
        <f>IF(OR(B491="ngcc",B491="ngst"),2,3.17)</f>
        <v>3.17</v>
      </c>
      <c r="M491" s="5">
        <v>1.8466775941254128</v>
      </c>
      <c r="N491" s="5">
        <f>70*D491</f>
        <v>84</v>
      </c>
      <c r="O491" s="5"/>
      <c r="P491" s="6"/>
      <c r="Q491" s="5"/>
    </row>
    <row r="492" spans="1:17" x14ac:dyDescent="0.35">
      <c r="A492" s="5" t="s">
        <v>1532</v>
      </c>
      <c r="B492" t="s">
        <v>17</v>
      </c>
      <c r="C492" t="s">
        <v>29</v>
      </c>
      <c r="D492">
        <v>1.6</v>
      </c>
      <c r="E492" s="5">
        <v>8.970401663917368</v>
      </c>
      <c r="F492" s="5">
        <v>9.0354264260329682</v>
      </c>
      <c r="G492" s="5">
        <v>9.1004511881485683</v>
      </c>
      <c r="H492" s="5">
        <f>IF(OR(B492="ngcc",B492="ngst"),0.4*D492,0.35*D492)</f>
        <v>0.55999999999999994</v>
      </c>
      <c r="I492" s="5">
        <f>D492</f>
        <v>1.6</v>
      </c>
      <c r="J492" s="5">
        <f>IF(OR(B492="ngct",B492="oil"),1, )</f>
        <v>1</v>
      </c>
      <c r="K492" s="5">
        <f>J492</f>
        <v>1</v>
      </c>
      <c r="L492" s="5">
        <f>IF(OR(B492="ngcc",B492="ngst"),2,3.17)</f>
        <v>3.17</v>
      </c>
      <c r="M492" s="5">
        <v>2.4622367921672237</v>
      </c>
      <c r="N492" s="5">
        <f>70*D492</f>
        <v>112</v>
      </c>
      <c r="O492" s="5"/>
      <c r="P492" s="6"/>
      <c r="Q492" s="5"/>
    </row>
    <row r="493" spans="1:17" x14ac:dyDescent="0.35">
      <c r="A493" s="5" t="s">
        <v>1533</v>
      </c>
      <c r="B493" t="s">
        <v>17</v>
      </c>
      <c r="C493" t="s">
        <v>29</v>
      </c>
      <c r="D493">
        <v>1.8</v>
      </c>
      <c r="E493" s="5">
        <v>8.9704016639173698</v>
      </c>
      <c r="F493" s="5">
        <v>9.0354264260329682</v>
      </c>
      <c r="G493" s="5">
        <v>9.1004511881485666</v>
      </c>
      <c r="H493" s="5">
        <f>IF(OR(B493="ngcc",B493="ngst"),0.4*D493,0.35*D493)</f>
        <v>0.63</v>
      </c>
      <c r="I493" s="5">
        <f>D493</f>
        <v>1.8</v>
      </c>
      <c r="J493" s="5">
        <f>IF(OR(B493="ngct",B493="oil"),1, )</f>
        <v>1</v>
      </c>
      <c r="K493" s="5">
        <f>J493</f>
        <v>1</v>
      </c>
      <c r="L493" s="5">
        <f>IF(OR(B493="ngcc",B493="ngst"),2,3.17)</f>
        <v>3.17</v>
      </c>
      <c r="M493" s="5">
        <v>2.7700163911881273</v>
      </c>
      <c r="N493" s="5">
        <f>70*D493</f>
        <v>126</v>
      </c>
      <c r="O493" s="5"/>
      <c r="P493" s="6"/>
      <c r="Q493" s="5"/>
    </row>
    <row r="494" spans="1:17" x14ac:dyDescent="0.35">
      <c r="A494" s="5" t="s">
        <v>1534</v>
      </c>
      <c r="B494" t="s">
        <v>17</v>
      </c>
      <c r="C494" t="s">
        <v>29</v>
      </c>
      <c r="D494">
        <v>1.8</v>
      </c>
      <c r="E494" s="5">
        <v>8.9704016639173698</v>
      </c>
      <c r="F494" s="5">
        <v>9.0354264260329682</v>
      </c>
      <c r="G494" s="5">
        <v>9.1004511881485666</v>
      </c>
      <c r="H494" s="5">
        <f>IF(OR(B494="ngcc",B494="ngst"),0.4*D494,0.35*D494)</f>
        <v>0.63</v>
      </c>
      <c r="I494" s="5">
        <f>D494</f>
        <v>1.8</v>
      </c>
      <c r="J494" s="5">
        <f>IF(OR(B494="ngct",B494="oil"),1, )</f>
        <v>1</v>
      </c>
      <c r="K494" s="5">
        <f>J494</f>
        <v>1</v>
      </c>
      <c r="L494" s="5">
        <f>IF(OR(B494="ngcc",B494="ngst"),2,3.17)</f>
        <v>3.17</v>
      </c>
      <c r="M494" s="5">
        <v>2.7700163911881273</v>
      </c>
      <c r="N494" s="5">
        <f>70*D494</f>
        <v>126</v>
      </c>
      <c r="O494" s="5"/>
      <c r="P494" s="6"/>
      <c r="Q494" s="5"/>
    </row>
    <row r="495" spans="1:17" x14ac:dyDescent="0.35">
      <c r="A495" s="5" t="s">
        <v>1543</v>
      </c>
      <c r="B495" t="s">
        <v>17</v>
      </c>
      <c r="C495" t="s">
        <v>29</v>
      </c>
      <c r="D495">
        <v>0.7</v>
      </c>
      <c r="E495" s="5">
        <v>2.2619106225399186</v>
      </c>
      <c r="F495" s="5">
        <v>2.3269353846555192</v>
      </c>
      <c r="G495" s="5">
        <v>2.3919601467711198</v>
      </c>
      <c r="H495" s="5">
        <f>IF(OR(B495="ngcc",B495="ngst"),0.4*D495,0.35*D495)</f>
        <v>0.24499999999999997</v>
      </c>
      <c r="I495" s="5">
        <f>D495</f>
        <v>0.7</v>
      </c>
      <c r="J495" s="5">
        <f>IF(OR(B495="ngct",B495="oil"),1, )</f>
        <v>1</v>
      </c>
      <c r="K495" s="5">
        <f>J495</f>
        <v>1</v>
      </c>
      <c r="L495" s="5">
        <f>IF(OR(B495="ngcc",B495="ngst"),2,3.17)</f>
        <v>3.17</v>
      </c>
      <c r="M495" s="5">
        <v>1.0772285965731581</v>
      </c>
      <c r="N495" s="5">
        <f>70*D495</f>
        <v>49</v>
      </c>
      <c r="O495" s="5"/>
      <c r="P495" s="6"/>
      <c r="Q495" s="5"/>
    </row>
    <row r="496" spans="1:17" x14ac:dyDescent="0.35">
      <c r="A496" s="5" t="s">
        <v>1539</v>
      </c>
      <c r="B496" t="s">
        <v>17</v>
      </c>
      <c r="C496" t="s">
        <v>29</v>
      </c>
      <c r="D496">
        <v>2</v>
      </c>
      <c r="E496" s="5">
        <v>2.2619106225399195</v>
      </c>
      <c r="F496" s="5">
        <v>2.3269353846555196</v>
      </c>
      <c r="G496" s="5">
        <v>2.3919601467711202</v>
      </c>
      <c r="H496" s="5">
        <f>IF(OR(B496="ngcc",B496="ngst"),0.4*D496,0.35*D496)</f>
        <v>0.7</v>
      </c>
      <c r="I496" s="5">
        <f>D496</f>
        <v>2</v>
      </c>
      <c r="J496" s="5">
        <f>IF(OR(B496="ngct",B496="oil"),1, )</f>
        <v>1</v>
      </c>
      <c r="K496" s="5">
        <f>J496</f>
        <v>1</v>
      </c>
      <c r="L496" s="5">
        <f>IF(OR(B496="ngcc",B496="ngst"),2,3.17)</f>
        <v>3.17</v>
      </c>
      <c r="M496" s="5">
        <v>3.0777959902090224</v>
      </c>
      <c r="N496" s="5">
        <f>70*D496</f>
        <v>140</v>
      </c>
      <c r="O496" s="5"/>
      <c r="P496" s="6"/>
      <c r="Q496" s="5"/>
    </row>
    <row r="497" spans="1:17" x14ac:dyDescent="0.35">
      <c r="A497" s="5" t="s">
        <v>1540</v>
      </c>
      <c r="B497" t="s">
        <v>17</v>
      </c>
      <c r="C497" t="s">
        <v>29</v>
      </c>
      <c r="D497">
        <v>2</v>
      </c>
      <c r="E497" s="5">
        <v>2.2619106225399195</v>
      </c>
      <c r="F497" s="5">
        <v>2.3269353846555196</v>
      </c>
      <c r="G497" s="5">
        <v>2.3919601467711202</v>
      </c>
      <c r="H497" s="5">
        <f>IF(OR(B497="ngcc",B497="ngst"),0.4*D497,0.35*D497)</f>
        <v>0.7</v>
      </c>
      <c r="I497" s="5">
        <f>D497</f>
        <v>2</v>
      </c>
      <c r="J497" s="5">
        <f>IF(OR(B497="ngct",B497="oil"),1, )</f>
        <v>1</v>
      </c>
      <c r="K497" s="5">
        <f>J497</f>
        <v>1</v>
      </c>
      <c r="L497" s="5">
        <f>IF(OR(B497="ngcc",B497="ngst"),2,3.17)</f>
        <v>3.17</v>
      </c>
      <c r="M497" s="5">
        <v>3.0777959902090224</v>
      </c>
      <c r="N497" s="5">
        <f>70*D497</f>
        <v>140</v>
      </c>
      <c r="O497" s="5"/>
      <c r="P497" s="6"/>
      <c r="Q497" s="5"/>
    </row>
    <row r="498" spans="1:17" x14ac:dyDescent="0.35">
      <c r="A498" s="5" t="s">
        <v>1541</v>
      </c>
      <c r="B498" t="s">
        <v>17</v>
      </c>
      <c r="C498" t="s">
        <v>29</v>
      </c>
      <c r="D498">
        <v>3</v>
      </c>
      <c r="E498" s="5">
        <v>2.261910622539919</v>
      </c>
      <c r="F498" s="5">
        <v>2.3269353846555205</v>
      </c>
      <c r="G498" s="5">
        <v>2.3919601467711225</v>
      </c>
      <c r="H498" s="5">
        <f>IF(OR(B498="ngcc",B498="ngst"),0.4*D498,0.35*D498)</f>
        <v>1.0499999999999998</v>
      </c>
      <c r="I498" s="5">
        <f>D498</f>
        <v>3</v>
      </c>
      <c r="J498" s="5">
        <f>IF(OR(B498="ngct",B498="oil"),1, )</f>
        <v>1</v>
      </c>
      <c r="K498" s="5">
        <f>J498</f>
        <v>1</v>
      </c>
      <c r="L498" s="5">
        <f>IF(OR(B498="ngcc",B498="ngst"),2,3.17)</f>
        <v>3.17</v>
      </c>
      <c r="M498" s="5">
        <v>4.616693985313538</v>
      </c>
      <c r="N498" s="5">
        <f>70*D498</f>
        <v>210</v>
      </c>
      <c r="O498" s="5"/>
      <c r="P498" s="6"/>
      <c r="Q498" s="5"/>
    </row>
    <row r="499" spans="1:17" x14ac:dyDescent="0.35">
      <c r="A499" s="5" t="s">
        <v>1542</v>
      </c>
      <c r="B499" t="s">
        <v>17</v>
      </c>
      <c r="C499" t="s">
        <v>29</v>
      </c>
      <c r="D499">
        <v>3</v>
      </c>
      <c r="E499" s="5">
        <v>2.261910622539919</v>
      </c>
      <c r="F499" s="5">
        <v>2.3269353846555205</v>
      </c>
      <c r="G499" s="5">
        <v>2.3919601467711225</v>
      </c>
      <c r="H499" s="5">
        <f>IF(OR(B499="ngcc",B499="ngst"),0.4*D499,0.35*D499)</f>
        <v>1.0499999999999998</v>
      </c>
      <c r="I499" s="5">
        <f>D499</f>
        <v>3</v>
      </c>
      <c r="J499" s="5">
        <f>IF(OR(B499="ngct",B499="oil"),1, )</f>
        <v>1</v>
      </c>
      <c r="K499" s="5">
        <f>J499</f>
        <v>1</v>
      </c>
      <c r="L499" s="5">
        <f>IF(OR(B499="ngcc",B499="ngst"),2,3.17)</f>
        <v>3.17</v>
      </c>
      <c r="M499" s="5">
        <v>4.616693985313538</v>
      </c>
      <c r="N499" s="5">
        <f>70*D499</f>
        <v>210</v>
      </c>
      <c r="O499" s="5"/>
      <c r="P499" s="6"/>
      <c r="Q499" s="5"/>
    </row>
    <row r="500" spans="1:17" x14ac:dyDescent="0.35">
      <c r="A500" s="5" t="s">
        <v>1568</v>
      </c>
      <c r="B500" t="s">
        <v>17</v>
      </c>
      <c r="C500" t="s">
        <v>31</v>
      </c>
      <c r="D500">
        <v>585</v>
      </c>
      <c r="E500" s="5">
        <v>10.810196384608368</v>
      </c>
      <c r="F500" s="5">
        <v>10.875221146723968</v>
      </c>
      <c r="G500" s="5">
        <v>10.940245908839568</v>
      </c>
      <c r="H500" s="5">
        <f>IF(OR(B500="ngcc",B500="ngst"),0.4*D500,0.35*D500)</f>
        <v>204.75</v>
      </c>
      <c r="I500" s="5">
        <f>D500</f>
        <v>585</v>
      </c>
      <c r="J500" s="5">
        <f>IF(OR(B500="ngct",B500="oil"),1, )</f>
        <v>1</v>
      </c>
      <c r="K500" s="5">
        <f>J500</f>
        <v>1</v>
      </c>
      <c r="L500" s="5">
        <f>IF(OR(B500="ngcc",B500="ngst"),2,3.17)</f>
        <v>3.17</v>
      </c>
      <c r="M500" s="5">
        <v>900.25532713613916</v>
      </c>
      <c r="N500" s="5">
        <f>70*D500</f>
        <v>40950</v>
      </c>
      <c r="O500" s="5"/>
      <c r="P500" s="6"/>
      <c r="Q500" s="5"/>
    </row>
    <row r="501" spans="1:17" x14ac:dyDescent="0.35">
      <c r="A501" s="5" t="s">
        <v>1569</v>
      </c>
      <c r="B501" t="s">
        <v>17</v>
      </c>
      <c r="C501" t="s">
        <v>31</v>
      </c>
      <c r="D501">
        <v>580</v>
      </c>
      <c r="E501" s="5">
        <v>10.81019638460837</v>
      </c>
      <c r="F501" s="5">
        <v>10.875221146723971</v>
      </c>
      <c r="G501" s="5">
        <v>10.940245908839575</v>
      </c>
      <c r="H501" s="5">
        <f>IF(OR(B501="ngcc",B501="ngst"),0.4*D501,0.35*D501)</f>
        <v>203</v>
      </c>
      <c r="I501" s="5">
        <f>D501</f>
        <v>580</v>
      </c>
      <c r="J501" s="5">
        <f>IF(OR(B501="ngct",B501="oil"),1, )</f>
        <v>1</v>
      </c>
      <c r="K501" s="5">
        <f>J501</f>
        <v>1</v>
      </c>
      <c r="L501" s="5">
        <f>IF(OR(B501="ngcc",B501="ngst"),2,3.17)</f>
        <v>3.17</v>
      </c>
      <c r="M501" s="5">
        <v>892.56083716061642</v>
      </c>
      <c r="N501" s="5">
        <f>70*D501</f>
        <v>40600</v>
      </c>
      <c r="O501" s="5"/>
      <c r="P501" s="6"/>
      <c r="Q501" s="5"/>
    </row>
    <row r="502" spans="1:17" x14ac:dyDescent="0.35">
      <c r="A502" s="5" t="s">
        <v>1570</v>
      </c>
      <c r="B502" t="s">
        <v>17</v>
      </c>
      <c r="C502" t="s">
        <v>31</v>
      </c>
      <c r="D502">
        <v>2.2000000000000002</v>
      </c>
      <c r="E502" s="5">
        <v>10.343707735142871</v>
      </c>
      <c r="F502" s="5">
        <v>10.40873249725847</v>
      </c>
      <c r="G502" s="5">
        <v>10.473757259374068</v>
      </c>
      <c r="H502" s="5">
        <f>IF(OR(B502="ngcc",B502="ngst"),0.4*D502,0.35*D502)</f>
        <v>0.77</v>
      </c>
      <c r="I502" s="5">
        <f>D502</f>
        <v>2.2000000000000002</v>
      </c>
      <c r="J502" s="5">
        <f>IF(OR(B502="ngct",B502="oil"),1, )</f>
        <v>1</v>
      </c>
      <c r="K502" s="5">
        <f>J502</f>
        <v>1</v>
      </c>
      <c r="L502" s="5">
        <f>IF(OR(B502="ngcc",B502="ngst"),2,3.17)</f>
        <v>3.17</v>
      </c>
      <c r="M502" s="5">
        <v>3.3855755892299295</v>
      </c>
      <c r="N502" s="5">
        <f>70*D502</f>
        <v>154</v>
      </c>
      <c r="O502" s="5"/>
      <c r="P502" s="6"/>
      <c r="Q502" s="5"/>
    </row>
    <row r="503" spans="1:17" x14ac:dyDescent="0.35">
      <c r="A503" s="5" t="s">
        <v>1571</v>
      </c>
      <c r="B503" t="s">
        <v>17</v>
      </c>
      <c r="C503" t="s">
        <v>31</v>
      </c>
      <c r="D503">
        <v>2.2000000000000002</v>
      </c>
      <c r="E503" s="5">
        <v>10.343707735142871</v>
      </c>
      <c r="F503" s="5">
        <v>10.40873249725847</v>
      </c>
      <c r="G503" s="5">
        <v>10.473757259374068</v>
      </c>
      <c r="H503" s="5">
        <f>IF(OR(B503="ngcc",B503="ngst"),0.4*D503,0.35*D503)</f>
        <v>0.77</v>
      </c>
      <c r="I503" s="5">
        <f>D503</f>
        <v>2.2000000000000002</v>
      </c>
      <c r="J503" s="5">
        <f>IF(OR(B503="ngct",B503="oil"),1, )</f>
        <v>1</v>
      </c>
      <c r="K503" s="5">
        <f>J503</f>
        <v>1</v>
      </c>
      <c r="L503" s="5">
        <f>IF(OR(B503="ngcc",B503="ngst"),2,3.17)</f>
        <v>3.17</v>
      </c>
      <c r="M503" s="5">
        <v>3.3855755892299295</v>
      </c>
      <c r="N503" s="5">
        <f>70*D503</f>
        <v>154</v>
      </c>
      <c r="O503" s="5"/>
      <c r="P503" s="6"/>
      <c r="Q503" s="5"/>
    </row>
    <row r="504" spans="1:17" x14ac:dyDescent="0.35">
      <c r="A504" s="5" t="s">
        <v>1572</v>
      </c>
      <c r="B504" t="s">
        <v>17</v>
      </c>
      <c r="C504" t="s">
        <v>31</v>
      </c>
      <c r="D504">
        <v>5.6</v>
      </c>
      <c r="E504" s="5">
        <v>10.343707735142869</v>
      </c>
      <c r="F504" s="5">
        <v>10.408732497258471</v>
      </c>
      <c r="G504" s="5">
        <v>10.473757259374073</v>
      </c>
      <c r="H504" s="5">
        <f>IF(OR(B504="ngcc",B504="ngst"),0.4*D504,0.35*D504)</f>
        <v>1.9599999999999997</v>
      </c>
      <c r="I504" s="5">
        <f>D504</f>
        <v>5.6</v>
      </c>
      <c r="J504" s="5">
        <f>IF(OR(B504="ngct",B504="oil"),1, )</f>
        <v>1</v>
      </c>
      <c r="K504" s="5">
        <f>J504</f>
        <v>1</v>
      </c>
      <c r="L504" s="5">
        <f>IF(OR(B504="ngcc",B504="ngst"),2,3.17)</f>
        <v>3.17</v>
      </c>
      <c r="M504" s="5">
        <v>8.6178287725852503</v>
      </c>
      <c r="N504" s="5">
        <f>70*D504</f>
        <v>392</v>
      </c>
      <c r="O504" s="5"/>
      <c r="P504" s="6"/>
      <c r="Q504" s="5"/>
    </row>
    <row r="505" spans="1:17" x14ac:dyDescent="0.35">
      <c r="A505" s="5" t="s">
        <v>1573</v>
      </c>
      <c r="B505" t="s">
        <v>17</v>
      </c>
      <c r="C505" t="s">
        <v>31</v>
      </c>
      <c r="D505">
        <v>3.3</v>
      </c>
      <c r="E505" s="5">
        <v>10.343707735142871</v>
      </c>
      <c r="F505" s="5">
        <v>10.408732497258473</v>
      </c>
      <c r="G505" s="5">
        <v>10.473757259374073</v>
      </c>
      <c r="H505" s="5">
        <f>IF(OR(B505="ngcc",B505="ngst"),0.4*D505,0.35*D505)</f>
        <v>1.1549999999999998</v>
      </c>
      <c r="I505" s="5">
        <f>D505</f>
        <v>3.3</v>
      </c>
      <c r="J505" s="5">
        <f>IF(OR(B505="ngct",B505="oil"),1, )</f>
        <v>1</v>
      </c>
      <c r="K505" s="5">
        <f>J505</f>
        <v>1</v>
      </c>
      <c r="L505" s="5">
        <f>IF(OR(B505="ngcc",B505="ngst"),2,3.17)</f>
        <v>3.17</v>
      </c>
      <c r="M505" s="5">
        <v>5.078363383844902</v>
      </c>
      <c r="N505" s="5">
        <f>70*D505</f>
        <v>231</v>
      </c>
      <c r="O505" s="5"/>
      <c r="P505" s="6"/>
      <c r="Q505" s="5"/>
    </row>
    <row r="506" spans="1:17" x14ac:dyDescent="0.35">
      <c r="A506" s="5" t="s">
        <v>1574</v>
      </c>
      <c r="B506" t="s">
        <v>17</v>
      </c>
      <c r="C506" t="s">
        <v>31</v>
      </c>
      <c r="D506">
        <v>4</v>
      </c>
      <c r="E506" s="5">
        <v>10.343707735142869</v>
      </c>
      <c r="F506" s="5">
        <v>10.40873249725847</v>
      </c>
      <c r="G506" s="5">
        <v>10.473757259374068</v>
      </c>
      <c r="H506" s="5">
        <f>IF(OR(B506="ngcc",B506="ngst"),0.4*D506,0.35*D506)</f>
        <v>1.4</v>
      </c>
      <c r="I506" s="5">
        <f>D506</f>
        <v>4</v>
      </c>
      <c r="J506" s="5">
        <f>IF(OR(B506="ngct",B506="oil"),1, )</f>
        <v>1</v>
      </c>
      <c r="K506" s="5">
        <f>J506</f>
        <v>1</v>
      </c>
      <c r="L506" s="5">
        <f>IF(OR(B506="ngcc",B506="ngst"),2,3.17)</f>
        <v>3.17</v>
      </c>
      <c r="M506" s="5">
        <v>6.1555919804180395</v>
      </c>
      <c r="N506" s="5">
        <f>70*D506</f>
        <v>280</v>
      </c>
      <c r="O506" s="5"/>
      <c r="P506" s="6"/>
      <c r="Q506" s="5"/>
    </row>
    <row r="507" spans="1:17" x14ac:dyDescent="0.35">
      <c r="A507" s="5" t="s">
        <v>1575</v>
      </c>
      <c r="B507" t="s">
        <v>17</v>
      </c>
      <c r="C507" t="s">
        <v>31</v>
      </c>
      <c r="D507">
        <v>3</v>
      </c>
      <c r="E507" s="5">
        <v>10.343707735142868</v>
      </c>
      <c r="F507" s="5">
        <v>10.408732497258468</v>
      </c>
      <c r="G507" s="5">
        <v>10.473757259374068</v>
      </c>
      <c r="H507" s="5">
        <f>IF(OR(B507="ngcc",B507="ngst"),0.4*D507,0.35*D507)</f>
        <v>1.0499999999999998</v>
      </c>
      <c r="I507" s="5">
        <f>D507</f>
        <v>3</v>
      </c>
      <c r="J507" s="5">
        <f>IF(OR(B507="ngct",B507="oil"),1, )</f>
        <v>1</v>
      </c>
      <c r="K507" s="5">
        <f>J507</f>
        <v>1</v>
      </c>
      <c r="L507" s="5">
        <f>IF(OR(B507="ngcc",B507="ngst"),2,3.17)</f>
        <v>3.17</v>
      </c>
      <c r="M507" s="5">
        <v>4.6166939853135354</v>
      </c>
      <c r="N507" s="5">
        <f>70*D507</f>
        <v>210</v>
      </c>
      <c r="O507" s="5"/>
      <c r="P507" s="6"/>
      <c r="Q507" s="5"/>
    </row>
    <row r="508" spans="1:17" x14ac:dyDescent="0.35">
      <c r="A508" s="5" t="s">
        <v>1576</v>
      </c>
      <c r="B508" t="s">
        <v>17</v>
      </c>
      <c r="C508" t="s">
        <v>31</v>
      </c>
      <c r="D508">
        <v>28.3</v>
      </c>
      <c r="E508" s="5">
        <v>9.8384197784621712</v>
      </c>
      <c r="F508" s="5">
        <v>9.9034445405777713</v>
      </c>
      <c r="G508" s="5">
        <v>9.9684693026933697</v>
      </c>
      <c r="H508" s="5">
        <f>IF(OR(B508="ngcc",B508="ngst"),0.4*D508,0.35*D508)</f>
        <v>9.9049999999999994</v>
      </c>
      <c r="I508" s="5">
        <f>D508</f>
        <v>28.3</v>
      </c>
      <c r="J508" s="5">
        <f>IF(OR(B508="ngct",B508="oil"),1, )</f>
        <v>1</v>
      </c>
      <c r="K508" s="5">
        <f>J508</f>
        <v>1</v>
      </c>
      <c r="L508" s="5">
        <f>IF(OR(B508="ngcc",B508="ngst"),2,3.17)</f>
        <v>3.17</v>
      </c>
      <c r="M508" s="5">
        <v>43.550813261457741</v>
      </c>
      <c r="N508" s="5">
        <f>70*D508</f>
        <v>1981</v>
      </c>
      <c r="O508" s="5"/>
      <c r="P508" s="6"/>
      <c r="Q508" s="5"/>
    </row>
    <row r="509" spans="1:17" x14ac:dyDescent="0.35">
      <c r="A509" s="5" t="s">
        <v>1577</v>
      </c>
      <c r="B509" t="s">
        <v>17</v>
      </c>
      <c r="C509" t="s">
        <v>31</v>
      </c>
      <c r="D509">
        <v>2.7</v>
      </c>
      <c r="E509" s="5">
        <v>8.5199683175966694</v>
      </c>
      <c r="F509" s="5">
        <v>8.5849930797122713</v>
      </c>
      <c r="G509" s="5">
        <v>8.6500178418278715</v>
      </c>
      <c r="H509" s="5">
        <f>IF(OR(B509="ngcc",B509="ngst"),0.4*D509,0.35*D509)</f>
        <v>0.94499999999999995</v>
      </c>
      <c r="I509" s="5">
        <f>D509</f>
        <v>2.7</v>
      </c>
      <c r="J509" s="5">
        <f>IF(OR(B509="ngct",B509="oil"),1, )</f>
        <v>1</v>
      </c>
      <c r="K509" s="5">
        <f>J509</f>
        <v>1</v>
      </c>
      <c r="L509" s="5">
        <f>IF(OR(B509="ngcc",B509="ngst"),2,3.17)</f>
        <v>3.17</v>
      </c>
      <c r="M509" s="5">
        <v>4.155024586782182</v>
      </c>
      <c r="N509" s="5">
        <f>70*D509</f>
        <v>189</v>
      </c>
      <c r="O509" s="6"/>
      <c r="P509" s="6"/>
      <c r="Q509" s="5"/>
    </row>
    <row r="510" spans="1:17" x14ac:dyDescent="0.35">
      <c r="A510" s="5" t="s">
        <v>1578</v>
      </c>
      <c r="B510" t="s">
        <v>17</v>
      </c>
      <c r="C510" t="s">
        <v>31</v>
      </c>
      <c r="D510">
        <v>2.7</v>
      </c>
      <c r="E510" s="5">
        <v>8.5199683175966694</v>
      </c>
      <c r="F510" s="5">
        <v>8.5849930797122713</v>
      </c>
      <c r="G510" s="5">
        <v>8.6500178418278715</v>
      </c>
      <c r="H510" s="5">
        <f>IF(OR(B510="ngcc",B510="ngst"),0.4*D510,0.35*D510)</f>
        <v>0.94499999999999995</v>
      </c>
      <c r="I510" s="5">
        <f>D510</f>
        <v>2.7</v>
      </c>
      <c r="J510" s="5">
        <f>IF(OR(B510="ngct",B510="oil"),1, )</f>
        <v>1</v>
      </c>
      <c r="K510" s="5">
        <f>J510</f>
        <v>1</v>
      </c>
      <c r="L510" s="5">
        <f>IF(OR(B510="ngcc",B510="ngst"),2,3.17)</f>
        <v>3.17</v>
      </c>
      <c r="M510" s="5">
        <v>4.155024586782182</v>
      </c>
      <c r="N510" s="5">
        <f>70*D510</f>
        <v>189</v>
      </c>
      <c r="O510" s="6"/>
      <c r="P510" s="6"/>
      <c r="Q510" s="5"/>
    </row>
    <row r="511" spans="1:17" x14ac:dyDescent="0.35">
      <c r="A511" s="5" t="s">
        <v>1579</v>
      </c>
      <c r="B511" t="s">
        <v>17</v>
      </c>
      <c r="C511" t="s">
        <v>31</v>
      </c>
      <c r="D511">
        <v>2.7</v>
      </c>
      <c r="E511" s="5">
        <v>8.5199683175966694</v>
      </c>
      <c r="F511" s="5">
        <v>8.5849930797122713</v>
      </c>
      <c r="G511" s="5">
        <v>8.6500178418278715</v>
      </c>
      <c r="H511" s="5">
        <f>IF(OR(B511="ngcc",B511="ngst"),0.4*D511,0.35*D511)</f>
        <v>0.94499999999999995</v>
      </c>
      <c r="I511" s="5">
        <f>D511</f>
        <v>2.7</v>
      </c>
      <c r="J511" s="5">
        <f>IF(OR(B511="ngct",B511="oil"),1, )</f>
        <v>1</v>
      </c>
      <c r="K511" s="5">
        <f>J511</f>
        <v>1</v>
      </c>
      <c r="L511" s="5">
        <f>IF(OR(B511="ngcc",B511="ngst"),2,3.17)</f>
        <v>3.17</v>
      </c>
      <c r="M511" s="5">
        <v>4.155024586782182</v>
      </c>
      <c r="N511" s="5">
        <f>70*D511</f>
        <v>189</v>
      </c>
      <c r="O511" s="5"/>
      <c r="P511" s="6"/>
      <c r="Q511" s="5"/>
    </row>
    <row r="512" spans="1:17" x14ac:dyDescent="0.35">
      <c r="A512" s="5" t="s">
        <v>1582</v>
      </c>
      <c r="B512" t="s">
        <v>17</v>
      </c>
      <c r="C512" t="s">
        <v>31</v>
      </c>
      <c r="D512">
        <v>1.2</v>
      </c>
      <c r="E512" s="5">
        <v>13.831379975855066</v>
      </c>
      <c r="F512" s="5">
        <v>13.896404737970668</v>
      </c>
      <c r="G512" s="5">
        <v>13.961429500086268</v>
      </c>
      <c r="H512" s="5">
        <f>IF(OR(B512="ngcc",B512="ngst"),0.4*D512,0.35*D512)</f>
        <v>0.42</v>
      </c>
      <c r="I512" s="5">
        <f>D512</f>
        <v>1.2</v>
      </c>
      <c r="J512" s="5">
        <f>IF(OR(B512="ngct",B512="oil"),1, )</f>
        <v>1</v>
      </c>
      <c r="K512" s="5">
        <f>J512</f>
        <v>1</v>
      </c>
      <c r="L512" s="5">
        <f>IF(OR(B512="ngcc",B512="ngst"),2,3.17)</f>
        <v>3.17</v>
      </c>
      <c r="M512" s="5">
        <v>1.8466775941254119</v>
      </c>
      <c r="N512" s="5">
        <f>70*D512</f>
        <v>84</v>
      </c>
      <c r="O512" s="6"/>
      <c r="P512" s="6"/>
      <c r="Q512" s="5"/>
    </row>
    <row r="513" spans="1:17" x14ac:dyDescent="0.35">
      <c r="A513" s="5" t="s">
        <v>1583</v>
      </c>
      <c r="B513" t="s">
        <v>17</v>
      </c>
      <c r="C513" t="s">
        <v>31</v>
      </c>
      <c r="D513">
        <v>1.2</v>
      </c>
      <c r="E513" s="5">
        <v>13.831379975855066</v>
      </c>
      <c r="F513" s="5">
        <v>13.896404737970668</v>
      </c>
      <c r="G513" s="5">
        <v>13.961429500086268</v>
      </c>
      <c r="H513" s="5">
        <f>IF(OR(B513="ngcc",B513="ngst"),0.4*D513,0.35*D513)</f>
        <v>0.42</v>
      </c>
      <c r="I513" s="5">
        <f>D513</f>
        <v>1.2</v>
      </c>
      <c r="J513" s="5">
        <f>IF(OR(B513="ngct",B513="oil"),1, )</f>
        <v>1</v>
      </c>
      <c r="K513" s="5">
        <f>J513</f>
        <v>1</v>
      </c>
      <c r="L513" s="5">
        <f>IF(OR(B513="ngcc",B513="ngst"),2,3.17)</f>
        <v>3.17</v>
      </c>
      <c r="M513" s="5">
        <v>1.8466775941254119</v>
      </c>
      <c r="N513" s="5">
        <f>70*D513</f>
        <v>84</v>
      </c>
      <c r="O513" s="6"/>
      <c r="P513" s="6"/>
      <c r="Q513" s="5"/>
    </row>
    <row r="514" spans="1:17" x14ac:dyDescent="0.35">
      <c r="A514" s="5" t="s">
        <v>1580</v>
      </c>
      <c r="B514" t="s">
        <v>17</v>
      </c>
      <c r="C514" t="s">
        <v>31</v>
      </c>
      <c r="D514">
        <v>3.7</v>
      </c>
      <c r="E514" s="5">
        <v>13.831379975855066</v>
      </c>
      <c r="F514" s="5">
        <v>13.896404737970668</v>
      </c>
      <c r="G514" s="5">
        <v>13.96142950008627</v>
      </c>
      <c r="H514" s="5">
        <f>IF(OR(B514="ngcc",B514="ngst"),0.4*D514,0.35*D514)</f>
        <v>1.2949999999999999</v>
      </c>
      <c r="I514" s="5">
        <f>D514</f>
        <v>3.7</v>
      </c>
      <c r="J514" s="5">
        <f>IF(OR(B514="ngct",B514="oil"),1, )</f>
        <v>1</v>
      </c>
      <c r="K514" s="5">
        <f>J514</f>
        <v>1</v>
      </c>
      <c r="L514" s="5">
        <f>IF(OR(B514="ngcc",B514="ngst"),2,3.17)</f>
        <v>3.17</v>
      </c>
      <c r="M514" s="5">
        <v>5.693922581886711</v>
      </c>
      <c r="N514" s="5">
        <f>70*D514</f>
        <v>259</v>
      </c>
      <c r="O514" s="5"/>
      <c r="P514" s="6"/>
      <c r="Q514" s="5"/>
    </row>
    <row r="515" spans="1:17" x14ac:dyDescent="0.35">
      <c r="A515" s="5" t="s">
        <v>1581</v>
      </c>
      <c r="B515" t="s">
        <v>17</v>
      </c>
      <c r="C515" t="s">
        <v>31</v>
      </c>
      <c r="D515">
        <v>3.7</v>
      </c>
      <c r="E515" s="5">
        <v>13.831379975855066</v>
      </c>
      <c r="F515" s="5">
        <v>13.896404737970668</v>
      </c>
      <c r="G515" s="5">
        <v>13.96142950008627</v>
      </c>
      <c r="H515" s="5">
        <f>IF(OR(B515="ngcc",B515="ngst"),0.4*D515,0.35*D515)</f>
        <v>1.2949999999999999</v>
      </c>
      <c r="I515" s="5">
        <f>D515</f>
        <v>3.7</v>
      </c>
      <c r="J515" s="5">
        <f>IF(OR(B515="ngct",B515="oil"),1, )</f>
        <v>1</v>
      </c>
      <c r="K515" s="5">
        <f>J515</f>
        <v>1</v>
      </c>
      <c r="L515" s="5">
        <f>IF(OR(B515="ngcc",B515="ngst"),2,3.17)</f>
        <v>3.17</v>
      </c>
      <c r="M515" s="5">
        <v>5.693922581886711</v>
      </c>
      <c r="N515" s="5">
        <f>70*D515</f>
        <v>259</v>
      </c>
      <c r="O515" s="6"/>
      <c r="P515" s="6"/>
      <c r="Q515" s="5"/>
    </row>
    <row r="516" spans="1:17" x14ac:dyDescent="0.35">
      <c r="A516" s="5" t="s">
        <v>1584</v>
      </c>
      <c r="B516" t="s">
        <v>17</v>
      </c>
      <c r="C516" t="s">
        <v>31</v>
      </c>
      <c r="D516">
        <v>2.5</v>
      </c>
      <c r="E516" s="5">
        <v>13.831379975855066</v>
      </c>
      <c r="F516" s="5">
        <v>13.896404737970668</v>
      </c>
      <c r="G516" s="5">
        <v>13.96142950008627</v>
      </c>
      <c r="H516" s="5">
        <f>IF(OR(B516="ngcc",B516="ngst"),0.4*D516,0.35*D516)</f>
        <v>0.875</v>
      </c>
      <c r="I516" s="5">
        <f>D516</f>
        <v>2.5</v>
      </c>
      <c r="J516" s="5">
        <f>IF(OR(B516="ngct",B516="oil"),1, )</f>
        <v>1</v>
      </c>
      <c r="K516" s="5">
        <f>J516</f>
        <v>1</v>
      </c>
      <c r="L516" s="5">
        <f>IF(OR(B516="ngcc",B516="ngst"),2,3.17)</f>
        <v>3.17</v>
      </c>
      <c r="M516" s="5">
        <v>3.8472449877612882</v>
      </c>
      <c r="N516" s="5">
        <f>70*D516</f>
        <v>175</v>
      </c>
      <c r="O516" s="5"/>
      <c r="P516" s="6"/>
      <c r="Q516" s="5"/>
    </row>
    <row r="517" spans="1:17" x14ac:dyDescent="0.35">
      <c r="A517" s="5" t="s">
        <v>1585</v>
      </c>
      <c r="B517" t="s">
        <v>17</v>
      </c>
      <c r="C517" t="s">
        <v>31</v>
      </c>
      <c r="D517">
        <v>2.5</v>
      </c>
      <c r="E517" s="5">
        <v>13.831379975855066</v>
      </c>
      <c r="F517" s="5">
        <v>13.896404737970668</v>
      </c>
      <c r="G517" s="5">
        <v>13.96142950008627</v>
      </c>
      <c r="H517" s="5">
        <f>IF(OR(B517="ngcc",B517="ngst"),0.4*D517,0.35*D517)</f>
        <v>0.875</v>
      </c>
      <c r="I517" s="5">
        <f>D517</f>
        <v>2.5</v>
      </c>
      <c r="J517" s="5">
        <f>IF(OR(B517="ngct",B517="oil"),1, )</f>
        <v>1</v>
      </c>
      <c r="K517" s="5">
        <f>J517</f>
        <v>1</v>
      </c>
      <c r="L517" s="5">
        <f>IF(OR(B517="ngcc",B517="ngst"),2,3.17)</f>
        <v>3.17</v>
      </c>
      <c r="M517" s="5">
        <v>3.8472449877612882</v>
      </c>
      <c r="N517" s="5">
        <f>70*D517</f>
        <v>175</v>
      </c>
      <c r="O517" s="5"/>
      <c r="P517" s="6"/>
      <c r="Q517" s="5"/>
    </row>
    <row r="518" spans="1:17" x14ac:dyDescent="0.35">
      <c r="A518" s="5" t="s">
        <v>1586</v>
      </c>
      <c r="B518" t="s">
        <v>17</v>
      </c>
      <c r="C518" t="s">
        <v>31</v>
      </c>
      <c r="D518">
        <v>2.5</v>
      </c>
      <c r="E518" s="5">
        <v>13.831379975855066</v>
      </c>
      <c r="F518" s="5">
        <v>13.896404737970668</v>
      </c>
      <c r="G518" s="5">
        <v>13.96142950008627</v>
      </c>
      <c r="H518" s="5">
        <f>IF(OR(B518="ngcc",B518="ngst"),0.4*D518,0.35*D518)</f>
        <v>0.875</v>
      </c>
      <c r="I518" s="5">
        <f>D518</f>
        <v>2.5</v>
      </c>
      <c r="J518" s="5">
        <f>IF(OR(B518="ngct",B518="oil"),1, )</f>
        <v>1</v>
      </c>
      <c r="K518" s="5">
        <f>J518</f>
        <v>1</v>
      </c>
      <c r="L518" s="5">
        <f>IF(OR(B518="ngcc",B518="ngst"),2,3.17)</f>
        <v>3.17</v>
      </c>
      <c r="M518" s="5">
        <v>3.8472449877612882</v>
      </c>
      <c r="N518" s="5">
        <f>70*D518</f>
        <v>175</v>
      </c>
      <c r="O518" s="5"/>
      <c r="P518" s="6"/>
      <c r="Q518" s="5"/>
    </row>
    <row r="519" spans="1:17" x14ac:dyDescent="0.35">
      <c r="A519" s="5" t="s">
        <v>1587</v>
      </c>
      <c r="B519" t="s">
        <v>17</v>
      </c>
      <c r="C519" t="s">
        <v>31</v>
      </c>
      <c r="D519">
        <v>2.5</v>
      </c>
      <c r="E519" s="5">
        <v>13.831379975855066</v>
      </c>
      <c r="F519" s="5">
        <v>13.896404737970668</v>
      </c>
      <c r="G519" s="5">
        <v>13.96142950008627</v>
      </c>
      <c r="H519" s="5">
        <f>IF(OR(B519="ngcc",B519="ngst"),0.4*D519,0.35*D519)</f>
        <v>0.875</v>
      </c>
      <c r="I519" s="5">
        <f>D519</f>
        <v>2.5</v>
      </c>
      <c r="J519" s="5">
        <f>IF(OR(B519="ngct",B519="oil"),1, )</f>
        <v>1</v>
      </c>
      <c r="K519" s="5">
        <f>J519</f>
        <v>1</v>
      </c>
      <c r="L519" s="5">
        <f>IF(OR(B519="ngcc",B519="ngst"),2,3.17)</f>
        <v>3.17</v>
      </c>
      <c r="M519" s="5">
        <v>3.8472449877612882</v>
      </c>
      <c r="N519" s="5">
        <f>70*D519</f>
        <v>175</v>
      </c>
      <c r="O519" s="5"/>
      <c r="P519" s="6"/>
      <c r="Q519" s="5"/>
    </row>
    <row r="520" spans="1:17" x14ac:dyDescent="0.35">
      <c r="A520" s="5" t="s">
        <v>1588</v>
      </c>
      <c r="B520" t="s">
        <v>17</v>
      </c>
      <c r="C520" t="s">
        <v>31</v>
      </c>
      <c r="D520">
        <v>2.7</v>
      </c>
      <c r="E520" s="5">
        <v>8.3914375160132675</v>
      </c>
      <c r="F520" s="5">
        <v>8.4564622781288694</v>
      </c>
      <c r="G520" s="5">
        <v>8.5214870402444713</v>
      </c>
      <c r="H520" s="5">
        <f>IF(OR(B520="ngcc",B520="ngst"),0.4*D520,0.35*D520)</f>
        <v>0.94499999999999995</v>
      </c>
      <c r="I520" s="5">
        <f>D520</f>
        <v>2.7</v>
      </c>
      <c r="J520" s="5">
        <f>IF(OR(B520="ngct",B520="oil"),1, )</f>
        <v>1</v>
      </c>
      <c r="K520" s="5">
        <f>J520</f>
        <v>1</v>
      </c>
      <c r="L520" s="5">
        <f>IF(OR(B520="ngcc",B520="ngst"),2,3.17)</f>
        <v>3.17</v>
      </c>
      <c r="M520" s="5">
        <v>4.1550245867821829</v>
      </c>
      <c r="N520" s="5">
        <f>70*D520</f>
        <v>189</v>
      </c>
      <c r="O520" s="5"/>
      <c r="P520" s="6"/>
      <c r="Q520" s="6"/>
    </row>
    <row r="521" spans="1:17" x14ac:dyDescent="0.35">
      <c r="A521" s="5" t="s">
        <v>1589</v>
      </c>
      <c r="B521" t="s">
        <v>17</v>
      </c>
      <c r="C521" t="s">
        <v>31</v>
      </c>
      <c r="D521">
        <v>2.7</v>
      </c>
      <c r="E521" s="5">
        <v>8.3914375160132675</v>
      </c>
      <c r="F521" s="5">
        <v>8.4564622781288694</v>
      </c>
      <c r="G521" s="5">
        <v>8.5214870402444713</v>
      </c>
      <c r="H521" s="5">
        <f>IF(OR(B521="ngcc",B521="ngst"),0.4*D521,0.35*D521)</f>
        <v>0.94499999999999995</v>
      </c>
      <c r="I521" s="5">
        <f>D521</f>
        <v>2.7</v>
      </c>
      <c r="J521" s="5">
        <f>IF(OR(B521="ngct",B521="oil"),1, )</f>
        <v>1</v>
      </c>
      <c r="K521" s="5">
        <f>J521</f>
        <v>1</v>
      </c>
      <c r="L521" s="5">
        <f>IF(OR(B521="ngcc",B521="ngst"),2,3.17)</f>
        <v>3.17</v>
      </c>
      <c r="M521" s="5">
        <v>4.1550245867821829</v>
      </c>
      <c r="N521" s="5">
        <f>70*D521</f>
        <v>189</v>
      </c>
      <c r="O521" s="5"/>
      <c r="P521" s="6"/>
      <c r="Q521" s="6"/>
    </row>
    <row r="522" spans="1:17" x14ac:dyDescent="0.35">
      <c r="A522" s="5" t="s">
        <v>1590</v>
      </c>
      <c r="B522" t="s">
        <v>17</v>
      </c>
      <c r="C522" t="s">
        <v>31</v>
      </c>
      <c r="D522">
        <v>2.7</v>
      </c>
      <c r="E522" s="5">
        <v>8.3914375160132675</v>
      </c>
      <c r="F522" s="5">
        <v>8.4564622781288694</v>
      </c>
      <c r="G522" s="5">
        <v>8.5214870402444713</v>
      </c>
      <c r="H522" s="5">
        <f>IF(OR(B522="ngcc",B522="ngst"),0.4*D522,0.35*D522)</f>
        <v>0.94499999999999995</v>
      </c>
      <c r="I522" s="5">
        <f>D522</f>
        <v>2.7</v>
      </c>
      <c r="J522" s="5">
        <f>IF(OR(B522="ngct",B522="oil"),1, )</f>
        <v>1</v>
      </c>
      <c r="K522" s="5">
        <f>J522</f>
        <v>1</v>
      </c>
      <c r="L522" s="5">
        <f>IF(OR(B522="ngcc",B522="ngst"),2,3.17)</f>
        <v>3.17</v>
      </c>
      <c r="M522" s="5">
        <v>4.1550245867821829</v>
      </c>
      <c r="N522" s="5">
        <f>70*D522</f>
        <v>189</v>
      </c>
      <c r="O522" s="5"/>
      <c r="P522" s="6"/>
      <c r="Q522" s="6"/>
    </row>
    <row r="523" spans="1:17" x14ac:dyDescent="0.35">
      <c r="A523" s="5" t="s">
        <v>1591</v>
      </c>
      <c r="B523" t="s">
        <v>17</v>
      </c>
      <c r="C523" t="s">
        <v>31</v>
      </c>
      <c r="D523">
        <v>475.5</v>
      </c>
      <c r="E523" s="5">
        <v>8.8356691148224709</v>
      </c>
      <c r="F523" s="5">
        <v>8.900693876938071</v>
      </c>
      <c r="G523" s="5">
        <v>8.9657186390536729</v>
      </c>
      <c r="H523" s="5">
        <f>IF(OR(B523="ngcc",B523="ngst"),0.4*D523,0.35*D523)</f>
        <v>166.42499999999998</v>
      </c>
      <c r="I523" s="5">
        <f>D523</f>
        <v>475.5</v>
      </c>
      <c r="J523" s="5">
        <f>IF(OR(B523="ngct",B523="oil"),1, )</f>
        <v>1</v>
      </c>
      <c r="K523" s="5">
        <f>J523</f>
        <v>1</v>
      </c>
      <c r="L523" s="5">
        <f>IF(OR(B523="ngcc",B523="ngst"),2,3.17)</f>
        <v>3.17</v>
      </c>
      <c r="M523" s="5">
        <v>731.74599667219638</v>
      </c>
      <c r="N523" s="5">
        <f>70*D523</f>
        <v>33285</v>
      </c>
      <c r="O523" s="5"/>
      <c r="P523" s="6"/>
      <c r="Q523" s="6"/>
    </row>
    <row r="524" spans="1:17" x14ac:dyDescent="0.35">
      <c r="A524" s="5" t="s">
        <v>1592</v>
      </c>
      <c r="B524" t="s">
        <v>17</v>
      </c>
      <c r="C524" t="s">
        <v>31</v>
      </c>
      <c r="D524">
        <v>2.7</v>
      </c>
      <c r="E524" s="5">
        <v>15.889111934617969</v>
      </c>
      <c r="F524" s="5">
        <v>15.954136696733572</v>
      </c>
      <c r="G524" s="5">
        <v>16.019161458849176</v>
      </c>
      <c r="H524" s="5">
        <f>IF(OR(B524="ngcc",B524="ngst"),0.4*D524,0.35*D524)</f>
        <v>0.94499999999999995</v>
      </c>
      <c r="I524" s="5">
        <f>D524</f>
        <v>2.7</v>
      </c>
      <c r="J524" s="5">
        <f>IF(OR(B524="ngct",B524="oil"),1, )</f>
        <v>1</v>
      </c>
      <c r="K524" s="5">
        <f>J524</f>
        <v>1</v>
      </c>
      <c r="L524" s="5">
        <f>IF(OR(B524="ngcc",B524="ngst"),2,3.17)</f>
        <v>3.17</v>
      </c>
      <c r="M524" s="5">
        <v>4.1550245867821793</v>
      </c>
      <c r="N524" s="5">
        <f>70*D524</f>
        <v>189</v>
      </c>
      <c r="O524" s="5"/>
      <c r="P524" s="6"/>
      <c r="Q524" s="6"/>
    </row>
    <row r="525" spans="1:17" x14ac:dyDescent="0.35">
      <c r="A525" s="5" t="s">
        <v>1593</v>
      </c>
      <c r="B525" t="s">
        <v>17</v>
      </c>
      <c r="C525" t="s">
        <v>31</v>
      </c>
      <c r="D525">
        <v>2.7</v>
      </c>
      <c r="E525" s="5">
        <v>15.889111934617969</v>
      </c>
      <c r="F525" s="5">
        <v>15.954136696733572</v>
      </c>
      <c r="G525" s="5">
        <v>16.019161458849176</v>
      </c>
      <c r="H525" s="5">
        <f>IF(OR(B525="ngcc",B525="ngst"),0.4*D525,0.35*D525)</f>
        <v>0.94499999999999995</v>
      </c>
      <c r="I525" s="5">
        <f>D525</f>
        <v>2.7</v>
      </c>
      <c r="J525" s="5">
        <f>IF(OR(B525="ngct",B525="oil"),1, )</f>
        <v>1</v>
      </c>
      <c r="K525" s="5">
        <f>J525</f>
        <v>1</v>
      </c>
      <c r="L525" s="5">
        <f>IF(OR(B525="ngcc",B525="ngst"),2,3.17)</f>
        <v>3.17</v>
      </c>
      <c r="M525" s="5">
        <v>4.1550245867821793</v>
      </c>
      <c r="N525" s="5">
        <f>70*D525</f>
        <v>189</v>
      </c>
      <c r="O525" s="5"/>
      <c r="P525" s="6"/>
      <c r="Q525" s="6"/>
    </row>
    <row r="526" spans="1:17" x14ac:dyDescent="0.35">
      <c r="A526" s="5" t="s">
        <v>1594</v>
      </c>
      <c r="B526" t="s">
        <v>17</v>
      </c>
      <c r="C526" t="s">
        <v>30</v>
      </c>
      <c r="D526">
        <v>13.2</v>
      </c>
      <c r="E526" s="5">
        <v>26.37116321666927</v>
      </c>
      <c r="F526" s="5">
        <v>26.436187978784869</v>
      </c>
      <c r="G526" s="5">
        <v>26.501212740900467</v>
      </c>
      <c r="H526" s="5">
        <f>IF(OR(B526="ngcc",B526="ngst"),0.4*D526,0.35*D526)</f>
        <v>4.6199999999999992</v>
      </c>
      <c r="I526" s="5">
        <f>D526</f>
        <v>13.2</v>
      </c>
      <c r="J526" s="5">
        <f>IF(OR(B526="ngct",B526="oil"),1, )</f>
        <v>1</v>
      </c>
      <c r="K526" s="5">
        <f>J526</f>
        <v>1</v>
      </c>
      <c r="L526" s="5">
        <f>IF(OR(B526="ngcc",B526="ngst"),2,3.17)</f>
        <v>3.17</v>
      </c>
      <c r="M526" s="5">
        <v>20.313453535379644</v>
      </c>
      <c r="N526" s="5">
        <f>70*D526</f>
        <v>924</v>
      </c>
      <c r="O526" s="6"/>
      <c r="P526" s="6"/>
      <c r="Q526" s="6"/>
    </row>
    <row r="527" spans="1:17" x14ac:dyDescent="0.35">
      <c r="A527" s="5" t="s">
        <v>1595</v>
      </c>
      <c r="B527" t="s">
        <v>17</v>
      </c>
      <c r="C527" t="s">
        <v>30</v>
      </c>
      <c r="D527">
        <v>41.8</v>
      </c>
      <c r="E527" s="5">
        <v>15.07121163250317</v>
      </c>
      <c r="F527" s="5">
        <v>15.136236394618777</v>
      </c>
      <c r="G527" s="5">
        <v>15.201261156734382</v>
      </c>
      <c r="H527" s="5">
        <f>IF(OR(B527="ngcc",B527="ngst"),0.4*D527,0.35*D527)</f>
        <v>14.629999999999997</v>
      </c>
      <c r="I527" s="5">
        <f>D527</f>
        <v>41.8</v>
      </c>
      <c r="J527" s="5">
        <f>IF(OR(B527="ngct",B527="oil"),1, )</f>
        <v>1</v>
      </c>
      <c r="K527" s="5">
        <f>J527</f>
        <v>1</v>
      </c>
      <c r="L527" s="5">
        <f>IF(OR(B527="ngcc",B527="ngst"),2,3.17)</f>
        <v>3.17</v>
      </c>
      <c r="M527" s="5">
        <v>64.325936195368598</v>
      </c>
      <c r="N527" s="5">
        <f>70*D527</f>
        <v>2926</v>
      </c>
      <c r="O527" s="6"/>
      <c r="P527" s="6"/>
      <c r="Q527" s="6"/>
    </row>
    <row r="528" spans="1:17" x14ac:dyDescent="0.35">
      <c r="A528" s="5" t="s">
        <v>1596</v>
      </c>
      <c r="B528" t="s">
        <v>17</v>
      </c>
      <c r="C528" t="s">
        <v>30</v>
      </c>
      <c r="D528">
        <v>25.5</v>
      </c>
      <c r="E528" s="5">
        <v>8.4072937527997702</v>
      </c>
      <c r="F528" s="5">
        <v>8.4723185149153721</v>
      </c>
      <c r="G528" s="5">
        <v>8.5373432770309741</v>
      </c>
      <c r="H528" s="5">
        <f>IF(OR(B528="ngcc",B528="ngst"),0.4*D528,0.35*D528)</f>
        <v>8.9249999999999989</v>
      </c>
      <c r="I528" s="5">
        <f>D528</f>
        <v>25.5</v>
      </c>
      <c r="J528" s="5">
        <f>IF(OR(B528="ngct",B528="oil"),1, )</f>
        <v>1</v>
      </c>
      <c r="K528" s="5">
        <f>J528</f>
        <v>1</v>
      </c>
      <c r="L528" s="5">
        <f>IF(OR(B528="ngcc",B528="ngst"),2,3.17)</f>
        <v>3.17</v>
      </c>
      <c r="M528" s="5">
        <v>39.241898875165063</v>
      </c>
      <c r="N528" s="5">
        <f>70*D528</f>
        <v>1785</v>
      </c>
      <c r="O528" s="5"/>
      <c r="P528" s="6"/>
      <c r="Q528" s="6"/>
    </row>
    <row r="529" spans="1:17" x14ac:dyDescent="0.35">
      <c r="A529" s="5" t="s">
        <v>1597</v>
      </c>
      <c r="B529" t="s">
        <v>17</v>
      </c>
      <c r="C529" t="s">
        <v>30</v>
      </c>
      <c r="D529">
        <v>18</v>
      </c>
      <c r="E529" s="5">
        <v>18.455503119190976</v>
      </c>
      <c r="F529" s="5">
        <v>18.520527881306574</v>
      </c>
      <c r="G529" s="5">
        <v>18.585552643422176</v>
      </c>
      <c r="H529" s="5">
        <f>IF(OR(B529="ngcc",B529="ngst"),0.4*D529,0.35*D529)</f>
        <v>6.3</v>
      </c>
      <c r="I529" s="5">
        <f>D529</f>
        <v>18</v>
      </c>
      <c r="J529" s="5">
        <f>IF(OR(B529="ngct",B529="oil"),1, )</f>
        <v>1</v>
      </c>
      <c r="K529" s="5">
        <f>J529</f>
        <v>1</v>
      </c>
      <c r="L529" s="5">
        <f>IF(OR(B529="ngcc",B529="ngst"),2,3.17)</f>
        <v>3.17</v>
      </c>
      <c r="M529" s="5">
        <v>27.700163911881319</v>
      </c>
      <c r="N529" s="5">
        <f>70*D529</f>
        <v>1260</v>
      </c>
      <c r="O529" s="6"/>
      <c r="P529" s="6"/>
      <c r="Q529" s="6"/>
    </row>
    <row r="530" spans="1:17" x14ac:dyDescent="0.35">
      <c r="A530" s="5" t="s">
        <v>1726</v>
      </c>
      <c r="B530" t="s">
        <v>17</v>
      </c>
      <c r="C530" t="s">
        <v>30</v>
      </c>
      <c r="D530">
        <v>2</v>
      </c>
      <c r="E530" s="5">
        <v>8.3142428246703712</v>
      </c>
      <c r="F530" s="5">
        <v>8.3792675867859696</v>
      </c>
      <c r="G530" s="5">
        <v>8.4442923489015698</v>
      </c>
      <c r="H530" s="5">
        <f>IF(OR(B530="ngcc",B530="ngst"),0.4*D530,0.35*D530)</f>
        <v>0.7</v>
      </c>
      <c r="I530" s="5">
        <f>D530</f>
        <v>2</v>
      </c>
      <c r="J530" s="5">
        <f>IF(OR(B530="ngct",B530="oil"),1, )</f>
        <v>1</v>
      </c>
      <c r="K530" s="5">
        <f>J530</f>
        <v>1</v>
      </c>
      <c r="L530" s="5">
        <f>IF(OR(B530="ngcc",B530="ngst"),2,3.17)</f>
        <v>3.17</v>
      </c>
      <c r="M530" s="5">
        <v>3.0777959902090197</v>
      </c>
      <c r="N530" s="5">
        <f>70*D530</f>
        <v>140</v>
      </c>
      <c r="O530" s="6"/>
      <c r="P530" s="6"/>
      <c r="Q530" s="6"/>
    </row>
    <row r="531" spans="1:17" x14ac:dyDescent="0.35">
      <c r="A531" s="5" t="s">
        <v>1598</v>
      </c>
      <c r="B531" t="s">
        <v>17</v>
      </c>
      <c r="C531" t="s">
        <v>30</v>
      </c>
      <c r="D531">
        <v>1</v>
      </c>
      <c r="E531" s="5">
        <v>8.3142428246703712</v>
      </c>
      <c r="F531" s="5">
        <v>8.3792675867859696</v>
      </c>
      <c r="G531" s="5">
        <v>8.4442923489015698</v>
      </c>
      <c r="H531" s="5">
        <f>IF(OR(B531="ngcc",B531="ngst"),0.4*D531,0.35*D531)</f>
        <v>0.35</v>
      </c>
      <c r="I531" s="5">
        <f>D531</f>
        <v>1</v>
      </c>
      <c r="J531" s="5">
        <f>IF(OR(B531="ngct",B531="oil"),1, )</f>
        <v>1</v>
      </c>
      <c r="K531" s="5">
        <f>J531</f>
        <v>1</v>
      </c>
      <c r="L531" s="5">
        <f>IF(OR(B531="ngcc",B531="ngst"),2,3.17)</f>
        <v>3.17</v>
      </c>
      <c r="M531" s="5">
        <v>1.5388979951045099</v>
      </c>
      <c r="N531" s="5">
        <f>70*D531</f>
        <v>70</v>
      </c>
      <c r="O531" s="5"/>
      <c r="P531" s="6"/>
      <c r="Q531" s="6"/>
    </row>
    <row r="532" spans="1:17" x14ac:dyDescent="0.35">
      <c r="A532" s="5" t="s">
        <v>1727</v>
      </c>
      <c r="B532" t="s">
        <v>17</v>
      </c>
      <c r="C532" t="s">
        <v>30</v>
      </c>
      <c r="D532">
        <v>2</v>
      </c>
      <c r="E532" s="5">
        <v>8.3142428246703712</v>
      </c>
      <c r="F532" s="5">
        <v>8.3792675867859696</v>
      </c>
      <c r="G532" s="5">
        <v>8.4442923489015698</v>
      </c>
      <c r="H532" s="5">
        <f>IF(OR(B532="ngcc",B532="ngst"),0.4*D532,0.35*D532)</f>
        <v>0.7</v>
      </c>
      <c r="I532" s="5">
        <f>D532</f>
        <v>2</v>
      </c>
      <c r="J532" s="5">
        <f>IF(OR(B532="ngct",B532="oil"),1, )</f>
        <v>1</v>
      </c>
      <c r="K532" s="5">
        <f>J532</f>
        <v>1</v>
      </c>
      <c r="L532" s="5">
        <f>IF(OR(B532="ngcc",B532="ngst"),2,3.17)</f>
        <v>3.17</v>
      </c>
      <c r="M532" s="5">
        <v>3.0777959902090197</v>
      </c>
      <c r="N532" s="5">
        <f>70*D532</f>
        <v>140</v>
      </c>
      <c r="O532" s="6"/>
      <c r="P532" s="6"/>
      <c r="Q532" s="6"/>
    </row>
    <row r="533" spans="1:17" x14ac:dyDescent="0.35">
      <c r="A533" s="5" t="s">
        <v>1599</v>
      </c>
      <c r="B533" t="s">
        <v>17</v>
      </c>
      <c r="C533" t="s">
        <v>30</v>
      </c>
      <c r="D533">
        <v>1</v>
      </c>
      <c r="E533" s="5">
        <v>8.3142428246703712</v>
      </c>
      <c r="F533" s="5">
        <v>8.3792675867859696</v>
      </c>
      <c r="G533" s="5">
        <v>8.4442923489015698</v>
      </c>
      <c r="H533" s="5">
        <f>IF(OR(B533="ngcc",B533="ngst"),0.4*D533,0.35*D533)</f>
        <v>0.35</v>
      </c>
      <c r="I533" s="5">
        <f>D533</f>
        <v>1</v>
      </c>
      <c r="J533" s="5">
        <f>IF(OR(B533="ngct",B533="oil"),1, )</f>
        <v>1</v>
      </c>
      <c r="K533" s="5">
        <f>J533</f>
        <v>1</v>
      </c>
      <c r="L533" s="5">
        <f>IF(OR(B533="ngcc",B533="ngst"),2,3.17)</f>
        <v>3.17</v>
      </c>
      <c r="M533" s="5">
        <v>1.5388979951045099</v>
      </c>
      <c r="N533" s="5">
        <f>70*D533</f>
        <v>70</v>
      </c>
      <c r="O533" s="5"/>
      <c r="P533" s="6"/>
      <c r="Q533" s="6"/>
    </row>
    <row r="534" spans="1:17" x14ac:dyDescent="0.35">
      <c r="A534" s="5" t="s">
        <v>1728</v>
      </c>
      <c r="B534" t="s">
        <v>17</v>
      </c>
      <c r="C534" t="s">
        <v>30</v>
      </c>
      <c r="D534">
        <v>2</v>
      </c>
      <c r="E534" s="5">
        <v>8.3142428246703712</v>
      </c>
      <c r="F534" s="5">
        <v>8.3792675867859696</v>
      </c>
      <c r="G534" s="5">
        <v>8.4442923489015698</v>
      </c>
      <c r="H534" s="5">
        <f>IF(OR(B534="ngcc",B534="ngst"),0.4*D534,0.35*D534)</f>
        <v>0.7</v>
      </c>
      <c r="I534" s="5">
        <f>D534</f>
        <v>2</v>
      </c>
      <c r="J534" s="5">
        <f>IF(OR(B534="ngct",B534="oil"),1, )</f>
        <v>1</v>
      </c>
      <c r="K534" s="5">
        <f>J534</f>
        <v>1</v>
      </c>
      <c r="L534" s="5">
        <f>IF(OR(B534="ngcc",B534="ngst"),2,3.17)</f>
        <v>3.17</v>
      </c>
      <c r="M534" s="5">
        <v>3.0777959902090197</v>
      </c>
      <c r="N534" s="5">
        <f>70*D534</f>
        <v>140</v>
      </c>
      <c r="O534" s="5"/>
      <c r="P534" s="6"/>
      <c r="Q534" s="6"/>
    </row>
    <row r="535" spans="1:17" x14ac:dyDescent="0.35">
      <c r="A535" s="5" t="s">
        <v>1600</v>
      </c>
      <c r="B535" t="s">
        <v>17</v>
      </c>
      <c r="C535" t="s">
        <v>30</v>
      </c>
      <c r="D535">
        <v>1</v>
      </c>
      <c r="E535" s="5">
        <v>8.3142428246703712</v>
      </c>
      <c r="F535" s="5">
        <v>8.3792675867859696</v>
      </c>
      <c r="G535" s="5">
        <v>8.4442923489015698</v>
      </c>
      <c r="H535" s="5">
        <f>IF(OR(B535="ngcc",B535="ngst"),0.4*D535,0.35*D535)</f>
        <v>0.35</v>
      </c>
      <c r="I535" s="5">
        <f>D535</f>
        <v>1</v>
      </c>
      <c r="J535" s="5">
        <f>IF(OR(B535="ngct",B535="oil"),1, )</f>
        <v>1</v>
      </c>
      <c r="K535" s="5">
        <f>J535</f>
        <v>1</v>
      </c>
      <c r="L535" s="5">
        <f>IF(OR(B535="ngcc",B535="ngst"),2,3.17)</f>
        <v>3.17</v>
      </c>
      <c r="M535" s="5">
        <v>1.5388979951045099</v>
      </c>
      <c r="N535" s="5">
        <f>70*D535</f>
        <v>70</v>
      </c>
      <c r="O535" s="5"/>
      <c r="P535" s="6"/>
      <c r="Q535" s="6"/>
    </row>
    <row r="536" spans="1:17" x14ac:dyDescent="0.35">
      <c r="A536" s="5" t="s">
        <v>1729</v>
      </c>
      <c r="B536" t="s">
        <v>17</v>
      </c>
      <c r="C536" t="s">
        <v>30</v>
      </c>
      <c r="D536">
        <v>2</v>
      </c>
      <c r="E536" s="5">
        <v>8.3142428246703712</v>
      </c>
      <c r="F536" s="5">
        <v>8.3792675867859696</v>
      </c>
      <c r="G536" s="5">
        <v>8.4442923489015698</v>
      </c>
      <c r="H536" s="5">
        <f>IF(OR(B536="ngcc",B536="ngst"),0.4*D536,0.35*D536)</f>
        <v>0.7</v>
      </c>
      <c r="I536" s="5">
        <f>D536</f>
        <v>2</v>
      </c>
      <c r="J536" s="5">
        <f>IF(OR(B536="ngct",B536="oil"),1, )</f>
        <v>1</v>
      </c>
      <c r="K536" s="5">
        <f>J536</f>
        <v>1</v>
      </c>
      <c r="L536" s="5">
        <f>IF(OR(B536="ngcc",B536="ngst"),2,3.17)</f>
        <v>3.17</v>
      </c>
      <c r="M536" s="5">
        <v>3.0777959902090197</v>
      </c>
      <c r="N536" s="5">
        <f>70*D536</f>
        <v>140</v>
      </c>
      <c r="O536" s="5"/>
      <c r="P536" s="6"/>
      <c r="Q536" s="6"/>
    </row>
    <row r="537" spans="1:17" x14ac:dyDescent="0.35">
      <c r="A537" s="5" t="s">
        <v>1601</v>
      </c>
      <c r="B537" t="s">
        <v>17</v>
      </c>
      <c r="C537" t="s">
        <v>30</v>
      </c>
      <c r="D537">
        <v>1</v>
      </c>
      <c r="E537" s="5">
        <v>8.3142428246703712</v>
      </c>
      <c r="F537" s="5">
        <v>8.3792675867859696</v>
      </c>
      <c r="G537" s="5">
        <v>8.4442923489015698</v>
      </c>
      <c r="H537" s="5">
        <f>IF(OR(B537="ngcc",B537="ngst"),0.4*D537,0.35*D537)</f>
        <v>0.35</v>
      </c>
      <c r="I537" s="5">
        <f>D537</f>
        <v>1</v>
      </c>
      <c r="J537" s="5">
        <f>IF(OR(B537="ngct",B537="oil"),1, )</f>
        <v>1</v>
      </c>
      <c r="K537" s="5">
        <f>J537</f>
        <v>1</v>
      </c>
      <c r="L537" s="5">
        <f>IF(OR(B537="ngcc",B537="ngst"),2,3.17)</f>
        <v>3.17</v>
      </c>
      <c r="M537" s="5">
        <v>1.5388979951045099</v>
      </c>
      <c r="N537" s="5">
        <f>70*D537</f>
        <v>70</v>
      </c>
      <c r="O537" s="5"/>
      <c r="P537" s="6"/>
      <c r="Q537" s="6"/>
    </row>
    <row r="538" spans="1:17" x14ac:dyDescent="0.35">
      <c r="A538" s="5" t="s">
        <v>1602</v>
      </c>
      <c r="B538" t="s">
        <v>17</v>
      </c>
      <c r="C538" t="s">
        <v>30</v>
      </c>
      <c r="D538">
        <v>4.5999999999999996</v>
      </c>
      <c r="E538" s="5">
        <v>2.2619106225399199</v>
      </c>
      <c r="F538" s="5">
        <v>2.3269353846555201</v>
      </c>
      <c r="G538" s="5">
        <v>2.3919601467711202</v>
      </c>
      <c r="H538" s="5">
        <f>IF(OR(B538="ngcc",B538="ngst"),0.4*D538,0.35*D538)</f>
        <v>1.6099999999999999</v>
      </c>
      <c r="I538" s="5">
        <f>D538</f>
        <v>4.5999999999999996</v>
      </c>
      <c r="J538" s="5">
        <f>IF(OR(B538="ngct",B538="oil"),1, )</f>
        <v>1</v>
      </c>
      <c r="K538" s="5">
        <f>J538</f>
        <v>1</v>
      </c>
      <c r="L538" s="5">
        <f>IF(OR(B538="ngcc",B538="ngst"),2,3.17)</f>
        <v>3.17</v>
      </c>
      <c r="M538" s="5">
        <v>7.0789307774807542</v>
      </c>
      <c r="N538" s="5">
        <f>70*D538</f>
        <v>322</v>
      </c>
      <c r="O538" s="5"/>
      <c r="P538" s="6"/>
      <c r="Q538" s="6"/>
    </row>
    <row r="539" spans="1:17" x14ac:dyDescent="0.35">
      <c r="A539" s="5" t="s">
        <v>1603</v>
      </c>
      <c r="B539" t="s">
        <v>17</v>
      </c>
      <c r="C539" t="s">
        <v>30</v>
      </c>
      <c r="D539">
        <v>4.5999999999999996</v>
      </c>
      <c r="E539" s="5">
        <v>2.2619106225399199</v>
      </c>
      <c r="F539" s="5">
        <v>2.3269353846555201</v>
      </c>
      <c r="G539" s="5">
        <v>2.3919601467711202</v>
      </c>
      <c r="H539" s="5">
        <f>IF(OR(B539="ngcc",B539="ngst"),0.4*D539,0.35*D539)</f>
        <v>1.6099999999999999</v>
      </c>
      <c r="I539" s="5">
        <f>D539</f>
        <v>4.5999999999999996</v>
      </c>
      <c r="J539" s="5">
        <f>IF(OR(B539="ngct",B539="oil"),1, )</f>
        <v>1</v>
      </c>
      <c r="K539" s="5">
        <f>J539</f>
        <v>1</v>
      </c>
      <c r="L539" s="5">
        <f>IF(OR(B539="ngcc",B539="ngst"),2,3.17)</f>
        <v>3.17</v>
      </c>
      <c r="M539" s="5">
        <v>7.0789307774807542</v>
      </c>
      <c r="N539" s="5">
        <f>70*D539</f>
        <v>322</v>
      </c>
      <c r="O539" s="5"/>
      <c r="P539" s="6"/>
      <c r="Q539" s="6"/>
    </row>
    <row r="540" spans="1:17" x14ac:dyDescent="0.35">
      <c r="A540" s="5" t="s">
        <v>1604</v>
      </c>
      <c r="B540" t="s">
        <v>17</v>
      </c>
      <c r="C540" t="s">
        <v>30</v>
      </c>
      <c r="D540">
        <v>1.1000000000000001</v>
      </c>
      <c r="E540" s="5">
        <v>8.9704016639173698</v>
      </c>
      <c r="F540" s="5">
        <v>9.03542642603297</v>
      </c>
      <c r="G540" s="5">
        <v>9.1004511881485683</v>
      </c>
      <c r="H540" s="5">
        <f>IF(OR(B540="ngcc",B540="ngst"),0.4*D540,0.35*D540)</f>
        <v>0.38500000000000001</v>
      </c>
      <c r="I540" s="5">
        <f>D540</f>
        <v>1.1000000000000001</v>
      </c>
      <c r="J540" s="5">
        <f>IF(OR(B540="ngct",B540="oil"),1, )</f>
        <v>1</v>
      </c>
      <c r="K540" s="5">
        <f>J540</f>
        <v>1</v>
      </c>
      <c r="L540" s="5">
        <f>IF(OR(B540="ngcc",B540="ngst"),2,3.17)</f>
        <v>3.17</v>
      </c>
      <c r="M540" s="5">
        <v>1.6927877946149641</v>
      </c>
      <c r="N540" s="5">
        <f>70*D540</f>
        <v>77</v>
      </c>
      <c r="O540" s="5"/>
      <c r="P540" s="6"/>
      <c r="Q540" s="6"/>
    </row>
    <row r="541" spans="1:17" x14ac:dyDescent="0.35">
      <c r="A541" s="5" t="s">
        <v>1605</v>
      </c>
      <c r="B541" t="s">
        <v>17</v>
      </c>
      <c r="C541" t="s">
        <v>30</v>
      </c>
      <c r="D541">
        <v>0.9</v>
      </c>
      <c r="E541" s="5">
        <v>8.9704016639173698</v>
      </c>
      <c r="F541" s="5">
        <v>9.0354264260329682</v>
      </c>
      <c r="G541" s="5">
        <v>9.1004511881485666</v>
      </c>
      <c r="H541" s="5">
        <f>IF(OR(B541="ngcc",B541="ngst"),0.4*D541,0.35*D541)</f>
        <v>0.315</v>
      </c>
      <c r="I541" s="5">
        <f>D541</f>
        <v>0.9</v>
      </c>
      <c r="J541" s="5">
        <f>IF(OR(B541="ngct",B541="oil"),1, )</f>
        <v>1</v>
      </c>
      <c r="K541" s="5">
        <f>J541</f>
        <v>1</v>
      </c>
      <c r="L541" s="5">
        <f>IF(OR(B541="ngcc",B541="ngst"),2,3.17)</f>
        <v>3.17</v>
      </c>
      <c r="M541" s="5">
        <v>1.3850081955940636</v>
      </c>
      <c r="N541" s="5">
        <f>70*D541</f>
        <v>63</v>
      </c>
      <c r="O541" s="5"/>
      <c r="P541" s="6"/>
      <c r="Q541" s="6"/>
    </row>
    <row r="542" spans="1:17" x14ac:dyDescent="0.35">
      <c r="A542" s="5" t="s">
        <v>1606</v>
      </c>
      <c r="B542" t="s">
        <v>17</v>
      </c>
      <c r="C542" t="s">
        <v>30</v>
      </c>
      <c r="D542">
        <v>0.9</v>
      </c>
      <c r="E542" s="5">
        <v>8.9704016639173698</v>
      </c>
      <c r="F542" s="5">
        <v>9.0354264260329682</v>
      </c>
      <c r="G542" s="5">
        <v>9.1004511881485666</v>
      </c>
      <c r="H542" s="5">
        <f>IF(OR(B542="ngcc",B542="ngst"),0.4*D542,0.35*D542)</f>
        <v>0.315</v>
      </c>
      <c r="I542" s="5">
        <f>D542</f>
        <v>0.9</v>
      </c>
      <c r="J542" s="5">
        <f>IF(OR(B542="ngct",B542="oil"),1, )</f>
        <v>1</v>
      </c>
      <c r="K542" s="5">
        <f>J542</f>
        <v>1</v>
      </c>
      <c r="L542" s="5">
        <f>IF(OR(B542="ngcc",B542="ngst"),2,3.17)</f>
        <v>3.17</v>
      </c>
      <c r="M542" s="5">
        <v>1.3850081955940636</v>
      </c>
      <c r="N542" s="5">
        <f>70*D542</f>
        <v>63</v>
      </c>
      <c r="O542" s="5"/>
      <c r="P542" s="6"/>
      <c r="Q542" s="6"/>
    </row>
    <row r="543" spans="1:17" x14ac:dyDescent="0.35">
      <c r="A543" s="5" t="s">
        <v>1607</v>
      </c>
      <c r="B543" t="s">
        <v>17</v>
      </c>
      <c r="C543" t="s">
        <v>30</v>
      </c>
      <c r="D543">
        <v>0.9</v>
      </c>
      <c r="E543" s="5">
        <v>8.9704016639173698</v>
      </c>
      <c r="F543" s="5">
        <v>9.0354264260329682</v>
      </c>
      <c r="G543" s="5">
        <v>9.1004511881485666</v>
      </c>
      <c r="H543" s="5">
        <f>IF(OR(B543="ngcc",B543="ngst"),0.4*D543,0.35*D543)</f>
        <v>0.315</v>
      </c>
      <c r="I543" s="5">
        <f>D543</f>
        <v>0.9</v>
      </c>
      <c r="J543" s="5">
        <f>IF(OR(B543="ngct",B543="oil"),1, )</f>
        <v>1</v>
      </c>
      <c r="K543" s="5">
        <f>J543</f>
        <v>1</v>
      </c>
      <c r="L543" s="5">
        <f>IF(OR(B543="ngcc",B543="ngst"),2,3.17)</f>
        <v>3.17</v>
      </c>
      <c r="M543" s="5">
        <v>1.3850081955940636</v>
      </c>
      <c r="N543" s="5">
        <f>70*D543</f>
        <v>63</v>
      </c>
      <c r="O543" s="5"/>
      <c r="P543" s="6"/>
      <c r="Q543" s="6"/>
    </row>
    <row r="544" spans="1:17" x14ac:dyDescent="0.35">
      <c r="A544" s="5" t="s">
        <v>1608</v>
      </c>
      <c r="B544" t="s">
        <v>17</v>
      </c>
      <c r="C544" t="s">
        <v>30</v>
      </c>
      <c r="D544">
        <v>0.9</v>
      </c>
      <c r="E544" s="5">
        <v>8.9704016639173698</v>
      </c>
      <c r="F544" s="5">
        <v>9.0354264260329682</v>
      </c>
      <c r="G544" s="5">
        <v>9.1004511881485666</v>
      </c>
      <c r="H544" s="5">
        <f>IF(OR(B544="ngcc",B544="ngst"),0.4*D544,0.35*D544)</f>
        <v>0.315</v>
      </c>
      <c r="I544" s="5">
        <f>D544</f>
        <v>0.9</v>
      </c>
      <c r="J544" s="5">
        <f>IF(OR(B544="ngct",B544="oil"),1, )</f>
        <v>1</v>
      </c>
      <c r="K544" s="5">
        <f>J544</f>
        <v>1</v>
      </c>
      <c r="L544" s="5">
        <f>IF(OR(B544="ngcc",B544="ngst"),2,3.17)</f>
        <v>3.17</v>
      </c>
      <c r="M544" s="5">
        <v>1.3850081955940636</v>
      </c>
      <c r="N544" s="5">
        <f>70*D544</f>
        <v>63</v>
      </c>
      <c r="O544" s="5"/>
      <c r="P544" s="6"/>
      <c r="Q544" s="6"/>
    </row>
    <row r="545" spans="1:17" x14ac:dyDescent="0.35">
      <c r="A545" s="5" t="s">
        <v>1609</v>
      </c>
      <c r="B545" t="s">
        <v>17</v>
      </c>
      <c r="C545" t="s">
        <v>30</v>
      </c>
      <c r="D545">
        <v>1.1000000000000001</v>
      </c>
      <c r="E545" s="5">
        <v>8.9704016639173698</v>
      </c>
      <c r="F545" s="5">
        <v>9.03542642603297</v>
      </c>
      <c r="G545" s="5">
        <v>9.1004511881485683</v>
      </c>
      <c r="H545" s="5">
        <f>IF(OR(B545="ngcc",B545="ngst"),0.4*D545,0.35*D545)</f>
        <v>0.38500000000000001</v>
      </c>
      <c r="I545" s="5">
        <f>D545</f>
        <v>1.1000000000000001</v>
      </c>
      <c r="J545" s="5">
        <f>IF(OR(B545="ngct",B545="oil"),1, )</f>
        <v>1</v>
      </c>
      <c r="K545" s="5">
        <f>J545</f>
        <v>1</v>
      </c>
      <c r="L545" s="5">
        <f>IF(OR(B545="ngcc",B545="ngst"),2,3.17)</f>
        <v>3.17</v>
      </c>
      <c r="M545" s="5">
        <v>1.6927877946149641</v>
      </c>
      <c r="N545" s="5">
        <f>70*D545</f>
        <v>77</v>
      </c>
      <c r="O545" s="5"/>
      <c r="P545" s="6"/>
      <c r="Q545" s="6"/>
    </row>
    <row r="546" spans="1:17" x14ac:dyDescent="0.35">
      <c r="A546" s="5" t="s">
        <v>1610</v>
      </c>
      <c r="B546" t="s">
        <v>17</v>
      </c>
      <c r="C546" t="s">
        <v>30</v>
      </c>
      <c r="D546">
        <v>1.1000000000000001</v>
      </c>
      <c r="E546" s="5">
        <v>8.9704016639173698</v>
      </c>
      <c r="F546" s="5">
        <v>9.03542642603297</v>
      </c>
      <c r="G546" s="5">
        <v>9.1004511881485683</v>
      </c>
      <c r="H546" s="5">
        <f>IF(OR(B546="ngcc",B546="ngst"),0.4*D546,0.35*D546)</f>
        <v>0.38500000000000001</v>
      </c>
      <c r="I546" s="5">
        <f>D546</f>
        <v>1.1000000000000001</v>
      </c>
      <c r="J546" s="5">
        <f>IF(OR(B546="ngct",B546="oil"),1, )</f>
        <v>1</v>
      </c>
      <c r="K546" s="5">
        <f>J546</f>
        <v>1</v>
      </c>
      <c r="L546" s="5">
        <f>IF(OR(B546="ngcc",B546="ngst"),2,3.17)</f>
        <v>3.17</v>
      </c>
      <c r="M546" s="5">
        <v>1.6927877946149641</v>
      </c>
      <c r="N546" s="5">
        <f>70*D546</f>
        <v>77</v>
      </c>
      <c r="O546" s="5"/>
      <c r="P546" s="6"/>
      <c r="Q546" s="6"/>
    </row>
    <row r="547" spans="1:17" x14ac:dyDescent="0.35">
      <c r="A547" s="5" t="s">
        <v>1611</v>
      </c>
      <c r="B547" t="s">
        <v>17</v>
      </c>
      <c r="C547" t="s">
        <v>30</v>
      </c>
      <c r="D547">
        <v>13.2</v>
      </c>
      <c r="E547" s="5">
        <v>19.892309966598273</v>
      </c>
      <c r="F547" s="5">
        <v>19.957334728713871</v>
      </c>
      <c r="G547" s="5">
        <v>20.022359490829466</v>
      </c>
      <c r="H547" s="5">
        <f>IF(OR(B547="ngcc",B547="ngst"),0.4*D547,0.35*D547)</f>
        <v>4.6199999999999992</v>
      </c>
      <c r="I547" s="5">
        <f>D547</f>
        <v>13.2</v>
      </c>
      <c r="J547" s="5">
        <f>IF(OR(B547="ngct",B547="oil"),1, )</f>
        <v>1</v>
      </c>
      <c r="K547" s="5">
        <f>J547</f>
        <v>1</v>
      </c>
      <c r="L547" s="5">
        <f>IF(OR(B547="ngcc",B547="ngst"),2,3.17)</f>
        <v>3.17</v>
      </c>
      <c r="M547" s="5">
        <v>20.313453535379626</v>
      </c>
      <c r="N547" s="5">
        <f>70*D547</f>
        <v>924</v>
      </c>
      <c r="O547" s="5"/>
      <c r="P547" s="6"/>
      <c r="Q547" s="6"/>
    </row>
    <row r="548" spans="1:17" x14ac:dyDescent="0.35">
      <c r="A548" s="5" t="s">
        <v>1612</v>
      </c>
      <c r="B548" t="s">
        <v>17</v>
      </c>
      <c r="C548" t="s">
        <v>30</v>
      </c>
      <c r="D548">
        <v>2</v>
      </c>
      <c r="E548" s="5">
        <v>8.9428534312165713</v>
      </c>
      <c r="F548" s="5">
        <v>9.0078781933321714</v>
      </c>
      <c r="G548" s="5">
        <v>9.0729029554477716</v>
      </c>
      <c r="H548" s="5">
        <f>IF(OR(B548="ngcc",B548="ngst"),0.4*D548,0.35*D548)</f>
        <v>0.7</v>
      </c>
      <c r="I548" s="5">
        <f>D548</f>
        <v>2</v>
      </c>
      <c r="J548" s="5">
        <f>IF(OR(B548="ngct",B548="oil"),1, )</f>
        <v>1</v>
      </c>
      <c r="K548" s="5">
        <f>J548</f>
        <v>1</v>
      </c>
      <c r="L548" s="5">
        <f>IF(OR(B548="ngcc",B548="ngst"),2,3.17)</f>
        <v>3.17</v>
      </c>
      <c r="M548" s="5">
        <v>3.0777959902090206</v>
      </c>
      <c r="N548" s="5">
        <f>70*D548</f>
        <v>140</v>
      </c>
      <c r="O548" s="5"/>
      <c r="P548" s="6"/>
      <c r="Q548" s="6"/>
    </row>
    <row r="549" spans="1:17" x14ac:dyDescent="0.35">
      <c r="A549" s="5" t="s">
        <v>1613</v>
      </c>
      <c r="B549" t="s">
        <v>17</v>
      </c>
      <c r="C549" t="s">
        <v>30</v>
      </c>
      <c r="D549">
        <v>2</v>
      </c>
      <c r="E549" s="5">
        <v>8.9428534312165713</v>
      </c>
      <c r="F549" s="5">
        <v>9.0078781933321714</v>
      </c>
      <c r="G549" s="5">
        <v>9.0729029554477716</v>
      </c>
      <c r="H549" s="5">
        <f>IF(OR(B549="ngcc",B549="ngst"),0.4*D549,0.35*D549)</f>
        <v>0.7</v>
      </c>
      <c r="I549" s="5">
        <f>D549</f>
        <v>2</v>
      </c>
      <c r="J549" s="5">
        <f>IF(OR(B549="ngct",B549="oil"),1, )</f>
        <v>1</v>
      </c>
      <c r="K549" s="5">
        <f>J549</f>
        <v>1</v>
      </c>
      <c r="L549" s="5">
        <f>IF(OR(B549="ngcc",B549="ngst"),2,3.17)</f>
        <v>3.17</v>
      </c>
      <c r="M549" s="5">
        <v>3.0777959902090206</v>
      </c>
      <c r="N549" s="5">
        <f>70*D549</f>
        <v>140</v>
      </c>
      <c r="O549" s="5"/>
      <c r="P549" s="6"/>
      <c r="Q549" s="6"/>
    </row>
    <row r="550" spans="1:17" x14ac:dyDescent="0.35">
      <c r="A550" s="5" t="s">
        <v>1614</v>
      </c>
      <c r="B550" t="s">
        <v>17</v>
      </c>
      <c r="C550" t="s">
        <v>30</v>
      </c>
      <c r="D550">
        <v>1.4</v>
      </c>
      <c r="E550" s="5">
        <v>8.9428534312165713</v>
      </c>
      <c r="F550" s="5">
        <v>9.0078781933321714</v>
      </c>
      <c r="G550" s="5">
        <v>9.0729029554477716</v>
      </c>
      <c r="H550" s="5">
        <f>IF(OR(B550="ngcc",B550="ngst"),0.4*D550,0.35*D550)</f>
        <v>0.48999999999999994</v>
      </c>
      <c r="I550" s="5">
        <f>D550</f>
        <v>1.4</v>
      </c>
      <c r="J550" s="5">
        <f>IF(OR(B550="ngct",B550="oil"),1, )</f>
        <v>1</v>
      </c>
      <c r="K550" s="5">
        <f>J550</f>
        <v>1</v>
      </c>
      <c r="L550" s="5">
        <f>IF(OR(B550="ngcc",B550="ngst"),2,3.17)</f>
        <v>3.17</v>
      </c>
      <c r="M550" s="5">
        <v>2.1544571931463126</v>
      </c>
      <c r="N550" s="5">
        <f>70*D550</f>
        <v>98</v>
      </c>
      <c r="O550" s="5"/>
      <c r="P550" s="6"/>
      <c r="Q550" s="6"/>
    </row>
    <row r="551" spans="1:17" x14ac:dyDescent="0.35">
      <c r="A551" s="5" t="s">
        <v>1615</v>
      </c>
      <c r="B551" t="s">
        <v>17</v>
      </c>
      <c r="C551" t="s">
        <v>30</v>
      </c>
      <c r="D551">
        <v>1.4</v>
      </c>
      <c r="E551" s="5">
        <v>8.9428534312165713</v>
      </c>
      <c r="F551" s="5">
        <v>9.0078781933321714</v>
      </c>
      <c r="G551" s="5">
        <v>9.0729029554477716</v>
      </c>
      <c r="H551" s="5">
        <f>IF(OR(B551="ngcc",B551="ngst"),0.4*D551,0.35*D551)</f>
        <v>0.48999999999999994</v>
      </c>
      <c r="I551" s="5">
        <f>D551</f>
        <v>1.4</v>
      </c>
      <c r="J551" s="5">
        <f>IF(OR(B551="ngct",B551="oil"),1, )</f>
        <v>1</v>
      </c>
      <c r="K551" s="5">
        <f>J551</f>
        <v>1</v>
      </c>
      <c r="L551" s="5">
        <f>IF(OR(B551="ngcc",B551="ngst"),2,3.17)</f>
        <v>3.17</v>
      </c>
      <c r="M551" s="5">
        <v>2.1544571931463126</v>
      </c>
      <c r="N551" s="5">
        <f>70*D551</f>
        <v>98</v>
      </c>
      <c r="O551" s="5"/>
      <c r="P551" s="6"/>
      <c r="Q551" s="6"/>
    </row>
    <row r="552" spans="1:17" x14ac:dyDescent="0.35">
      <c r="A552" s="5" t="s">
        <v>1649</v>
      </c>
      <c r="B552" t="s">
        <v>17</v>
      </c>
      <c r="C552" t="s">
        <v>32</v>
      </c>
      <c r="D552">
        <v>0.1</v>
      </c>
      <c r="E552" s="5">
        <v>3.0146533504163391</v>
      </c>
      <c r="F552" s="5">
        <v>3.0796781125319401</v>
      </c>
      <c r="G552" s="5">
        <v>3.1447028746475412</v>
      </c>
      <c r="H552" s="5">
        <f>IF(OR(B552="ngcc",B552="ngst"),0.4*D552,0.35*D552)</f>
        <v>3.4999999999999996E-2</v>
      </c>
      <c r="I552" s="5">
        <f>D552</f>
        <v>0.1</v>
      </c>
      <c r="J552" s="5">
        <f>IF(OR(B552="ngct",B552="oil"),1, )</f>
        <v>1</v>
      </c>
      <c r="K552" s="5">
        <f>J552</f>
        <v>1</v>
      </c>
      <c r="L552" s="5">
        <f>IF(OR(B552="ngcc",B552="ngst"),2,3.17)</f>
        <v>3.17</v>
      </c>
      <c r="M552" s="5">
        <v>0.15388979951045148</v>
      </c>
      <c r="N552" s="5">
        <f>70*D552</f>
        <v>7</v>
      </c>
      <c r="O552" s="6"/>
      <c r="P552" s="6"/>
      <c r="Q552" s="6"/>
    </row>
    <row r="553" spans="1:17" x14ac:dyDescent="0.35">
      <c r="A553" s="5" t="s">
        <v>1650</v>
      </c>
      <c r="B553" t="s">
        <v>17</v>
      </c>
      <c r="C553" t="s">
        <v>32</v>
      </c>
      <c r="D553">
        <v>0.3</v>
      </c>
      <c r="E553" s="5">
        <v>3.0146533504163386</v>
      </c>
      <c r="F553" s="5">
        <v>3.0796781125319388</v>
      </c>
      <c r="G553" s="5">
        <v>3.1447028746475389</v>
      </c>
      <c r="H553" s="5">
        <f>IF(OR(B553="ngcc",B553="ngst"),0.4*D553,0.35*D553)</f>
        <v>0.105</v>
      </c>
      <c r="I553" s="5">
        <f>D553</f>
        <v>0.3</v>
      </c>
      <c r="J553" s="5">
        <f>IF(OR(B553="ngct",B553="oil"),1, )</f>
        <v>1</v>
      </c>
      <c r="K553" s="5">
        <f>J553</f>
        <v>1</v>
      </c>
      <c r="L553" s="5">
        <f>IF(OR(B553="ngcc",B553="ngst"),2,3.17)</f>
        <v>3.17</v>
      </c>
      <c r="M553" s="5">
        <v>0.46166939853135319</v>
      </c>
      <c r="N553" s="5">
        <f>70*D553</f>
        <v>21</v>
      </c>
      <c r="O553" s="5"/>
      <c r="P553" s="6"/>
      <c r="Q553" s="6"/>
    </row>
    <row r="554" spans="1:17" x14ac:dyDescent="0.35">
      <c r="A554" s="5" t="s">
        <v>1651</v>
      </c>
      <c r="B554" t="s">
        <v>17</v>
      </c>
      <c r="C554" t="s">
        <v>32</v>
      </c>
      <c r="D554">
        <v>0.3</v>
      </c>
      <c r="E554" s="5">
        <v>3.0146533504163386</v>
      </c>
      <c r="F554" s="5">
        <v>3.0796781125319388</v>
      </c>
      <c r="G554" s="5">
        <v>3.1447028746475389</v>
      </c>
      <c r="H554" s="5">
        <f>IF(OR(B554="ngcc",B554="ngst"),0.4*D554,0.35*D554)</f>
        <v>0.105</v>
      </c>
      <c r="I554" s="5">
        <f>D554</f>
        <v>0.3</v>
      </c>
      <c r="J554" s="5">
        <f>IF(OR(B554="ngct",B554="oil"),1, )</f>
        <v>1</v>
      </c>
      <c r="K554" s="5">
        <f>J554</f>
        <v>1</v>
      </c>
      <c r="L554" s="5">
        <f>IF(OR(B554="ngcc",B554="ngst"),2,3.17)</f>
        <v>3.17</v>
      </c>
      <c r="M554" s="5">
        <v>0.46166939853135319</v>
      </c>
      <c r="N554" s="5">
        <f>70*D554</f>
        <v>21</v>
      </c>
      <c r="O554" s="5"/>
      <c r="P554" s="6"/>
      <c r="Q554" s="6"/>
    </row>
    <row r="555" spans="1:17" x14ac:dyDescent="0.35">
      <c r="A555" s="5" t="s">
        <v>1652</v>
      </c>
      <c r="B555" t="s">
        <v>17</v>
      </c>
      <c r="C555" t="s">
        <v>32</v>
      </c>
      <c r="D555">
        <v>0.3</v>
      </c>
      <c r="E555" s="5">
        <v>3.0146533504163386</v>
      </c>
      <c r="F555" s="5">
        <v>3.0796781125319388</v>
      </c>
      <c r="G555" s="5">
        <v>3.1447028746475389</v>
      </c>
      <c r="H555" s="5">
        <f>IF(OR(B555="ngcc",B555="ngst"),0.4*D555,0.35*D555)</f>
        <v>0.105</v>
      </c>
      <c r="I555" s="5">
        <f>D555</f>
        <v>0.3</v>
      </c>
      <c r="J555" s="5">
        <f>IF(OR(B555="ngct",B555="oil"),1, )</f>
        <v>1</v>
      </c>
      <c r="K555" s="5">
        <f>J555</f>
        <v>1</v>
      </c>
      <c r="L555" s="5">
        <f>IF(OR(B555="ngcc",B555="ngst"),2,3.17)</f>
        <v>3.17</v>
      </c>
      <c r="M555" s="5">
        <v>0.46166939853135319</v>
      </c>
      <c r="N555" s="5">
        <f>70*D555</f>
        <v>21</v>
      </c>
      <c r="O555" s="5"/>
      <c r="P555" s="6"/>
      <c r="Q555" s="6"/>
    </row>
    <row r="556" spans="1:17" x14ac:dyDescent="0.35">
      <c r="A556" s="5" t="s">
        <v>1653</v>
      </c>
      <c r="B556" t="s">
        <v>17</v>
      </c>
      <c r="C556" t="s">
        <v>32</v>
      </c>
      <c r="D556">
        <v>2.5</v>
      </c>
      <c r="E556" s="5">
        <v>3.3026789419041096</v>
      </c>
      <c r="F556" s="5">
        <v>3.3677037040197102</v>
      </c>
      <c r="G556" s="5">
        <v>3.4327284661353104</v>
      </c>
      <c r="H556" s="5">
        <f>IF(OR(B556="ngcc",B556="ngst"),0.4*D556,0.35*D556)</f>
        <v>0.875</v>
      </c>
      <c r="I556" s="5">
        <f>D556</f>
        <v>2.5</v>
      </c>
      <c r="J556" s="5">
        <f>IF(OR(B556="ngct",B556="oil"),1, )</f>
        <v>1</v>
      </c>
      <c r="K556" s="5">
        <f>J556</f>
        <v>1</v>
      </c>
      <c r="L556" s="5">
        <f>IF(OR(B556="ngcc",B556="ngst"),2,3.17)</f>
        <v>3.17</v>
      </c>
      <c r="M556" s="5">
        <v>3.8472449877612798</v>
      </c>
      <c r="N556" s="5">
        <f>70*D556</f>
        <v>175</v>
      </c>
      <c r="O556" s="5"/>
      <c r="P556" s="6"/>
      <c r="Q556" s="6"/>
    </row>
    <row r="557" spans="1:17" x14ac:dyDescent="0.35">
      <c r="A557" s="5" t="s">
        <v>1655</v>
      </c>
      <c r="B557" t="s">
        <v>17</v>
      </c>
      <c r="C557" t="s">
        <v>32</v>
      </c>
      <c r="D557">
        <v>51</v>
      </c>
      <c r="E557" s="5">
        <v>11.70788187827157</v>
      </c>
      <c r="F557" s="5">
        <v>11.77290664038717</v>
      </c>
      <c r="G557" s="5">
        <v>11.837931402502772</v>
      </c>
      <c r="H557" s="5">
        <f>IF(OR(B557="ngcc",B557="ngst"),0.4*D557,0.35*D557)</f>
        <v>17.849999999999998</v>
      </c>
      <c r="I557" s="5">
        <f>D557</f>
        <v>51</v>
      </c>
      <c r="J557" s="5">
        <f>IF(OR(B557="ngct",B557="oil"),1, )</f>
        <v>1</v>
      </c>
      <c r="K557" s="5">
        <f>J557</f>
        <v>1</v>
      </c>
      <c r="L557" s="5">
        <f>IF(OR(B557="ngcc",B557="ngst"),2,3.17)</f>
        <v>3.17</v>
      </c>
      <c r="M557" s="5">
        <v>78.483797750330197</v>
      </c>
      <c r="N557" s="5">
        <f>70*D557</f>
        <v>3570</v>
      </c>
      <c r="O557" s="5"/>
      <c r="P557" s="6"/>
      <c r="Q557" s="6"/>
    </row>
    <row r="558" spans="1:17" x14ac:dyDescent="0.35">
      <c r="A558" s="5" t="s">
        <v>1654</v>
      </c>
      <c r="B558" t="s">
        <v>17</v>
      </c>
      <c r="C558" t="s">
        <v>32</v>
      </c>
      <c r="D558">
        <v>17</v>
      </c>
      <c r="E558" s="5">
        <v>12.245723504865868</v>
      </c>
      <c r="F558" s="5">
        <v>12.310748266981468</v>
      </c>
      <c r="G558" s="5">
        <v>12.37577302909707</v>
      </c>
      <c r="H558" s="5">
        <f>IF(OR(B558="ngcc",B558="ngst"),0.4*D558,0.35*D558)</f>
        <v>5.9499999999999993</v>
      </c>
      <c r="I558" s="5">
        <f>D558</f>
        <v>17</v>
      </c>
      <c r="J558" s="5">
        <f>IF(OR(B558="ngct",B558="oil"),1, )</f>
        <v>1</v>
      </c>
      <c r="K558" s="5">
        <f>J558</f>
        <v>1</v>
      </c>
      <c r="L558" s="5">
        <f>IF(OR(B558="ngcc",B558="ngst"),2,3.17)</f>
        <v>3.17</v>
      </c>
      <c r="M558" s="5">
        <v>26.161265916776721</v>
      </c>
      <c r="N558" s="5">
        <f>70*D558</f>
        <v>1190</v>
      </c>
      <c r="O558" s="5"/>
      <c r="P558" s="6"/>
      <c r="Q558" s="6"/>
    </row>
    <row r="559" spans="1:17" x14ac:dyDescent="0.35">
      <c r="A559" s="5" t="s">
        <v>1656</v>
      </c>
      <c r="B559" t="s">
        <v>17</v>
      </c>
      <c r="C559" t="s">
        <v>32</v>
      </c>
      <c r="D559">
        <v>51</v>
      </c>
      <c r="E559" s="5">
        <v>11.70788187827157</v>
      </c>
      <c r="F559" s="5">
        <v>11.77290664038717</v>
      </c>
      <c r="G559" s="5">
        <v>11.837931402502772</v>
      </c>
      <c r="H559" s="5">
        <f>IF(OR(B559="ngcc",B559="ngst"),0.4*D559,0.35*D559)</f>
        <v>17.849999999999998</v>
      </c>
      <c r="I559" s="5">
        <f>D559</f>
        <v>51</v>
      </c>
      <c r="J559" s="5">
        <f>IF(OR(B559="ngct",B559="oil"),1, )</f>
        <v>1</v>
      </c>
      <c r="K559" s="5">
        <f>J559</f>
        <v>1</v>
      </c>
      <c r="L559" s="5">
        <f>IF(OR(B559="ngcc",B559="ngst"),2,3.17)</f>
        <v>3.17</v>
      </c>
      <c r="M559" s="5">
        <v>78.483797750330197</v>
      </c>
      <c r="N559" s="5">
        <f>70*D559</f>
        <v>3570</v>
      </c>
      <c r="O559" s="5"/>
      <c r="P559" s="6"/>
      <c r="Q559" s="6"/>
    </row>
    <row r="560" spans="1:17" x14ac:dyDescent="0.35">
      <c r="A560" s="5" t="s">
        <v>1657</v>
      </c>
      <c r="B560" t="s">
        <v>17</v>
      </c>
      <c r="C560" t="s">
        <v>32</v>
      </c>
      <c r="D560">
        <v>2.8</v>
      </c>
      <c r="E560" s="5">
        <v>-14.744850329532929</v>
      </c>
      <c r="F560" s="5">
        <v>-14.679825567417327</v>
      </c>
      <c r="G560" s="5">
        <v>-14.614800805301725</v>
      </c>
      <c r="H560" s="5">
        <f>IF(OR(B560="ngcc",B560="ngst"),0.4*D560,0.35*D560)</f>
        <v>0.97999999999999987</v>
      </c>
      <c r="I560" s="5">
        <f>D560</f>
        <v>2.8</v>
      </c>
      <c r="J560" s="5">
        <f>IF(OR(B560="ngct",B560="oil"),1, )</f>
        <v>1</v>
      </c>
      <c r="K560" s="5">
        <f>J560</f>
        <v>1</v>
      </c>
      <c r="L560" s="5">
        <f>IF(OR(B560="ngcc",B560="ngst"),2,3.17)</f>
        <v>3.17</v>
      </c>
      <c r="M560" s="5">
        <v>4.3089143862926482</v>
      </c>
      <c r="N560" s="5">
        <f>70*D560</f>
        <v>196</v>
      </c>
      <c r="O560" s="5"/>
      <c r="P560" s="6"/>
      <c r="Q560" s="6"/>
    </row>
    <row r="561" spans="1:17" x14ac:dyDescent="0.35">
      <c r="A561" s="5" t="s">
        <v>1658</v>
      </c>
      <c r="B561" t="s">
        <v>17</v>
      </c>
      <c r="C561" t="s">
        <v>32</v>
      </c>
      <c r="D561">
        <v>2.8</v>
      </c>
      <c r="E561" s="5">
        <v>-14.744850329532929</v>
      </c>
      <c r="F561" s="5">
        <v>-14.679825567417327</v>
      </c>
      <c r="G561" s="5">
        <v>-14.614800805301725</v>
      </c>
      <c r="H561" s="5">
        <f>IF(OR(B561="ngcc",B561="ngst"),0.4*D561,0.35*D561)</f>
        <v>0.97999999999999987</v>
      </c>
      <c r="I561" s="5">
        <f>D561</f>
        <v>2.8</v>
      </c>
      <c r="J561" s="5">
        <f>IF(OR(B561="ngct",B561="oil"),1, )</f>
        <v>1</v>
      </c>
      <c r="K561" s="5">
        <f>J561</f>
        <v>1</v>
      </c>
      <c r="L561" s="5">
        <f>IF(OR(B561="ngcc",B561="ngst"),2,3.17)</f>
        <v>3.17</v>
      </c>
      <c r="M561" s="5">
        <v>4.3089143862926482</v>
      </c>
      <c r="N561" s="5">
        <f>70*D561</f>
        <v>196</v>
      </c>
      <c r="O561" s="5"/>
      <c r="P561" s="6"/>
      <c r="Q561" s="6"/>
    </row>
    <row r="562" spans="1:17" x14ac:dyDescent="0.35">
      <c r="A562" s="5" t="s">
        <v>1659</v>
      </c>
      <c r="B562" t="s">
        <v>17</v>
      </c>
      <c r="C562" t="s">
        <v>32</v>
      </c>
      <c r="D562">
        <v>2.8</v>
      </c>
      <c r="E562" s="5">
        <v>-14.744850329532929</v>
      </c>
      <c r="F562" s="5">
        <v>-14.679825567417327</v>
      </c>
      <c r="G562" s="5">
        <v>-14.614800805301725</v>
      </c>
      <c r="H562" s="5">
        <f>IF(OR(B562="ngcc",B562="ngst"),0.4*D562,0.35*D562)</f>
        <v>0.97999999999999987</v>
      </c>
      <c r="I562" s="5">
        <f>D562</f>
        <v>2.8</v>
      </c>
      <c r="J562" s="5">
        <f>IF(OR(B562="ngct",B562="oil"),1, )</f>
        <v>1</v>
      </c>
      <c r="K562" s="5">
        <f>J562</f>
        <v>1</v>
      </c>
      <c r="L562" s="5">
        <f>IF(OR(B562="ngcc",B562="ngst"),2,3.17)</f>
        <v>3.17</v>
      </c>
      <c r="M562" s="5">
        <v>4.3089143862926482</v>
      </c>
      <c r="N562" s="5">
        <f>70*D562</f>
        <v>196</v>
      </c>
      <c r="O562" s="5"/>
      <c r="P562" s="6"/>
      <c r="Q562" s="6"/>
    </row>
    <row r="563" spans="1:17" x14ac:dyDescent="0.35">
      <c r="A563" s="5" t="s">
        <v>1660</v>
      </c>
      <c r="B563" t="s">
        <v>17</v>
      </c>
      <c r="C563" t="s">
        <v>32</v>
      </c>
      <c r="D563">
        <v>2.8</v>
      </c>
      <c r="E563" s="5">
        <v>-14.744850329532929</v>
      </c>
      <c r="F563" s="5">
        <v>-14.679825567417327</v>
      </c>
      <c r="G563" s="5">
        <v>-14.614800805301725</v>
      </c>
      <c r="H563" s="5">
        <f>IF(OR(B563="ngcc",B563="ngst"),0.4*D563,0.35*D563)</f>
        <v>0.97999999999999987</v>
      </c>
      <c r="I563" s="5">
        <f>D563</f>
        <v>2.8</v>
      </c>
      <c r="J563" s="5">
        <f>IF(OR(B563="ngct",B563="oil"),1, )</f>
        <v>1</v>
      </c>
      <c r="K563" s="5">
        <f>J563</f>
        <v>1</v>
      </c>
      <c r="L563" s="5">
        <f>IF(OR(B563="ngcc",B563="ngst"),2,3.17)</f>
        <v>3.17</v>
      </c>
      <c r="M563" s="5">
        <v>4.3089143862926482</v>
      </c>
      <c r="N563" s="5">
        <f>70*D563</f>
        <v>196</v>
      </c>
      <c r="O563" s="5"/>
      <c r="P563" s="6"/>
      <c r="Q563" s="6"/>
    </row>
    <row r="564" spans="1:17" x14ac:dyDescent="0.35">
      <c r="A564" s="5" t="s">
        <v>1661</v>
      </c>
      <c r="B564" t="s">
        <v>17</v>
      </c>
      <c r="C564" t="s">
        <v>32</v>
      </c>
      <c r="D564">
        <v>2.8</v>
      </c>
      <c r="E564" s="5">
        <v>-14.744850329532929</v>
      </c>
      <c r="F564" s="5">
        <v>-14.679825567417327</v>
      </c>
      <c r="G564" s="5">
        <v>-14.614800805301725</v>
      </c>
      <c r="H564" s="5">
        <f>IF(OR(B564="ngcc",B564="ngst"),0.4*D564,0.35*D564)</f>
        <v>0.97999999999999987</v>
      </c>
      <c r="I564" s="5">
        <f>D564</f>
        <v>2.8</v>
      </c>
      <c r="J564" s="5">
        <f>IF(OR(B564="ngct",B564="oil"),1, )</f>
        <v>1</v>
      </c>
      <c r="K564" s="5">
        <f>J564</f>
        <v>1</v>
      </c>
      <c r="L564" s="5">
        <f>IF(OR(B564="ngcc",B564="ngst"),2,3.17)</f>
        <v>3.17</v>
      </c>
      <c r="M564" s="5">
        <v>4.3089143862926482</v>
      </c>
      <c r="N564" s="5">
        <f>70*D564</f>
        <v>196</v>
      </c>
      <c r="O564" s="5"/>
      <c r="P564" s="6"/>
      <c r="Q564" s="6"/>
    </row>
    <row r="565" spans="1:17" x14ac:dyDescent="0.35">
      <c r="A565" s="5" t="s">
        <v>1662</v>
      </c>
      <c r="B565" t="s">
        <v>17</v>
      </c>
      <c r="C565" t="s">
        <v>32</v>
      </c>
      <c r="D565">
        <v>85</v>
      </c>
      <c r="E565" s="5">
        <v>7.5977612118307905</v>
      </c>
      <c r="F565" s="5">
        <v>7.6627859739463915</v>
      </c>
      <c r="G565" s="5">
        <v>7.7278107360619934</v>
      </c>
      <c r="H565" s="5">
        <f>IF(OR(B565="ngcc",B565="ngst"),0.4*D565,0.35*D565)</f>
        <v>29.749999999999996</v>
      </c>
      <c r="I565" s="5">
        <f>D565</f>
        <v>85</v>
      </c>
      <c r="J565" s="5">
        <f>IF(OR(B565="ngct",B565="oil"),1, )</f>
        <v>1</v>
      </c>
      <c r="K565" s="5">
        <f>J565</f>
        <v>1</v>
      </c>
      <c r="L565" s="5">
        <f>IF(OR(B565="ngcc",B565="ngst"),2,3.17)</f>
        <v>3.17</v>
      </c>
      <c r="M565" s="5">
        <v>130.80632958388344</v>
      </c>
      <c r="N565" s="5">
        <f>70*D565</f>
        <v>5950</v>
      </c>
      <c r="O565" s="5"/>
      <c r="P565" s="6"/>
      <c r="Q565" s="6"/>
    </row>
    <row r="566" spans="1:17" x14ac:dyDescent="0.35">
      <c r="A566" s="5" t="s">
        <v>1663</v>
      </c>
      <c r="B566" t="s">
        <v>17</v>
      </c>
      <c r="C566" t="s">
        <v>32</v>
      </c>
      <c r="D566">
        <v>85</v>
      </c>
      <c r="E566" s="5">
        <v>7.5977612118307905</v>
      </c>
      <c r="F566" s="5">
        <v>7.6627859739463915</v>
      </c>
      <c r="G566" s="5">
        <v>7.7278107360619934</v>
      </c>
      <c r="H566" s="5">
        <f>IF(OR(B566="ngcc",B566="ngst"),0.4*D566,0.35*D566)</f>
        <v>29.749999999999996</v>
      </c>
      <c r="I566" s="5">
        <f>D566</f>
        <v>85</v>
      </c>
      <c r="J566" s="5">
        <f>IF(OR(B566="ngct",B566="oil"),1, )</f>
        <v>1</v>
      </c>
      <c r="K566" s="4">
        <f>J566</f>
        <v>1</v>
      </c>
      <c r="L566">
        <f>IF(OR(B566="ngcc",B566="ngst"),2,3.17)</f>
        <v>3.17</v>
      </c>
      <c r="M566" s="5">
        <v>130.80632958388344</v>
      </c>
      <c r="N566" s="5">
        <f>70*D566</f>
        <v>5950</v>
      </c>
      <c r="O566" s="5"/>
      <c r="P566" s="6"/>
      <c r="Q566" s="6"/>
    </row>
    <row r="567" spans="1:17" x14ac:dyDescent="0.35">
      <c r="A567" s="5" t="s">
        <v>1720</v>
      </c>
      <c r="B567" s="5" t="s">
        <v>17</v>
      </c>
      <c r="C567" t="s">
        <v>32</v>
      </c>
      <c r="D567">
        <v>2</v>
      </c>
      <c r="E567" s="5">
        <v>7.5977612118307905</v>
      </c>
      <c r="F567" s="5">
        <v>7.6627859739463906</v>
      </c>
      <c r="G567" s="5">
        <v>7.7278107360619908</v>
      </c>
      <c r="H567" s="5">
        <f>IF(OR(B567="ngcc",B567="ngst"),0.4*D567,0.35*D567)</f>
        <v>0.7</v>
      </c>
      <c r="I567">
        <f>D567</f>
        <v>2</v>
      </c>
      <c r="J567" s="5">
        <f>IF(OR(B567="ngct",B567="oil"),1, )</f>
        <v>1</v>
      </c>
      <c r="K567" s="5">
        <f>J567</f>
        <v>1</v>
      </c>
      <c r="L567" s="5">
        <f>IF(OR(B567="ngcc",B567="ngst"),2,3.17)</f>
        <v>3.17</v>
      </c>
      <c r="M567" s="5">
        <v>3.0777959902090215</v>
      </c>
      <c r="N567" s="5">
        <f>70*D567</f>
        <v>140</v>
      </c>
      <c r="P567" s="6"/>
      <c r="Q567" s="6"/>
    </row>
    <row r="568" spans="1:17" x14ac:dyDescent="0.35">
      <c r="A568" s="5" t="s">
        <v>1721</v>
      </c>
      <c r="B568" s="5" t="s">
        <v>17</v>
      </c>
      <c r="C568" t="s">
        <v>32</v>
      </c>
      <c r="D568">
        <v>2</v>
      </c>
      <c r="E568" s="5">
        <v>7.5977612118307905</v>
      </c>
      <c r="F568" s="5">
        <v>7.6627859739463906</v>
      </c>
      <c r="G568" s="5">
        <v>7.7278107360619908</v>
      </c>
      <c r="H568" s="5">
        <f>IF(OR(B568="ngcc",B568="ngst"),0.4*D568,0.35*D568)</f>
        <v>0.7</v>
      </c>
      <c r="I568">
        <f>D568</f>
        <v>2</v>
      </c>
      <c r="J568" s="5">
        <f>IF(OR(B568="ngct",B568="oil"),1, )</f>
        <v>1</v>
      </c>
      <c r="K568" s="5">
        <f>J568</f>
        <v>1</v>
      </c>
      <c r="L568" s="5">
        <f>IF(OR(B568="ngcc",B568="ngst"),2,3.17)</f>
        <v>3.17</v>
      </c>
      <c r="M568" s="5">
        <v>3.0777959902090215</v>
      </c>
      <c r="N568" s="5">
        <f>70*D568</f>
        <v>140</v>
      </c>
      <c r="O568" s="5"/>
      <c r="P568" s="6"/>
      <c r="Q568" s="6"/>
    </row>
    <row r="569" spans="1:17" x14ac:dyDescent="0.35">
      <c r="A569" s="5" t="s">
        <v>1664</v>
      </c>
      <c r="B569" s="5" t="s">
        <v>17</v>
      </c>
      <c r="C569" t="s">
        <v>32</v>
      </c>
      <c r="D569">
        <v>105</v>
      </c>
      <c r="E569" s="5">
        <v>7.5977612118307905</v>
      </c>
      <c r="F569" s="5">
        <v>7.6627859739463897</v>
      </c>
      <c r="G569" s="5">
        <v>7.7278107360619881</v>
      </c>
      <c r="H569" s="5">
        <f>IF(OR(B569="ngcc",B569="ngst"),0.4*D569,0.35*D569)</f>
        <v>36.75</v>
      </c>
      <c r="I569">
        <f>D569</f>
        <v>105</v>
      </c>
      <c r="J569" s="5">
        <f>IF(OR(B569="ngct",B569="oil"),1, )</f>
        <v>1</v>
      </c>
      <c r="K569" s="5">
        <f>J569</f>
        <v>1</v>
      </c>
      <c r="L569" s="5">
        <f>IF(OR(B569="ngcc",B569="ngst"),2,3.17)</f>
        <v>3.17</v>
      </c>
      <c r="M569" s="5">
        <v>161.58428948597376</v>
      </c>
      <c r="N569" s="5">
        <f>70*D569</f>
        <v>7350</v>
      </c>
      <c r="P569" s="6"/>
      <c r="Q569" s="6"/>
    </row>
    <row r="570" spans="1:17" x14ac:dyDescent="0.35">
      <c r="A570" s="5" t="s">
        <v>1665</v>
      </c>
      <c r="B570" s="5" t="s">
        <v>17</v>
      </c>
      <c r="C570" t="s">
        <v>32</v>
      </c>
      <c r="D570">
        <v>85</v>
      </c>
      <c r="E570" s="5">
        <v>7.5977612118307905</v>
      </c>
      <c r="F570" s="5">
        <v>7.6627859739463915</v>
      </c>
      <c r="G570" s="5">
        <v>7.7278107360619934</v>
      </c>
      <c r="H570" s="5">
        <f>IF(OR(B570="ngcc",B570="ngst"),0.4*D570,0.35*D570)</f>
        <v>29.749999999999996</v>
      </c>
      <c r="I570">
        <f>D570</f>
        <v>85</v>
      </c>
      <c r="J570" s="5">
        <f>IF(OR(B570="ngct",B570="oil"),1, )</f>
        <v>1</v>
      </c>
      <c r="K570" s="5">
        <f>J570</f>
        <v>1</v>
      </c>
      <c r="L570" s="5">
        <f>IF(OR(B570="ngcc",B570="ngst"),2,3.17)</f>
        <v>3.17</v>
      </c>
      <c r="M570" s="5">
        <v>130.80632958388344</v>
      </c>
      <c r="N570" s="5">
        <f>70*D570</f>
        <v>5950</v>
      </c>
      <c r="P570" s="6"/>
      <c r="Q570" s="6"/>
    </row>
    <row r="571" spans="1:17" x14ac:dyDescent="0.35">
      <c r="A571" s="5" t="s">
        <v>1666</v>
      </c>
      <c r="B571" s="5" t="s">
        <v>17</v>
      </c>
      <c r="C571" t="s">
        <v>32</v>
      </c>
      <c r="D571">
        <v>85</v>
      </c>
      <c r="E571" s="5">
        <v>7.5977612118307905</v>
      </c>
      <c r="F571" s="5">
        <v>7.6627859739463915</v>
      </c>
      <c r="G571" s="5">
        <v>7.7278107360619934</v>
      </c>
      <c r="H571" s="5">
        <f>IF(OR(B571="ngcc",B571="ngst"),0.4*D571,0.35*D571)</f>
        <v>29.749999999999996</v>
      </c>
      <c r="I571">
        <f>D571</f>
        <v>85</v>
      </c>
      <c r="J571" s="5">
        <f>IF(OR(B571="ngct",B571="oil"),1, )</f>
        <v>1</v>
      </c>
      <c r="K571" s="5">
        <f>J571</f>
        <v>1</v>
      </c>
      <c r="L571" s="5">
        <f>IF(OR(B571="ngcc",B571="ngst"),2,3.17)</f>
        <v>3.17</v>
      </c>
      <c r="M571" s="5">
        <v>130.80632958388344</v>
      </c>
      <c r="N571" s="5">
        <f>70*D571</f>
        <v>5950</v>
      </c>
      <c r="P571" s="6"/>
      <c r="Q571" s="6"/>
    </row>
    <row r="572" spans="1:17" x14ac:dyDescent="0.35">
      <c r="A572" s="5" t="s">
        <v>1667</v>
      </c>
      <c r="B572" t="s">
        <v>17</v>
      </c>
      <c r="C572" t="s">
        <v>32</v>
      </c>
      <c r="D572">
        <v>85</v>
      </c>
      <c r="E572" s="5">
        <v>7.5977612118307905</v>
      </c>
      <c r="F572" s="5">
        <v>7.6627859739463915</v>
      </c>
      <c r="G572" s="5">
        <v>7.7278107360619934</v>
      </c>
      <c r="H572" s="5">
        <f>IF(OR(B572="ngcc",B572="ngst"),0.4*D572,0.35*D572)</f>
        <v>29.749999999999996</v>
      </c>
      <c r="I572">
        <f>D572</f>
        <v>85</v>
      </c>
      <c r="J572" s="5">
        <f>IF(OR(B572="ngct",B572="oil"),1, )</f>
        <v>1</v>
      </c>
      <c r="K572" s="5">
        <f>J572</f>
        <v>1</v>
      </c>
      <c r="L572" s="5">
        <f>IF(OR(B572="ngcc",B572="ngst"),2,3.17)</f>
        <v>3.17</v>
      </c>
      <c r="M572" s="5">
        <v>130.80632958388344</v>
      </c>
      <c r="N572" s="5">
        <f>70*D572</f>
        <v>5950</v>
      </c>
      <c r="P572" s="6"/>
      <c r="Q572" s="6"/>
    </row>
    <row r="573" spans="1:17" x14ac:dyDescent="0.35">
      <c r="A573" s="5" t="s">
        <v>1669</v>
      </c>
      <c r="B573" s="5" t="s">
        <v>17</v>
      </c>
      <c r="C573" t="s">
        <v>32</v>
      </c>
      <c r="D573">
        <v>120</v>
      </c>
      <c r="E573" s="5">
        <v>7.5977612118307905</v>
      </c>
      <c r="F573" s="5">
        <v>7.6627859739463897</v>
      </c>
      <c r="G573" s="5">
        <v>7.7278107360619881</v>
      </c>
      <c r="H573" s="5">
        <f>IF(OR(B573="ngcc",B573="ngst"),0.4*D573,0.35*D573)</f>
        <v>42</v>
      </c>
      <c r="I573" s="5">
        <f>D573</f>
        <v>120</v>
      </c>
      <c r="J573" s="5">
        <f>IF(OR(B573="ngct",B573="oil"),1, )</f>
        <v>1</v>
      </c>
      <c r="K573" s="5">
        <f>J573</f>
        <v>1</v>
      </c>
      <c r="L573" s="5">
        <f>IF(OR(B573="ngcc",B573="ngst"),2,3.17)</f>
        <v>3.17</v>
      </c>
      <c r="M573" s="5">
        <v>184.66775941254105</v>
      </c>
      <c r="N573" s="5">
        <f>70*D573</f>
        <v>8400</v>
      </c>
      <c r="P573" s="6"/>
      <c r="Q573" s="6"/>
    </row>
    <row r="574" spans="1:17" x14ac:dyDescent="0.35">
      <c r="A574" s="5" t="s">
        <v>1668</v>
      </c>
      <c r="B574" s="5" t="s">
        <v>17</v>
      </c>
      <c r="C574" t="s">
        <v>32</v>
      </c>
      <c r="D574">
        <v>0.6</v>
      </c>
      <c r="E574" s="5">
        <v>7.5977612118307896</v>
      </c>
      <c r="F574" s="5">
        <v>7.6627859739463906</v>
      </c>
      <c r="G574" s="5">
        <v>7.7278107360619908</v>
      </c>
      <c r="H574" s="5">
        <f>IF(OR(B574="ngcc",B574="ngst"),0.4*D574,0.35*D574)</f>
        <v>0.21</v>
      </c>
      <c r="I574" s="5">
        <f>D574</f>
        <v>0.6</v>
      </c>
      <c r="J574" s="5">
        <f>IF(OR(B574="ngct",B574="oil"),1, )</f>
        <v>1</v>
      </c>
      <c r="K574" s="5">
        <f>J574</f>
        <v>1</v>
      </c>
      <c r="L574" s="5">
        <f>IF(OR(B574="ngcc",B574="ngst"),2,3.17)</f>
        <v>3.17</v>
      </c>
      <c r="M574" s="5">
        <v>0.92333879706270616</v>
      </c>
      <c r="N574" s="5">
        <f>70*D574</f>
        <v>42</v>
      </c>
      <c r="O574" s="5"/>
      <c r="P574" s="6"/>
      <c r="Q574" s="6"/>
    </row>
    <row r="575" spans="1:17" x14ac:dyDescent="0.35">
      <c r="A575" s="5" t="s">
        <v>1722</v>
      </c>
      <c r="B575" s="5" t="s">
        <v>17</v>
      </c>
      <c r="C575" t="s">
        <v>32</v>
      </c>
      <c r="D575">
        <v>2</v>
      </c>
      <c r="E575" s="5">
        <v>3.7284983629646495</v>
      </c>
      <c r="F575" s="5">
        <v>3.7935231250802497</v>
      </c>
      <c r="G575" s="5">
        <v>3.8585478871958503</v>
      </c>
      <c r="H575" s="5">
        <f>IF(OR(B575="ngcc",B575="ngst"),0.4*D575,0.35*D575)</f>
        <v>0.7</v>
      </c>
      <c r="I575" s="5">
        <f>D575</f>
        <v>2</v>
      </c>
      <c r="J575" s="5">
        <f>IF(OR(B575="ngct",B575="oil"),1, )</f>
        <v>1</v>
      </c>
      <c r="K575" s="5">
        <f>J575</f>
        <v>1</v>
      </c>
      <c r="L575" s="5">
        <f>IF(OR(B575="ngcc",B575="ngst"),2,3.17)</f>
        <v>3.17</v>
      </c>
      <c r="M575" s="5">
        <v>3.0777959902090206</v>
      </c>
      <c r="N575" s="5">
        <f>70*D575</f>
        <v>140</v>
      </c>
      <c r="O575" s="5"/>
      <c r="P575" s="6"/>
      <c r="Q575" s="6"/>
    </row>
    <row r="576" spans="1:17" x14ac:dyDescent="0.35">
      <c r="A576" s="5" t="s">
        <v>1723</v>
      </c>
      <c r="B576" s="5" t="s">
        <v>17</v>
      </c>
      <c r="C576" t="s">
        <v>32</v>
      </c>
      <c r="D576">
        <v>2</v>
      </c>
      <c r="E576" s="5">
        <v>3.7284983629646495</v>
      </c>
      <c r="F576" s="5">
        <v>3.7935231250802497</v>
      </c>
      <c r="G576" s="5">
        <v>3.8585478871958503</v>
      </c>
      <c r="H576" s="5">
        <f>IF(OR(B576="ngcc",B576="ngst"),0.4*D576,0.35*D576)</f>
        <v>0.7</v>
      </c>
      <c r="I576" s="5">
        <f>D576</f>
        <v>2</v>
      </c>
      <c r="J576" s="5">
        <f>IF(OR(B576="ngct",B576="oil"),1, )</f>
        <v>1</v>
      </c>
      <c r="K576" s="5">
        <f>J576</f>
        <v>1</v>
      </c>
      <c r="L576" s="5">
        <f>IF(OR(B576="ngcc",B576="ngst"),2,3.17)</f>
        <v>3.17</v>
      </c>
      <c r="M576" s="5">
        <v>3.0777959902090206</v>
      </c>
      <c r="N576" s="5">
        <f>70*D576</f>
        <v>140</v>
      </c>
      <c r="O576" s="5"/>
      <c r="P576" s="6"/>
      <c r="Q576" s="6"/>
    </row>
    <row r="577" spans="1:17" x14ac:dyDescent="0.35">
      <c r="A577" s="5" t="s">
        <v>1724</v>
      </c>
      <c r="B577" s="5" t="s">
        <v>17</v>
      </c>
      <c r="C577" t="s">
        <v>32</v>
      </c>
      <c r="D577">
        <v>2</v>
      </c>
      <c r="E577" s="5">
        <v>3.7284983629646495</v>
      </c>
      <c r="F577" s="5">
        <v>3.7935231250802497</v>
      </c>
      <c r="G577" s="5">
        <v>3.8585478871958503</v>
      </c>
      <c r="H577" s="5">
        <f>IF(OR(B577="ngcc",B577="ngst"),0.4*D577,0.35*D577)</f>
        <v>0.7</v>
      </c>
      <c r="I577" s="5">
        <f>D577</f>
        <v>2</v>
      </c>
      <c r="J577" s="5">
        <f>IF(OR(B577="ngct",B577="oil"),1, )</f>
        <v>1</v>
      </c>
      <c r="K577" s="5">
        <f>J577</f>
        <v>1</v>
      </c>
      <c r="L577" s="5">
        <f>IF(OR(B577="ngcc",B577="ngst"),2,3.17)</f>
        <v>3.17</v>
      </c>
      <c r="M577" s="5">
        <v>3.0777959902090206</v>
      </c>
      <c r="N577" s="5">
        <f>70*D577</f>
        <v>140</v>
      </c>
      <c r="P577" s="6"/>
      <c r="Q577" s="6"/>
    </row>
    <row r="578" spans="1:17" x14ac:dyDescent="0.35">
      <c r="A578" s="5" t="s">
        <v>1670</v>
      </c>
      <c r="B578" s="5" t="s">
        <v>17</v>
      </c>
      <c r="C578" t="s">
        <v>32</v>
      </c>
      <c r="D578">
        <v>20.399999999999999</v>
      </c>
      <c r="E578" s="5">
        <v>20.768873839379864</v>
      </c>
      <c r="F578" s="5">
        <v>20.83389860149547</v>
      </c>
      <c r="G578" s="5">
        <v>20.898923363611079</v>
      </c>
      <c r="H578" s="5">
        <f>IF(OR(B578="ngcc",B578="ngst"),0.4*D578,0.35*D578)</f>
        <v>7.1399999999999988</v>
      </c>
      <c r="I578" s="5">
        <f>D578</f>
        <v>20.399999999999999</v>
      </c>
      <c r="J578" s="5">
        <f>IF(OR(B578="ngct",B578="oil"),1, )</f>
        <v>1</v>
      </c>
      <c r="K578" s="5">
        <f>J578</f>
        <v>1</v>
      </c>
      <c r="L578" s="5">
        <f>IF(OR(B578="ngcc",B578="ngst"),2,3.17)</f>
        <v>3.17</v>
      </c>
      <c r="M578" s="5">
        <v>31.393519100132082</v>
      </c>
      <c r="N578" s="5">
        <f>70*D578</f>
        <v>1428</v>
      </c>
      <c r="P578" s="6"/>
      <c r="Q578" s="6"/>
    </row>
    <row r="579" spans="1:17" x14ac:dyDescent="0.35">
      <c r="A579" s="5" t="s">
        <v>1145</v>
      </c>
      <c r="B579" t="s">
        <v>1153</v>
      </c>
      <c r="C579" t="s">
        <v>19</v>
      </c>
      <c r="D579" s="5">
        <v>10000</v>
      </c>
      <c r="E579" s="5">
        <v>10000</v>
      </c>
      <c r="F579" s="5">
        <v>10000</v>
      </c>
      <c r="G579" s="5">
        <v>10000</v>
      </c>
      <c r="H579" s="5">
        <v>0</v>
      </c>
      <c r="I579" s="5">
        <v>5000</v>
      </c>
      <c r="J579" s="5">
        <v>1</v>
      </c>
      <c r="K579" s="5">
        <v>1</v>
      </c>
      <c r="L579" s="5">
        <v>0</v>
      </c>
      <c r="M579" s="5">
        <v>10000000000</v>
      </c>
      <c r="N579" s="5">
        <v>10000000000</v>
      </c>
      <c r="P579" s="5"/>
      <c r="Q579" s="5"/>
    </row>
    <row r="580" spans="1:17" x14ac:dyDescent="0.35">
      <c r="A580" s="5" t="s">
        <v>1146</v>
      </c>
      <c r="B580" s="5" t="s">
        <v>1153</v>
      </c>
      <c r="C580" t="s">
        <v>27</v>
      </c>
      <c r="D580" s="5">
        <v>10000</v>
      </c>
      <c r="E580" s="5">
        <v>10000</v>
      </c>
      <c r="F580" s="5">
        <v>10000</v>
      </c>
      <c r="G580" s="5">
        <v>10000</v>
      </c>
      <c r="H580" s="5">
        <v>0</v>
      </c>
      <c r="I580" s="5">
        <v>5000</v>
      </c>
      <c r="J580" s="5">
        <v>1</v>
      </c>
      <c r="K580" s="5">
        <v>1</v>
      </c>
      <c r="L580" s="5">
        <v>0</v>
      </c>
      <c r="M580" s="5">
        <v>10000000000</v>
      </c>
      <c r="N580" s="5">
        <v>10000000000</v>
      </c>
      <c r="P580" s="5"/>
      <c r="Q580" s="5"/>
    </row>
    <row r="581" spans="1:17" x14ac:dyDescent="0.35">
      <c r="A581" s="5" t="s">
        <v>1147</v>
      </c>
      <c r="B581" s="5" t="s">
        <v>1153</v>
      </c>
      <c r="C581" t="s">
        <v>33</v>
      </c>
      <c r="D581" s="5">
        <v>10000</v>
      </c>
      <c r="E581" s="5">
        <v>10000</v>
      </c>
      <c r="F581" s="5">
        <v>10000</v>
      </c>
      <c r="G581" s="5">
        <v>10000</v>
      </c>
      <c r="H581" s="5">
        <v>0</v>
      </c>
      <c r="I581" s="5">
        <v>5000</v>
      </c>
      <c r="J581" s="5">
        <v>1</v>
      </c>
      <c r="K581" s="5">
        <v>1</v>
      </c>
      <c r="L581" s="5">
        <v>0</v>
      </c>
      <c r="M581" s="5">
        <v>10000000000</v>
      </c>
      <c r="N581" s="5">
        <v>10000000000</v>
      </c>
      <c r="O581" s="5"/>
      <c r="P581" s="5"/>
      <c r="Q581" s="5"/>
    </row>
    <row r="582" spans="1:17" x14ac:dyDescent="0.35">
      <c r="A582" s="5" t="s">
        <v>1148</v>
      </c>
      <c r="B582" s="5" t="s">
        <v>1153</v>
      </c>
      <c r="C582" t="s">
        <v>28</v>
      </c>
      <c r="D582" s="5">
        <v>10000</v>
      </c>
      <c r="E582" s="5">
        <v>10000</v>
      </c>
      <c r="F582" s="5">
        <v>10000</v>
      </c>
      <c r="G582" s="5">
        <v>10000</v>
      </c>
      <c r="H582" s="5">
        <v>0</v>
      </c>
      <c r="I582" s="5">
        <v>5000</v>
      </c>
      <c r="J582" s="5">
        <v>1</v>
      </c>
      <c r="K582" s="5">
        <v>1</v>
      </c>
      <c r="L582" s="5">
        <v>0</v>
      </c>
      <c r="M582" s="5">
        <v>10000000000</v>
      </c>
      <c r="N582" s="5">
        <v>10000000000</v>
      </c>
      <c r="O582" s="5"/>
      <c r="P582" s="5"/>
      <c r="Q582" s="5"/>
    </row>
    <row r="583" spans="1:17" x14ac:dyDescent="0.35">
      <c r="A583" s="5" t="s">
        <v>1149</v>
      </c>
      <c r="B583" s="5" t="s">
        <v>1153</v>
      </c>
      <c r="C583" t="s">
        <v>29</v>
      </c>
      <c r="D583" s="5">
        <v>10000</v>
      </c>
      <c r="E583" s="5">
        <v>10000</v>
      </c>
      <c r="F583" s="5">
        <v>10000</v>
      </c>
      <c r="G583" s="5">
        <v>10000</v>
      </c>
      <c r="H583" s="5">
        <v>0</v>
      </c>
      <c r="I583" s="5">
        <v>5000</v>
      </c>
      <c r="J583" s="5">
        <v>1</v>
      </c>
      <c r="K583" s="5">
        <v>1</v>
      </c>
      <c r="L583" s="5">
        <v>0</v>
      </c>
      <c r="M583" s="5">
        <v>10000000000</v>
      </c>
      <c r="N583" s="5">
        <v>10000000000</v>
      </c>
      <c r="P583" s="5"/>
      <c r="Q583" s="5"/>
    </row>
    <row r="584" spans="1:17" x14ac:dyDescent="0.35">
      <c r="A584" s="5" t="s">
        <v>1150</v>
      </c>
      <c r="B584" s="5" t="s">
        <v>1153</v>
      </c>
      <c r="C584" t="s">
        <v>31</v>
      </c>
      <c r="D584" s="5">
        <v>10000</v>
      </c>
      <c r="E584" s="5">
        <v>10000</v>
      </c>
      <c r="F584" s="5">
        <v>10000</v>
      </c>
      <c r="G584" s="5">
        <v>10000</v>
      </c>
      <c r="H584" s="5">
        <v>0</v>
      </c>
      <c r="I584" s="5">
        <v>5000</v>
      </c>
      <c r="J584" s="5">
        <v>1</v>
      </c>
      <c r="K584" s="5">
        <v>1</v>
      </c>
      <c r="L584" s="5">
        <v>0</v>
      </c>
      <c r="M584" s="5">
        <v>10000000000</v>
      </c>
      <c r="N584" s="5">
        <v>10000000000</v>
      </c>
      <c r="P584" s="5"/>
      <c r="Q584" s="5"/>
    </row>
    <row r="585" spans="1:17" x14ac:dyDescent="0.35">
      <c r="A585" s="5" t="s">
        <v>1151</v>
      </c>
      <c r="B585" s="5" t="s">
        <v>1153</v>
      </c>
      <c r="C585" t="s">
        <v>30</v>
      </c>
      <c r="D585" s="5">
        <v>10000</v>
      </c>
      <c r="E585" s="5">
        <v>10000</v>
      </c>
      <c r="F585" s="5">
        <v>10000</v>
      </c>
      <c r="G585" s="5">
        <v>10000</v>
      </c>
      <c r="H585" s="5">
        <v>0</v>
      </c>
      <c r="I585" s="5">
        <v>5000</v>
      </c>
      <c r="J585" s="5">
        <v>1</v>
      </c>
      <c r="K585" s="5">
        <v>1</v>
      </c>
      <c r="L585" s="5">
        <v>0</v>
      </c>
      <c r="M585" s="5">
        <v>10000000000</v>
      </c>
      <c r="N585" s="5">
        <v>10000000000</v>
      </c>
      <c r="P585" s="5"/>
      <c r="Q585" s="5"/>
    </row>
    <row r="586" spans="1:17" x14ac:dyDescent="0.35">
      <c r="A586" s="5" t="s">
        <v>1152</v>
      </c>
      <c r="B586" s="5" t="s">
        <v>1153</v>
      </c>
      <c r="C586" t="s">
        <v>32</v>
      </c>
      <c r="D586" s="5">
        <v>10000</v>
      </c>
      <c r="E586" s="5">
        <v>10000</v>
      </c>
      <c r="F586" s="5">
        <v>10000</v>
      </c>
      <c r="G586" s="5">
        <v>10000</v>
      </c>
      <c r="H586" s="5">
        <v>0</v>
      </c>
      <c r="I586" s="5">
        <v>5000</v>
      </c>
      <c r="J586" s="5">
        <v>1</v>
      </c>
      <c r="K586" s="5">
        <v>1</v>
      </c>
      <c r="L586" s="5">
        <v>0</v>
      </c>
      <c r="M586" s="5">
        <v>10000000000</v>
      </c>
      <c r="N586" s="5">
        <v>10000000000</v>
      </c>
      <c r="P586" s="5"/>
      <c r="Q586" s="5"/>
    </row>
  </sheetData>
  <sortState ref="A2:Q586">
    <sortCondition ref="B2:B586"/>
  </sortState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>
      <selection activeCell="J8" sqref="J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172</v>
      </c>
      <c r="F1" t="s">
        <v>1141</v>
      </c>
      <c r="I1" s="9" t="s">
        <v>1142</v>
      </c>
      <c r="J1" s="9"/>
    </row>
    <row r="2" spans="1:10" x14ac:dyDescent="0.35">
      <c r="A2" t="s">
        <v>34</v>
      </c>
      <c r="B2" t="s">
        <v>22</v>
      </c>
      <c r="C2" t="s">
        <v>19</v>
      </c>
      <c r="D2">
        <v>16.3</v>
      </c>
      <c r="E2">
        <v>0.748</v>
      </c>
      <c r="F2">
        <f t="shared" ref="F2:F33" si="0">E2*D2</f>
        <v>12.192400000000001</v>
      </c>
      <c r="I2" s="8" t="s">
        <v>27</v>
      </c>
      <c r="J2" s="8">
        <f>SUM(F18:F45)</f>
        <v>275.41650000000004</v>
      </c>
    </row>
    <row r="3" spans="1:10" x14ac:dyDescent="0.35">
      <c r="A3" t="s">
        <v>35</v>
      </c>
      <c r="B3" t="s">
        <v>22</v>
      </c>
      <c r="C3" t="s">
        <v>19</v>
      </c>
      <c r="D3">
        <v>18.3</v>
      </c>
      <c r="E3">
        <v>0.85099999999999998</v>
      </c>
      <c r="F3" s="5">
        <f t="shared" si="0"/>
        <v>15.5733</v>
      </c>
      <c r="I3" s="8" t="s">
        <v>28</v>
      </c>
      <c r="J3" s="8">
        <f>SUM(F47:F69)</f>
        <v>1432.7830000000004</v>
      </c>
    </row>
    <row r="4" spans="1:10" x14ac:dyDescent="0.35">
      <c r="A4" t="s">
        <v>36</v>
      </c>
      <c r="B4" t="s">
        <v>22</v>
      </c>
      <c r="C4" t="s">
        <v>19</v>
      </c>
      <c r="D4">
        <v>45</v>
      </c>
      <c r="E4">
        <v>0.40400000000000003</v>
      </c>
      <c r="F4" s="5">
        <f t="shared" si="0"/>
        <v>18.18</v>
      </c>
      <c r="I4" s="8" t="s">
        <v>30</v>
      </c>
      <c r="J4" s="8">
        <f>SUM(F112:F119)</f>
        <v>57.125900000000001</v>
      </c>
    </row>
    <row r="5" spans="1:10" x14ac:dyDescent="0.35">
      <c r="A5" t="s">
        <v>37</v>
      </c>
      <c r="B5" t="s">
        <v>22</v>
      </c>
      <c r="C5" t="s">
        <v>19</v>
      </c>
      <c r="D5">
        <v>45</v>
      </c>
      <c r="E5">
        <v>0.45300000000000001</v>
      </c>
      <c r="F5" s="5">
        <f t="shared" si="0"/>
        <v>20.385000000000002</v>
      </c>
      <c r="I5" s="8" t="s">
        <v>19</v>
      </c>
      <c r="J5" s="8">
        <f>SUM(F2:F17)</f>
        <v>2057.9088999999999</v>
      </c>
    </row>
    <row r="6" spans="1:10" x14ac:dyDescent="0.35">
      <c r="A6" t="s">
        <v>38</v>
      </c>
      <c r="B6" t="s">
        <v>23</v>
      </c>
      <c r="C6" t="s">
        <v>19</v>
      </c>
      <c r="D6">
        <v>909.9</v>
      </c>
      <c r="E6">
        <v>0.875</v>
      </c>
      <c r="F6" s="5">
        <f t="shared" si="0"/>
        <v>796.16250000000002</v>
      </c>
      <c r="I6" s="8" t="s">
        <v>29</v>
      </c>
      <c r="J6" s="8">
        <f>SUM(F70:F89)</f>
        <v>23.438300000000009</v>
      </c>
    </row>
    <row r="7" spans="1:10" x14ac:dyDescent="0.35">
      <c r="A7" t="s">
        <v>39</v>
      </c>
      <c r="B7" t="s">
        <v>23</v>
      </c>
      <c r="C7" t="s">
        <v>19</v>
      </c>
      <c r="D7" s="1">
        <v>1253</v>
      </c>
      <c r="E7" s="1">
        <v>0.875</v>
      </c>
      <c r="F7" s="5">
        <f t="shared" si="0"/>
        <v>1096.375</v>
      </c>
      <c r="I7" s="8" t="s">
        <v>31</v>
      </c>
      <c r="J7" s="8">
        <f>SUM(F90:F111)</f>
        <v>695.13680000000011</v>
      </c>
    </row>
    <row r="8" spans="1:10" x14ac:dyDescent="0.35">
      <c r="A8" t="s">
        <v>40</v>
      </c>
      <c r="B8" t="s">
        <v>24</v>
      </c>
      <c r="C8" t="s">
        <v>19</v>
      </c>
      <c r="D8">
        <v>0.9</v>
      </c>
      <c r="E8">
        <v>0.33300000000000002</v>
      </c>
      <c r="F8" s="5">
        <f t="shared" si="0"/>
        <v>0.29970000000000002</v>
      </c>
      <c r="I8" s="8" t="s">
        <v>32</v>
      </c>
      <c r="J8" s="8">
        <f>SUM(F120:F139)</f>
        <v>155.36059999999998</v>
      </c>
    </row>
    <row r="9" spans="1:10" x14ac:dyDescent="0.35">
      <c r="A9" t="s">
        <v>41</v>
      </c>
      <c r="B9" t="s">
        <v>24</v>
      </c>
      <c r="C9" t="s">
        <v>19</v>
      </c>
      <c r="D9">
        <v>0.9</v>
      </c>
      <c r="E9">
        <v>0.33300000000000002</v>
      </c>
      <c r="F9" s="5">
        <f t="shared" si="0"/>
        <v>0.29970000000000002</v>
      </c>
      <c r="I9" s="8" t="s">
        <v>33</v>
      </c>
      <c r="J9" s="8">
        <f>SUM(F46)</f>
        <v>37.949999999999996</v>
      </c>
    </row>
    <row r="10" spans="1:10" x14ac:dyDescent="0.35">
      <c r="A10" t="s">
        <v>42</v>
      </c>
      <c r="B10" t="s">
        <v>24</v>
      </c>
      <c r="C10" t="s">
        <v>19</v>
      </c>
      <c r="D10">
        <v>0.9</v>
      </c>
      <c r="E10">
        <v>0.33300000000000002</v>
      </c>
      <c r="F10" s="5">
        <f t="shared" si="0"/>
        <v>0.29970000000000002</v>
      </c>
    </row>
    <row r="11" spans="1:10" x14ac:dyDescent="0.35">
      <c r="A11" t="s">
        <v>43</v>
      </c>
      <c r="B11" t="s">
        <v>24</v>
      </c>
      <c r="C11" t="s">
        <v>19</v>
      </c>
      <c r="D11">
        <v>0.8</v>
      </c>
      <c r="E11">
        <v>0.42499999999999999</v>
      </c>
      <c r="F11" s="5">
        <f t="shared" si="0"/>
        <v>0.34</v>
      </c>
    </row>
    <row r="12" spans="1:10" x14ac:dyDescent="0.35">
      <c r="A12" t="s">
        <v>44</v>
      </c>
      <c r="B12" t="s">
        <v>24</v>
      </c>
      <c r="C12" t="s">
        <v>19</v>
      </c>
      <c r="D12">
        <v>0.8</v>
      </c>
      <c r="E12">
        <v>0.42499999999999999</v>
      </c>
      <c r="F12" s="5">
        <f t="shared" si="0"/>
        <v>0.34</v>
      </c>
    </row>
    <row r="13" spans="1:10" x14ac:dyDescent="0.35">
      <c r="A13" t="s">
        <v>45</v>
      </c>
      <c r="B13" t="s">
        <v>24</v>
      </c>
      <c r="C13" t="s">
        <v>19</v>
      </c>
      <c r="D13">
        <v>0.8</v>
      </c>
      <c r="E13">
        <v>0.42499999999999999</v>
      </c>
      <c r="F13" s="5">
        <f t="shared" si="0"/>
        <v>0.34</v>
      </c>
    </row>
    <row r="14" spans="1:10" x14ac:dyDescent="0.35">
      <c r="A14" t="s">
        <v>46</v>
      </c>
      <c r="B14" t="s">
        <v>24</v>
      </c>
      <c r="C14" t="s">
        <v>19</v>
      </c>
      <c r="D14">
        <v>3</v>
      </c>
      <c r="E14" s="5">
        <v>0.503</v>
      </c>
      <c r="F14" s="5">
        <f t="shared" si="0"/>
        <v>1.5089999999999999</v>
      </c>
    </row>
    <row r="15" spans="1:10" x14ac:dyDescent="0.35">
      <c r="A15" t="s">
        <v>47</v>
      </c>
      <c r="B15" t="s">
        <v>25</v>
      </c>
      <c r="C15" t="s">
        <v>19</v>
      </c>
      <c r="D15">
        <v>43</v>
      </c>
      <c r="E15">
        <v>0.63300000000000001</v>
      </c>
      <c r="F15" s="5">
        <f t="shared" si="0"/>
        <v>27.219000000000001</v>
      </c>
    </row>
    <row r="16" spans="1:10" x14ac:dyDescent="0.35">
      <c r="A16" t="s">
        <v>48</v>
      </c>
      <c r="B16" t="s">
        <v>22</v>
      </c>
      <c r="C16" t="s">
        <v>19</v>
      </c>
      <c r="D16">
        <v>67</v>
      </c>
      <c r="E16">
        <v>0.83099999999999996</v>
      </c>
      <c r="F16" s="5">
        <f t="shared" si="0"/>
        <v>55.677</v>
      </c>
    </row>
    <row r="17" spans="1:6" x14ac:dyDescent="0.35">
      <c r="A17" t="s">
        <v>49</v>
      </c>
      <c r="B17" t="s">
        <v>22</v>
      </c>
      <c r="C17" t="s">
        <v>19</v>
      </c>
      <c r="D17">
        <v>14.6</v>
      </c>
      <c r="E17">
        <v>0.871</v>
      </c>
      <c r="F17" s="5">
        <f t="shared" si="0"/>
        <v>12.7166</v>
      </c>
    </row>
    <row r="18" spans="1:6" x14ac:dyDescent="0.35">
      <c r="A18" t="s">
        <v>93</v>
      </c>
      <c r="B18" t="s">
        <v>25</v>
      </c>
      <c r="C18" t="s">
        <v>27</v>
      </c>
      <c r="D18">
        <v>8.5</v>
      </c>
      <c r="E18">
        <v>0.109</v>
      </c>
      <c r="F18" s="5">
        <f t="shared" si="0"/>
        <v>0.92649999999999999</v>
      </c>
    </row>
    <row r="19" spans="1:6" x14ac:dyDescent="0.35">
      <c r="A19" t="s">
        <v>94</v>
      </c>
      <c r="B19" t="s">
        <v>25</v>
      </c>
      <c r="C19" t="s">
        <v>27</v>
      </c>
      <c r="D19">
        <v>15.6</v>
      </c>
      <c r="E19" s="5">
        <v>0.81499999999999995</v>
      </c>
      <c r="F19" s="5">
        <f t="shared" si="0"/>
        <v>12.713999999999999</v>
      </c>
    </row>
    <row r="20" spans="1:6" x14ac:dyDescent="0.35">
      <c r="A20" t="s">
        <v>95</v>
      </c>
      <c r="B20" t="s">
        <v>25</v>
      </c>
      <c r="C20" t="s">
        <v>27</v>
      </c>
      <c r="D20">
        <v>72</v>
      </c>
      <c r="E20">
        <v>1E-3</v>
      </c>
      <c r="F20" s="5">
        <f t="shared" si="0"/>
        <v>7.2000000000000008E-2</v>
      </c>
    </row>
    <row r="21" spans="1:6" x14ac:dyDescent="0.35">
      <c r="A21" t="s">
        <v>96</v>
      </c>
      <c r="B21" t="s">
        <v>25</v>
      </c>
      <c r="C21" t="s">
        <v>27</v>
      </c>
      <c r="D21">
        <v>24</v>
      </c>
      <c r="E21" s="5">
        <v>0.81499999999999995</v>
      </c>
      <c r="F21" s="5">
        <f t="shared" si="0"/>
        <v>19.559999999999999</v>
      </c>
    </row>
    <row r="22" spans="1:6" x14ac:dyDescent="0.35">
      <c r="A22" t="s">
        <v>97</v>
      </c>
      <c r="B22" t="s">
        <v>25</v>
      </c>
      <c r="C22" t="s">
        <v>27</v>
      </c>
      <c r="D22">
        <v>15.6</v>
      </c>
      <c r="E22" s="5">
        <v>0.81499999999999995</v>
      </c>
      <c r="F22" s="5">
        <f t="shared" si="0"/>
        <v>12.713999999999999</v>
      </c>
    </row>
    <row r="23" spans="1:6" x14ac:dyDescent="0.35">
      <c r="A23" t="s">
        <v>98</v>
      </c>
      <c r="B23" t="s">
        <v>25</v>
      </c>
      <c r="C23" t="s">
        <v>27</v>
      </c>
      <c r="D23">
        <v>15.6</v>
      </c>
      <c r="E23" s="5">
        <v>0.81499999999999995</v>
      </c>
      <c r="F23" s="5">
        <f t="shared" si="0"/>
        <v>12.713999999999999</v>
      </c>
    </row>
    <row r="24" spans="1:6" x14ac:dyDescent="0.35">
      <c r="A24" t="s">
        <v>99</v>
      </c>
      <c r="B24" t="s">
        <v>25</v>
      </c>
      <c r="C24" t="s">
        <v>27</v>
      </c>
      <c r="D24">
        <v>30.2</v>
      </c>
      <c r="E24" s="5">
        <v>0.81499999999999995</v>
      </c>
      <c r="F24" s="5">
        <f t="shared" si="0"/>
        <v>24.613</v>
      </c>
    </row>
    <row r="25" spans="1:6" x14ac:dyDescent="0.35">
      <c r="A25" t="s">
        <v>100</v>
      </c>
      <c r="B25" t="s">
        <v>25</v>
      </c>
      <c r="C25" t="s">
        <v>27</v>
      </c>
      <c r="D25">
        <v>27.5</v>
      </c>
      <c r="E25" s="5">
        <v>0.14499999999999999</v>
      </c>
      <c r="F25" s="5">
        <f t="shared" si="0"/>
        <v>3.9874999999999998</v>
      </c>
    </row>
    <row r="26" spans="1:6" x14ac:dyDescent="0.35">
      <c r="A26" t="s">
        <v>101</v>
      </c>
      <c r="B26" t="s">
        <v>25</v>
      </c>
      <c r="C26" t="s">
        <v>27</v>
      </c>
      <c r="D26">
        <v>27.5</v>
      </c>
      <c r="E26">
        <v>0.19600000000000001</v>
      </c>
      <c r="F26" s="5">
        <f t="shared" si="0"/>
        <v>5.3900000000000006</v>
      </c>
    </row>
    <row r="27" spans="1:6" x14ac:dyDescent="0.35">
      <c r="A27" t="s">
        <v>102</v>
      </c>
      <c r="B27" t="s">
        <v>25</v>
      </c>
      <c r="C27" t="s">
        <v>27</v>
      </c>
      <c r="D27">
        <v>1.3</v>
      </c>
      <c r="E27" s="5">
        <v>8.3000000000000004E-2</v>
      </c>
      <c r="F27" s="5">
        <f t="shared" si="0"/>
        <v>0.10790000000000001</v>
      </c>
    </row>
    <row r="28" spans="1:6" x14ac:dyDescent="0.35">
      <c r="A28" t="s">
        <v>103</v>
      </c>
      <c r="B28" t="s">
        <v>25</v>
      </c>
      <c r="C28" t="s">
        <v>27</v>
      </c>
      <c r="D28">
        <v>0.7</v>
      </c>
      <c r="E28" s="5">
        <v>8.3000000000000004E-2</v>
      </c>
      <c r="F28" s="5">
        <f t="shared" si="0"/>
        <v>5.8099999999999999E-2</v>
      </c>
    </row>
    <row r="29" spans="1:6" x14ac:dyDescent="0.35">
      <c r="A29" t="s">
        <v>104</v>
      </c>
      <c r="B29" t="s">
        <v>22</v>
      </c>
      <c r="C29" t="s">
        <v>27</v>
      </c>
      <c r="D29">
        <v>5</v>
      </c>
      <c r="E29" s="5">
        <v>0.38100000000000001</v>
      </c>
      <c r="F29" s="5">
        <f t="shared" si="0"/>
        <v>1.905</v>
      </c>
    </row>
    <row r="30" spans="1:6" x14ac:dyDescent="0.35">
      <c r="A30" t="s">
        <v>105</v>
      </c>
      <c r="B30" t="s">
        <v>22</v>
      </c>
      <c r="C30" t="s">
        <v>27</v>
      </c>
      <c r="D30">
        <v>25.3</v>
      </c>
      <c r="E30" s="5">
        <v>0.72699999999999998</v>
      </c>
      <c r="F30" s="5">
        <f t="shared" si="0"/>
        <v>18.3931</v>
      </c>
    </row>
    <row r="31" spans="1:6" x14ac:dyDescent="0.35">
      <c r="A31" t="s">
        <v>106</v>
      </c>
      <c r="B31" t="s">
        <v>24</v>
      </c>
      <c r="C31" t="s">
        <v>27</v>
      </c>
      <c r="D31">
        <v>1.1000000000000001</v>
      </c>
      <c r="E31" s="5">
        <v>0.28299999999999997</v>
      </c>
      <c r="F31" s="5">
        <f t="shared" si="0"/>
        <v>0.31130000000000002</v>
      </c>
    </row>
    <row r="32" spans="1:6" x14ac:dyDescent="0.35">
      <c r="A32" t="s">
        <v>107</v>
      </c>
      <c r="B32" t="s">
        <v>24</v>
      </c>
      <c r="C32" t="s">
        <v>27</v>
      </c>
      <c r="D32">
        <v>1.1000000000000001</v>
      </c>
      <c r="E32" s="5">
        <v>0.28299999999999997</v>
      </c>
      <c r="F32" s="5">
        <f t="shared" si="0"/>
        <v>0.31130000000000002</v>
      </c>
    </row>
    <row r="33" spans="1:6" x14ac:dyDescent="0.35">
      <c r="A33" t="s">
        <v>108</v>
      </c>
      <c r="B33" t="s">
        <v>24</v>
      </c>
      <c r="C33" t="s">
        <v>27</v>
      </c>
      <c r="D33">
        <v>1.1000000000000001</v>
      </c>
      <c r="E33">
        <v>0.28299999999999997</v>
      </c>
      <c r="F33" s="5">
        <f t="shared" si="0"/>
        <v>0.31130000000000002</v>
      </c>
    </row>
    <row r="34" spans="1:6" x14ac:dyDescent="0.35">
      <c r="A34" t="s">
        <v>109</v>
      </c>
      <c r="B34" t="s">
        <v>25</v>
      </c>
      <c r="C34" t="s">
        <v>27</v>
      </c>
      <c r="D34">
        <v>16</v>
      </c>
      <c r="E34" s="5">
        <v>0.81499999999999995</v>
      </c>
      <c r="F34" s="5">
        <f t="shared" ref="F34:F65" si="1">E34*D34</f>
        <v>13.04</v>
      </c>
    </row>
    <row r="35" spans="1:6" x14ac:dyDescent="0.35">
      <c r="A35" t="s">
        <v>110</v>
      </c>
      <c r="B35" t="s">
        <v>25</v>
      </c>
      <c r="C35" t="s">
        <v>27</v>
      </c>
      <c r="D35">
        <v>39.6</v>
      </c>
      <c r="E35">
        <v>0.72799999999999998</v>
      </c>
      <c r="F35" s="5">
        <f t="shared" si="1"/>
        <v>28.828800000000001</v>
      </c>
    </row>
    <row r="36" spans="1:6" x14ac:dyDescent="0.35">
      <c r="A36" t="s">
        <v>111</v>
      </c>
      <c r="B36" t="s">
        <v>25</v>
      </c>
      <c r="C36" t="s">
        <v>27</v>
      </c>
      <c r="D36">
        <v>37.5</v>
      </c>
      <c r="E36">
        <v>0.73899999999999999</v>
      </c>
      <c r="F36" s="5">
        <f t="shared" si="1"/>
        <v>27.712499999999999</v>
      </c>
    </row>
    <row r="37" spans="1:6" x14ac:dyDescent="0.35">
      <c r="A37" t="s">
        <v>112</v>
      </c>
      <c r="B37" t="s">
        <v>25</v>
      </c>
      <c r="C37" t="s">
        <v>27</v>
      </c>
      <c r="D37">
        <v>39.6</v>
      </c>
      <c r="E37">
        <v>0.77</v>
      </c>
      <c r="F37" s="5">
        <f t="shared" si="1"/>
        <v>30.492000000000001</v>
      </c>
    </row>
    <row r="38" spans="1:6" x14ac:dyDescent="0.35">
      <c r="A38" t="s">
        <v>113</v>
      </c>
      <c r="B38" t="s">
        <v>25</v>
      </c>
      <c r="C38" t="s">
        <v>27</v>
      </c>
      <c r="D38">
        <v>45.7</v>
      </c>
      <c r="E38" s="5">
        <v>0.873</v>
      </c>
      <c r="F38" s="5">
        <f t="shared" si="1"/>
        <v>39.896100000000004</v>
      </c>
    </row>
    <row r="39" spans="1:6" x14ac:dyDescent="0.35">
      <c r="A39" t="s">
        <v>114</v>
      </c>
      <c r="B39" t="s">
        <v>22</v>
      </c>
      <c r="C39" t="s">
        <v>27</v>
      </c>
      <c r="D39">
        <v>13.3</v>
      </c>
      <c r="E39" s="5">
        <v>0.78700000000000003</v>
      </c>
      <c r="F39" s="5">
        <f t="shared" si="1"/>
        <v>10.4671</v>
      </c>
    </row>
    <row r="40" spans="1:6" x14ac:dyDescent="0.35">
      <c r="A40" t="s">
        <v>115</v>
      </c>
      <c r="B40" t="s">
        <v>25</v>
      </c>
      <c r="C40" t="s">
        <v>27</v>
      </c>
      <c r="D40">
        <v>1.2</v>
      </c>
      <c r="E40" s="5">
        <v>8.3000000000000004E-2</v>
      </c>
      <c r="F40" s="5">
        <f t="shared" si="1"/>
        <v>9.9600000000000008E-2</v>
      </c>
    </row>
    <row r="41" spans="1:6" x14ac:dyDescent="0.35">
      <c r="A41" t="s">
        <v>116</v>
      </c>
      <c r="B41" t="s">
        <v>25</v>
      </c>
      <c r="C41" t="s">
        <v>27</v>
      </c>
      <c r="D41">
        <v>47.5</v>
      </c>
      <c r="E41" s="5">
        <v>0.16400000000000001</v>
      </c>
      <c r="F41" s="5">
        <f t="shared" si="1"/>
        <v>7.79</v>
      </c>
    </row>
    <row r="42" spans="1:6" x14ac:dyDescent="0.35">
      <c r="A42" t="s">
        <v>117</v>
      </c>
      <c r="B42" t="s">
        <v>25</v>
      </c>
      <c r="C42" t="s">
        <v>27</v>
      </c>
      <c r="D42">
        <v>15</v>
      </c>
      <c r="E42" s="5">
        <v>2.7E-2</v>
      </c>
      <c r="F42" s="5">
        <f t="shared" si="1"/>
        <v>0.40499999999999997</v>
      </c>
    </row>
    <row r="43" spans="1:6" x14ac:dyDescent="0.35">
      <c r="A43" t="s">
        <v>118</v>
      </c>
      <c r="B43" t="s">
        <v>25</v>
      </c>
      <c r="C43" t="s">
        <v>27</v>
      </c>
      <c r="D43">
        <v>10</v>
      </c>
      <c r="E43">
        <v>2.7E-2</v>
      </c>
      <c r="F43" s="5">
        <f t="shared" si="1"/>
        <v>0.27</v>
      </c>
    </row>
    <row r="44" spans="1:6" x14ac:dyDescent="0.35">
      <c r="A44" t="s">
        <v>119</v>
      </c>
      <c r="B44" t="s">
        <v>24</v>
      </c>
      <c r="C44" t="s">
        <v>27</v>
      </c>
      <c r="D44">
        <v>1.6</v>
      </c>
      <c r="E44">
        <v>0.72699999999999998</v>
      </c>
      <c r="F44" s="5">
        <f t="shared" si="1"/>
        <v>1.1632</v>
      </c>
    </row>
    <row r="45" spans="1:6" x14ac:dyDescent="0.35">
      <c r="A45" t="s">
        <v>120</v>
      </c>
      <c r="B45" t="s">
        <v>24</v>
      </c>
      <c r="C45" t="s">
        <v>27</v>
      </c>
      <c r="D45">
        <v>1.6</v>
      </c>
      <c r="E45">
        <v>0.72699999999999998</v>
      </c>
      <c r="F45" s="5">
        <f t="shared" si="1"/>
        <v>1.1632</v>
      </c>
    </row>
    <row r="46" spans="1:6" x14ac:dyDescent="0.35">
      <c r="A46" t="s">
        <v>58</v>
      </c>
      <c r="B46" t="s">
        <v>22</v>
      </c>
      <c r="C46" t="s">
        <v>33</v>
      </c>
      <c r="D46">
        <v>46</v>
      </c>
      <c r="E46">
        <v>0.82499999999999996</v>
      </c>
      <c r="F46" s="5">
        <f t="shared" si="1"/>
        <v>37.949999999999996</v>
      </c>
    </row>
    <row r="47" spans="1:6" x14ac:dyDescent="0.35">
      <c r="A47" t="s">
        <v>121</v>
      </c>
      <c r="B47" t="s">
        <v>25</v>
      </c>
      <c r="C47" t="s">
        <v>28</v>
      </c>
      <c r="D47">
        <v>20</v>
      </c>
      <c r="E47" s="5">
        <v>0.70299999999999996</v>
      </c>
      <c r="F47" s="5">
        <f t="shared" si="1"/>
        <v>14.059999999999999</v>
      </c>
    </row>
    <row r="48" spans="1:6" x14ac:dyDescent="0.35">
      <c r="A48" t="s">
        <v>122</v>
      </c>
      <c r="B48" t="s">
        <v>25</v>
      </c>
      <c r="C48" t="s">
        <v>28</v>
      </c>
      <c r="D48">
        <v>75</v>
      </c>
      <c r="E48">
        <v>0.79900000000000004</v>
      </c>
      <c r="F48" s="5">
        <f t="shared" si="1"/>
        <v>59.925000000000004</v>
      </c>
    </row>
    <row r="49" spans="1:6" x14ac:dyDescent="0.35">
      <c r="A49" t="s">
        <v>123</v>
      </c>
      <c r="B49" t="s">
        <v>25</v>
      </c>
      <c r="C49" t="s">
        <v>28</v>
      </c>
      <c r="D49">
        <v>19.899999999999999</v>
      </c>
      <c r="E49">
        <v>0.72</v>
      </c>
      <c r="F49" s="5">
        <f t="shared" si="1"/>
        <v>14.327999999999998</v>
      </c>
    </row>
    <row r="50" spans="1:6" x14ac:dyDescent="0.35">
      <c r="A50" t="s">
        <v>124</v>
      </c>
      <c r="B50" t="s">
        <v>24</v>
      </c>
      <c r="C50" t="s">
        <v>28</v>
      </c>
      <c r="D50">
        <v>0.7</v>
      </c>
      <c r="E50">
        <v>0.23400000000000001</v>
      </c>
      <c r="F50" s="5">
        <f t="shared" si="1"/>
        <v>0.1638</v>
      </c>
    </row>
    <row r="51" spans="1:6" x14ac:dyDescent="0.35">
      <c r="A51" t="s">
        <v>125</v>
      </c>
      <c r="B51" t="s">
        <v>24</v>
      </c>
      <c r="C51" t="s">
        <v>28</v>
      </c>
      <c r="D51">
        <v>0.7</v>
      </c>
      <c r="E51" s="5">
        <v>0.23400000000000001</v>
      </c>
      <c r="F51" s="5">
        <f t="shared" si="1"/>
        <v>0.1638</v>
      </c>
    </row>
    <row r="52" spans="1:6" x14ac:dyDescent="0.35">
      <c r="A52" t="s">
        <v>126</v>
      </c>
      <c r="B52" t="s">
        <v>25</v>
      </c>
      <c r="C52" t="s">
        <v>28</v>
      </c>
      <c r="D52">
        <v>16</v>
      </c>
      <c r="E52" s="5">
        <v>0.81499999999999995</v>
      </c>
      <c r="F52" s="5">
        <f t="shared" si="1"/>
        <v>13.04</v>
      </c>
    </row>
    <row r="53" spans="1:6" x14ac:dyDescent="0.35">
      <c r="A53" t="s">
        <v>127</v>
      </c>
      <c r="B53" t="s">
        <v>24</v>
      </c>
      <c r="C53" t="s">
        <v>28</v>
      </c>
      <c r="D53">
        <v>0.8</v>
      </c>
      <c r="E53" s="5">
        <v>0.52300000000000002</v>
      </c>
      <c r="F53" s="5">
        <f t="shared" si="1"/>
        <v>0.41840000000000005</v>
      </c>
    </row>
    <row r="54" spans="1:6" x14ac:dyDescent="0.35">
      <c r="A54" t="s">
        <v>128</v>
      </c>
      <c r="B54" t="s">
        <v>24</v>
      </c>
      <c r="C54" t="s">
        <v>28</v>
      </c>
      <c r="D54">
        <v>1.6</v>
      </c>
      <c r="E54">
        <v>0.52300000000000002</v>
      </c>
      <c r="F54" s="5">
        <f t="shared" si="1"/>
        <v>0.8368000000000001</v>
      </c>
    </row>
    <row r="55" spans="1:6" x14ac:dyDescent="0.35">
      <c r="A55" t="s">
        <v>129</v>
      </c>
      <c r="B55" t="s">
        <v>24</v>
      </c>
      <c r="C55" t="s">
        <v>28</v>
      </c>
      <c r="D55">
        <v>2.2000000000000002</v>
      </c>
      <c r="E55">
        <v>0.52300000000000002</v>
      </c>
      <c r="F55" s="5">
        <f t="shared" si="1"/>
        <v>1.1506000000000001</v>
      </c>
    </row>
    <row r="56" spans="1:6" x14ac:dyDescent="0.35">
      <c r="A56" t="s">
        <v>130</v>
      </c>
      <c r="B56" t="s">
        <v>25</v>
      </c>
      <c r="C56" t="s">
        <v>28</v>
      </c>
      <c r="D56">
        <v>17.5</v>
      </c>
      <c r="E56">
        <v>0.72499999999999998</v>
      </c>
      <c r="F56" s="5">
        <f t="shared" si="1"/>
        <v>12.6875</v>
      </c>
    </row>
    <row r="57" spans="1:6" x14ac:dyDescent="0.35">
      <c r="A57" t="s">
        <v>131</v>
      </c>
      <c r="B57" t="s">
        <v>25</v>
      </c>
      <c r="C57" t="s">
        <v>28</v>
      </c>
      <c r="D57">
        <v>25</v>
      </c>
      <c r="E57" s="5">
        <v>0.54500000000000004</v>
      </c>
      <c r="F57" s="5">
        <f t="shared" si="1"/>
        <v>13.625000000000002</v>
      </c>
    </row>
    <row r="58" spans="1:6" x14ac:dyDescent="0.35">
      <c r="A58" t="s">
        <v>132</v>
      </c>
      <c r="B58" t="s">
        <v>25</v>
      </c>
      <c r="C58" t="s">
        <v>28</v>
      </c>
      <c r="D58">
        <v>50</v>
      </c>
      <c r="E58">
        <v>0.69899999999999995</v>
      </c>
      <c r="F58" s="5">
        <f t="shared" si="1"/>
        <v>34.949999999999996</v>
      </c>
    </row>
    <row r="59" spans="1:6" x14ac:dyDescent="0.35">
      <c r="A59" t="s">
        <v>133</v>
      </c>
      <c r="B59" t="s">
        <v>23</v>
      </c>
      <c r="C59" t="s">
        <v>28</v>
      </c>
      <c r="D59" s="1">
        <v>1242</v>
      </c>
      <c r="E59" s="1">
        <v>0.98899999999999999</v>
      </c>
      <c r="F59" s="5">
        <f t="shared" si="1"/>
        <v>1228.338</v>
      </c>
    </row>
    <row r="60" spans="1:6" x14ac:dyDescent="0.35">
      <c r="A60" t="s">
        <v>134</v>
      </c>
      <c r="B60" t="s">
        <v>25</v>
      </c>
      <c r="C60" t="s">
        <v>28</v>
      </c>
      <c r="D60">
        <v>20</v>
      </c>
      <c r="E60">
        <v>0.79600000000000004</v>
      </c>
      <c r="F60" s="5">
        <f t="shared" si="1"/>
        <v>15.920000000000002</v>
      </c>
    </row>
    <row r="61" spans="1:6" x14ac:dyDescent="0.35">
      <c r="A61" t="s">
        <v>135</v>
      </c>
      <c r="B61" t="s">
        <v>24</v>
      </c>
      <c r="C61" t="s">
        <v>28</v>
      </c>
      <c r="D61">
        <v>0.8</v>
      </c>
      <c r="E61">
        <v>0.23400000000000001</v>
      </c>
      <c r="F61" s="5">
        <f t="shared" si="1"/>
        <v>0.18720000000000003</v>
      </c>
    </row>
    <row r="62" spans="1:6" x14ac:dyDescent="0.35">
      <c r="A62" t="s">
        <v>136</v>
      </c>
      <c r="B62" t="s">
        <v>24</v>
      </c>
      <c r="C62" t="s">
        <v>28</v>
      </c>
      <c r="D62">
        <v>0.8</v>
      </c>
      <c r="E62">
        <v>0.23400000000000001</v>
      </c>
      <c r="F62" s="5">
        <f t="shared" si="1"/>
        <v>0.18720000000000003</v>
      </c>
    </row>
    <row r="63" spans="1:6" x14ac:dyDescent="0.35">
      <c r="A63" t="s">
        <v>137</v>
      </c>
      <c r="B63" t="s">
        <v>24</v>
      </c>
      <c r="C63" t="s">
        <v>28</v>
      </c>
      <c r="D63">
        <v>0.8</v>
      </c>
      <c r="E63">
        <v>0.23400000000000001</v>
      </c>
      <c r="F63" s="5">
        <f t="shared" si="1"/>
        <v>0.18720000000000003</v>
      </c>
    </row>
    <row r="64" spans="1:6" x14ac:dyDescent="0.35">
      <c r="A64" t="s">
        <v>138</v>
      </c>
      <c r="B64" t="s">
        <v>24</v>
      </c>
      <c r="C64" t="s">
        <v>28</v>
      </c>
      <c r="D64">
        <v>0.8</v>
      </c>
      <c r="E64">
        <v>0.23400000000000001</v>
      </c>
      <c r="F64" s="5">
        <f t="shared" si="1"/>
        <v>0.18720000000000003</v>
      </c>
    </row>
    <row r="65" spans="1:6" x14ac:dyDescent="0.35">
      <c r="A65" t="s">
        <v>139</v>
      </c>
      <c r="B65" t="s">
        <v>24</v>
      </c>
      <c r="C65" t="s">
        <v>28</v>
      </c>
      <c r="D65">
        <v>3</v>
      </c>
      <c r="E65" s="5">
        <v>0.376</v>
      </c>
      <c r="F65" s="5">
        <f t="shared" si="1"/>
        <v>1.1280000000000001</v>
      </c>
    </row>
    <row r="66" spans="1:6" x14ac:dyDescent="0.35">
      <c r="A66" t="s">
        <v>140</v>
      </c>
      <c r="B66" t="s">
        <v>24</v>
      </c>
      <c r="C66" t="s">
        <v>28</v>
      </c>
      <c r="D66">
        <v>3</v>
      </c>
      <c r="E66" s="5">
        <v>0.376</v>
      </c>
      <c r="F66" s="5">
        <f t="shared" ref="F66:F97" si="2">E66*D66</f>
        <v>1.1280000000000001</v>
      </c>
    </row>
    <row r="67" spans="1:6" x14ac:dyDescent="0.35">
      <c r="A67" t="s">
        <v>141</v>
      </c>
      <c r="B67" t="s">
        <v>24</v>
      </c>
      <c r="C67" t="s">
        <v>28</v>
      </c>
      <c r="D67">
        <v>7.9</v>
      </c>
      <c r="E67" s="5">
        <v>0.89200000000000002</v>
      </c>
      <c r="F67" s="5">
        <f t="shared" si="2"/>
        <v>7.0468000000000002</v>
      </c>
    </row>
    <row r="68" spans="1:6" x14ac:dyDescent="0.35">
      <c r="A68" t="s">
        <v>142</v>
      </c>
      <c r="B68" t="s">
        <v>22</v>
      </c>
      <c r="C68" t="s">
        <v>28</v>
      </c>
      <c r="D68">
        <v>4.5</v>
      </c>
      <c r="E68" s="5">
        <v>0.38100000000000001</v>
      </c>
      <c r="F68" s="5">
        <f t="shared" si="2"/>
        <v>1.7145000000000001</v>
      </c>
    </row>
    <row r="69" spans="1:6" x14ac:dyDescent="0.35">
      <c r="A69" t="s">
        <v>143</v>
      </c>
      <c r="B69" t="s">
        <v>22</v>
      </c>
      <c r="C69" t="s">
        <v>28</v>
      </c>
      <c r="D69">
        <v>14</v>
      </c>
      <c r="E69">
        <v>0.81499999999999995</v>
      </c>
      <c r="F69" s="5">
        <f t="shared" si="2"/>
        <v>11.41</v>
      </c>
    </row>
    <row r="70" spans="1:6" x14ac:dyDescent="0.35">
      <c r="A70" t="s">
        <v>144</v>
      </c>
      <c r="B70" t="s">
        <v>24</v>
      </c>
      <c r="C70" t="s">
        <v>29</v>
      </c>
      <c r="D70">
        <v>10</v>
      </c>
      <c r="E70" s="5">
        <v>0.65600000000000003</v>
      </c>
      <c r="F70" s="5">
        <f t="shared" si="2"/>
        <v>6.5600000000000005</v>
      </c>
    </row>
    <row r="71" spans="1:6" x14ac:dyDescent="0.35">
      <c r="A71" t="s">
        <v>145</v>
      </c>
      <c r="B71" t="s">
        <v>24</v>
      </c>
      <c r="C71" t="s">
        <v>29</v>
      </c>
      <c r="D71">
        <v>6</v>
      </c>
      <c r="E71" s="5">
        <v>0.67400000000000004</v>
      </c>
      <c r="F71" s="5">
        <f t="shared" si="2"/>
        <v>4.0440000000000005</v>
      </c>
    </row>
    <row r="72" spans="1:6" x14ac:dyDescent="0.35">
      <c r="A72" t="s">
        <v>146</v>
      </c>
      <c r="B72" t="s">
        <v>24</v>
      </c>
      <c r="C72" t="s">
        <v>29</v>
      </c>
      <c r="D72">
        <v>6</v>
      </c>
      <c r="E72">
        <v>0.70299999999999996</v>
      </c>
      <c r="F72" s="5">
        <f t="shared" si="2"/>
        <v>4.218</v>
      </c>
    </row>
    <row r="73" spans="1:6" x14ac:dyDescent="0.35">
      <c r="A73" t="s">
        <v>147</v>
      </c>
      <c r="B73" t="s">
        <v>24</v>
      </c>
      <c r="C73" t="s">
        <v>29</v>
      </c>
      <c r="D73">
        <v>6</v>
      </c>
      <c r="E73">
        <v>0.70599999999999996</v>
      </c>
      <c r="F73" s="5">
        <f t="shared" si="2"/>
        <v>4.2359999999999998</v>
      </c>
    </row>
    <row r="74" spans="1:6" x14ac:dyDescent="0.35">
      <c r="A74" t="s">
        <v>148</v>
      </c>
      <c r="B74" t="s">
        <v>24</v>
      </c>
      <c r="C74" t="s">
        <v>29</v>
      </c>
      <c r="D74">
        <v>6</v>
      </c>
      <c r="E74">
        <v>0.71699999999999997</v>
      </c>
      <c r="F74" s="5">
        <f t="shared" si="2"/>
        <v>4.3019999999999996</v>
      </c>
    </row>
    <row r="75" spans="1:6" x14ac:dyDescent="0.35">
      <c r="A75" t="s">
        <v>149</v>
      </c>
      <c r="B75" t="s">
        <v>24</v>
      </c>
      <c r="C75" t="s">
        <v>29</v>
      </c>
      <c r="D75">
        <v>1.6</v>
      </c>
      <c r="E75">
        <v>3.0000000000000001E-3</v>
      </c>
      <c r="F75" s="5">
        <f t="shared" si="2"/>
        <v>4.8000000000000004E-3</v>
      </c>
    </row>
    <row r="76" spans="1:6" x14ac:dyDescent="0.35">
      <c r="A76" t="s">
        <v>150</v>
      </c>
      <c r="B76" t="s">
        <v>24</v>
      </c>
      <c r="C76" t="s">
        <v>29</v>
      </c>
      <c r="D76">
        <v>1.6</v>
      </c>
      <c r="E76">
        <v>3.0000000000000001E-3</v>
      </c>
      <c r="F76" s="5">
        <f t="shared" si="2"/>
        <v>4.8000000000000004E-3</v>
      </c>
    </row>
    <row r="77" spans="1:6" x14ac:dyDescent="0.35">
      <c r="A77" t="s">
        <v>151</v>
      </c>
      <c r="B77" t="s">
        <v>24</v>
      </c>
      <c r="C77" t="s">
        <v>29</v>
      </c>
      <c r="D77">
        <v>1.6</v>
      </c>
      <c r="E77">
        <v>3.0000000000000001E-3</v>
      </c>
      <c r="F77" s="5">
        <f t="shared" si="2"/>
        <v>4.8000000000000004E-3</v>
      </c>
    </row>
    <row r="78" spans="1:6" x14ac:dyDescent="0.35">
      <c r="A78" t="s">
        <v>152</v>
      </c>
      <c r="B78" t="s">
        <v>24</v>
      </c>
      <c r="C78" t="s">
        <v>29</v>
      </c>
      <c r="D78">
        <v>1.6</v>
      </c>
      <c r="E78">
        <v>3.0000000000000001E-3</v>
      </c>
      <c r="F78" s="5">
        <f t="shared" si="2"/>
        <v>4.8000000000000004E-3</v>
      </c>
    </row>
    <row r="79" spans="1:6" x14ac:dyDescent="0.35">
      <c r="A79" t="s">
        <v>153</v>
      </c>
      <c r="B79" t="s">
        <v>24</v>
      </c>
      <c r="C79" t="s">
        <v>29</v>
      </c>
      <c r="D79">
        <v>1.9</v>
      </c>
      <c r="E79">
        <v>3.0000000000000001E-3</v>
      </c>
      <c r="F79" s="5">
        <f t="shared" si="2"/>
        <v>5.7000000000000002E-3</v>
      </c>
    </row>
    <row r="80" spans="1:6" x14ac:dyDescent="0.35">
      <c r="A80" t="s">
        <v>154</v>
      </c>
      <c r="B80" t="s">
        <v>24</v>
      </c>
      <c r="C80" t="s">
        <v>29</v>
      </c>
      <c r="D80">
        <v>1.9</v>
      </c>
      <c r="E80">
        <v>3.0000000000000001E-3</v>
      </c>
      <c r="F80" s="5">
        <f t="shared" si="2"/>
        <v>5.7000000000000002E-3</v>
      </c>
    </row>
    <row r="81" spans="1:6" x14ac:dyDescent="0.35">
      <c r="A81" t="s">
        <v>155</v>
      </c>
      <c r="B81" t="s">
        <v>24</v>
      </c>
      <c r="C81" t="s">
        <v>29</v>
      </c>
      <c r="D81">
        <v>1.9</v>
      </c>
      <c r="E81">
        <v>3.0000000000000001E-3</v>
      </c>
      <c r="F81" s="5">
        <f t="shared" si="2"/>
        <v>5.7000000000000002E-3</v>
      </c>
    </row>
    <row r="82" spans="1:6" x14ac:dyDescent="0.35">
      <c r="A82" t="s">
        <v>156</v>
      </c>
      <c r="B82" t="s">
        <v>24</v>
      </c>
      <c r="C82" t="s">
        <v>29</v>
      </c>
      <c r="D82">
        <v>1.9</v>
      </c>
      <c r="E82">
        <v>3.0000000000000001E-3</v>
      </c>
      <c r="F82" s="5">
        <f t="shared" si="2"/>
        <v>5.7000000000000002E-3</v>
      </c>
    </row>
    <row r="83" spans="1:6" x14ac:dyDescent="0.35">
      <c r="A83" t="s">
        <v>157</v>
      </c>
      <c r="B83" t="s">
        <v>24</v>
      </c>
      <c r="C83" t="s">
        <v>29</v>
      </c>
      <c r="D83">
        <v>1.9</v>
      </c>
      <c r="E83" s="5">
        <v>3.0000000000000001E-3</v>
      </c>
      <c r="F83" s="5">
        <f t="shared" si="2"/>
        <v>5.7000000000000002E-3</v>
      </c>
    </row>
    <row r="84" spans="1:6" x14ac:dyDescent="0.35">
      <c r="A84" t="s">
        <v>158</v>
      </c>
      <c r="B84" t="s">
        <v>24</v>
      </c>
      <c r="C84" t="s">
        <v>29</v>
      </c>
      <c r="D84">
        <v>1.9</v>
      </c>
      <c r="E84">
        <v>3.0000000000000001E-3</v>
      </c>
      <c r="F84" s="5">
        <f t="shared" si="2"/>
        <v>5.7000000000000002E-3</v>
      </c>
    </row>
    <row r="85" spans="1:6" x14ac:dyDescent="0.35">
      <c r="A85" t="s">
        <v>159</v>
      </c>
      <c r="B85" t="s">
        <v>24</v>
      </c>
      <c r="C85" t="s">
        <v>29</v>
      </c>
      <c r="D85">
        <v>1.9</v>
      </c>
      <c r="E85">
        <v>3.0000000000000001E-3</v>
      </c>
      <c r="F85" s="5">
        <f t="shared" si="2"/>
        <v>5.7000000000000002E-3</v>
      </c>
    </row>
    <row r="86" spans="1:6" x14ac:dyDescent="0.35">
      <c r="A86" t="s">
        <v>160</v>
      </c>
      <c r="B86" t="s">
        <v>24</v>
      </c>
      <c r="C86" t="s">
        <v>29</v>
      </c>
      <c r="D86">
        <v>1.9</v>
      </c>
      <c r="E86" s="5">
        <v>3.0000000000000001E-3</v>
      </c>
      <c r="F86" s="5">
        <f t="shared" si="2"/>
        <v>5.7000000000000002E-3</v>
      </c>
    </row>
    <row r="87" spans="1:6" x14ac:dyDescent="0.35">
      <c r="A87" t="s">
        <v>161</v>
      </c>
      <c r="B87" t="s">
        <v>24</v>
      </c>
      <c r="C87" t="s">
        <v>29</v>
      </c>
      <c r="D87">
        <v>1.9</v>
      </c>
      <c r="E87">
        <v>3.0000000000000001E-3</v>
      </c>
      <c r="F87" s="5">
        <f t="shared" si="2"/>
        <v>5.7000000000000002E-3</v>
      </c>
    </row>
    <row r="88" spans="1:6" x14ac:dyDescent="0.35">
      <c r="A88" t="s">
        <v>162</v>
      </c>
      <c r="B88" t="s">
        <v>24</v>
      </c>
      <c r="C88" t="s">
        <v>29</v>
      </c>
      <c r="D88">
        <v>1.3</v>
      </c>
      <c r="E88">
        <v>3.0000000000000001E-3</v>
      </c>
      <c r="F88" s="5">
        <f t="shared" si="2"/>
        <v>3.9000000000000003E-3</v>
      </c>
    </row>
    <row r="89" spans="1:6" x14ac:dyDescent="0.35">
      <c r="A89" t="s">
        <v>163</v>
      </c>
      <c r="B89" t="s">
        <v>24</v>
      </c>
      <c r="C89" t="s">
        <v>29</v>
      </c>
      <c r="D89">
        <v>1.3</v>
      </c>
      <c r="E89">
        <v>3.0000000000000001E-3</v>
      </c>
      <c r="F89" s="5">
        <f t="shared" si="2"/>
        <v>3.9000000000000003E-3</v>
      </c>
    </row>
    <row r="90" spans="1:6" x14ac:dyDescent="0.35">
      <c r="A90" t="s">
        <v>59</v>
      </c>
      <c r="B90" t="s">
        <v>24</v>
      </c>
      <c r="C90" t="s">
        <v>31</v>
      </c>
      <c r="D90">
        <v>1</v>
      </c>
      <c r="E90">
        <v>0.33300000000000002</v>
      </c>
      <c r="F90" s="5">
        <f t="shared" si="2"/>
        <v>0.33300000000000002</v>
      </c>
    </row>
    <row r="91" spans="1:6" x14ac:dyDescent="0.35">
      <c r="A91" t="s">
        <v>60</v>
      </c>
      <c r="B91" t="s">
        <v>24</v>
      </c>
      <c r="C91" t="s">
        <v>31</v>
      </c>
      <c r="D91">
        <v>1</v>
      </c>
      <c r="E91">
        <v>0.33300000000000002</v>
      </c>
      <c r="F91" s="5">
        <f t="shared" si="2"/>
        <v>0.33300000000000002</v>
      </c>
    </row>
    <row r="92" spans="1:6" x14ac:dyDescent="0.35">
      <c r="A92" t="s">
        <v>61</v>
      </c>
      <c r="B92" t="s">
        <v>24</v>
      </c>
      <c r="C92" t="s">
        <v>31</v>
      </c>
      <c r="D92">
        <v>1</v>
      </c>
      <c r="E92" s="5">
        <v>0.33300000000000002</v>
      </c>
      <c r="F92" s="5">
        <f t="shared" si="2"/>
        <v>0.33300000000000002</v>
      </c>
    </row>
    <row r="93" spans="1:6" x14ac:dyDescent="0.35">
      <c r="A93" t="s">
        <v>62</v>
      </c>
      <c r="B93" t="s">
        <v>24</v>
      </c>
      <c r="C93" t="s">
        <v>31</v>
      </c>
      <c r="D93">
        <v>1</v>
      </c>
      <c r="E93" s="5">
        <v>0.33300000000000002</v>
      </c>
      <c r="F93" s="5">
        <f t="shared" si="2"/>
        <v>0.33300000000000002</v>
      </c>
    </row>
    <row r="94" spans="1:6" x14ac:dyDescent="0.35">
      <c r="A94" t="s">
        <v>63</v>
      </c>
      <c r="B94" t="s">
        <v>24</v>
      </c>
      <c r="C94" t="s">
        <v>31</v>
      </c>
      <c r="D94">
        <v>1</v>
      </c>
      <c r="E94">
        <v>0.33300000000000002</v>
      </c>
      <c r="F94" s="5">
        <f t="shared" si="2"/>
        <v>0.33300000000000002</v>
      </c>
    </row>
    <row r="95" spans="1:6" x14ac:dyDescent="0.35">
      <c r="A95" t="s">
        <v>64</v>
      </c>
      <c r="B95" t="s">
        <v>24</v>
      </c>
      <c r="C95" t="s">
        <v>31</v>
      </c>
      <c r="D95">
        <v>1</v>
      </c>
      <c r="E95">
        <v>0.33300000000000002</v>
      </c>
      <c r="F95" s="5">
        <f t="shared" si="2"/>
        <v>0.33300000000000002</v>
      </c>
    </row>
    <row r="96" spans="1:6" x14ac:dyDescent="0.35">
      <c r="A96" t="s">
        <v>69</v>
      </c>
      <c r="B96" t="s">
        <v>24</v>
      </c>
      <c r="C96" t="s">
        <v>31</v>
      </c>
      <c r="D96">
        <v>5.3</v>
      </c>
      <c r="E96">
        <v>0.59899999999999998</v>
      </c>
      <c r="F96" s="5">
        <f t="shared" si="2"/>
        <v>3.1746999999999996</v>
      </c>
    </row>
    <row r="97" spans="1:6" x14ac:dyDescent="0.35">
      <c r="A97" t="s">
        <v>70</v>
      </c>
      <c r="B97" t="s">
        <v>24</v>
      </c>
      <c r="C97" t="s">
        <v>31</v>
      </c>
      <c r="D97">
        <v>1</v>
      </c>
      <c r="E97" s="5">
        <v>0.33300000000000002</v>
      </c>
      <c r="F97" s="5">
        <f t="shared" si="2"/>
        <v>0.33300000000000002</v>
      </c>
    </row>
    <row r="98" spans="1:6" x14ac:dyDescent="0.35">
      <c r="A98" t="s">
        <v>71</v>
      </c>
      <c r="B98" t="s">
        <v>24</v>
      </c>
      <c r="C98" t="s">
        <v>31</v>
      </c>
      <c r="D98">
        <v>1</v>
      </c>
      <c r="E98">
        <v>0.33300000000000002</v>
      </c>
      <c r="F98" s="5">
        <f t="shared" ref="F98:F129" si="3">E98*D98</f>
        <v>0.33300000000000002</v>
      </c>
    </row>
    <row r="99" spans="1:6" x14ac:dyDescent="0.35">
      <c r="A99" t="s">
        <v>72</v>
      </c>
      <c r="B99" t="s">
        <v>24</v>
      </c>
      <c r="C99" t="s">
        <v>31</v>
      </c>
      <c r="D99">
        <v>1</v>
      </c>
      <c r="E99">
        <v>0.33300000000000002</v>
      </c>
      <c r="F99" s="5">
        <f t="shared" si="3"/>
        <v>0.33300000000000002</v>
      </c>
    </row>
    <row r="100" spans="1:6" x14ac:dyDescent="0.35">
      <c r="A100" t="s">
        <v>73</v>
      </c>
      <c r="B100" t="s">
        <v>24</v>
      </c>
      <c r="C100" t="s">
        <v>31</v>
      </c>
      <c r="D100">
        <v>1</v>
      </c>
      <c r="E100">
        <v>0.33300000000000002</v>
      </c>
      <c r="F100" s="5">
        <f t="shared" si="3"/>
        <v>0.33300000000000002</v>
      </c>
    </row>
    <row r="101" spans="1:6" x14ac:dyDescent="0.35">
      <c r="A101" t="s">
        <v>74</v>
      </c>
      <c r="B101" t="s">
        <v>24</v>
      </c>
      <c r="C101" t="s">
        <v>31</v>
      </c>
      <c r="D101" s="5">
        <v>1</v>
      </c>
      <c r="E101" s="5">
        <v>0.33300000000000002</v>
      </c>
      <c r="F101" s="5">
        <f t="shared" si="3"/>
        <v>0.33300000000000002</v>
      </c>
    </row>
    <row r="102" spans="1:6" x14ac:dyDescent="0.35">
      <c r="A102" t="s">
        <v>75</v>
      </c>
      <c r="B102" t="s">
        <v>24</v>
      </c>
      <c r="C102" t="s">
        <v>31</v>
      </c>
      <c r="D102">
        <v>0.9</v>
      </c>
      <c r="E102">
        <v>0.496</v>
      </c>
      <c r="F102" s="5">
        <f t="shared" si="3"/>
        <v>0.44640000000000002</v>
      </c>
    </row>
    <row r="103" spans="1:6" x14ac:dyDescent="0.35">
      <c r="A103" t="s">
        <v>76</v>
      </c>
      <c r="B103" t="s">
        <v>24</v>
      </c>
      <c r="C103" t="s">
        <v>31</v>
      </c>
      <c r="D103">
        <v>0.9</v>
      </c>
      <c r="E103">
        <v>0.496</v>
      </c>
      <c r="F103" s="5">
        <f t="shared" si="3"/>
        <v>0.44640000000000002</v>
      </c>
    </row>
    <row r="104" spans="1:6" x14ac:dyDescent="0.35">
      <c r="A104" t="s">
        <v>77</v>
      </c>
      <c r="B104" t="s">
        <v>24</v>
      </c>
      <c r="C104" t="s">
        <v>31</v>
      </c>
      <c r="D104">
        <v>0.9</v>
      </c>
      <c r="E104">
        <v>0.496</v>
      </c>
      <c r="F104" s="5">
        <f t="shared" si="3"/>
        <v>0.44640000000000002</v>
      </c>
    </row>
    <row r="105" spans="1:6" x14ac:dyDescent="0.35">
      <c r="A105" t="s">
        <v>78</v>
      </c>
      <c r="B105" t="s">
        <v>24</v>
      </c>
      <c r="C105" t="s">
        <v>31</v>
      </c>
      <c r="D105">
        <v>0.9</v>
      </c>
      <c r="E105">
        <v>0.496</v>
      </c>
      <c r="F105" s="5">
        <f t="shared" si="3"/>
        <v>0.44640000000000002</v>
      </c>
    </row>
    <row r="106" spans="1:6" x14ac:dyDescent="0.35">
      <c r="A106" t="s">
        <v>80</v>
      </c>
      <c r="B106" t="s">
        <v>23</v>
      </c>
      <c r="C106" t="s">
        <v>31</v>
      </c>
      <c r="D106">
        <v>670</v>
      </c>
      <c r="E106">
        <v>0.92200000000000004</v>
      </c>
      <c r="F106" s="5">
        <f t="shared" si="3"/>
        <v>617.74</v>
      </c>
    </row>
    <row r="107" spans="1:6" x14ac:dyDescent="0.35">
      <c r="A107" t="s">
        <v>83</v>
      </c>
      <c r="B107" t="s">
        <v>24</v>
      </c>
      <c r="C107" t="s">
        <v>31</v>
      </c>
      <c r="D107">
        <v>1</v>
      </c>
      <c r="E107">
        <v>0.52300000000000002</v>
      </c>
      <c r="F107" s="5">
        <f t="shared" si="3"/>
        <v>0.52300000000000002</v>
      </c>
    </row>
    <row r="108" spans="1:6" x14ac:dyDescent="0.35">
      <c r="A108" t="s">
        <v>84</v>
      </c>
      <c r="B108" t="s">
        <v>24</v>
      </c>
      <c r="C108" t="s">
        <v>31</v>
      </c>
      <c r="D108">
        <v>1</v>
      </c>
      <c r="E108">
        <v>0.52300000000000002</v>
      </c>
      <c r="F108" s="5">
        <f t="shared" si="3"/>
        <v>0.52300000000000002</v>
      </c>
    </row>
    <row r="109" spans="1:6" x14ac:dyDescent="0.35">
      <c r="A109" t="s">
        <v>85</v>
      </c>
      <c r="B109" t="s">
        <v>24</v>
      </c>
      <c r="C109" t="s">
        <v>31</v>
      </c>
      <c r="D109">
        <v>1</v>
      </c>
      <c r="E109">
        <v>0.52300000000000002</v>
      </c>
      <c r="F109" s="5">
        <f t="shared" si="3"/>
        <v>0.52300000000000002</v>
      </c>
    </row>
    <row r="110" spans="1:6" x14ac:dyDescent="0.35">
      <c r="A110" t="s">
        <v>86</v>
      </c>
      <c r="B110" t="s">
        <v>22</v>
      </c>
      <c r="C110" t="s">
        <v>31</v>
      </c>
      <c r="D110">
        <v>64.5</v>
      </c>
      <c r="E110">
        <v>0.71299999999999997</v>
      </c>
      <c r="F110" s="5">
        <f t="shared" si="3"/>
        <v>45.988499999999995</v>
      </c>
    </row>
    <row r="111" spans="1:6" x14ac:dyDescent="0.35">
      <c r="A111" t="s">
        <v>87</v>
      </c>
      <c r="B111" t="s">
        <v>22</v>
      </c>
      <c r="C111" t="s">
        <v>31</v>
      </c>
      <c r="D111">
        <v>34</v>
      </c>
      <c r="E111">
        <v>0.624</v>
      </c>
      <c r="F111" s="5">
        <f t="shared" si="3"/>
        <v>21.216000000000001</v>
      </c>
    </row>
    <row r="112" spans="1:6" x14ac:dyDescent="0.35">
      <c r="A112" t="s">
        <v>164</v>
      </c>
      <c r="B112" t="s">
        <v>25</v>
      </c>
      <c r="C112" t="s">
        <v>30</v>
      </c>
      <c r="D112">
        <v>4</v>
      </c>
      <c r="E112">
        <v>0.55800000000000005</v>
      </c>
      <c r="F112" s="5">
        <f t="shared" si="3"/>
        <v>2.2320000000000002</v>
      </c>
    </row>
    <row r="113" spans="1:6" x14ac:dyDescent="0.35">
      <c r="A113" t="s">
        <v>165</v>
      </c>
      <c r="B113" t="s">
        <v>25</v>
      </c>
      <c r="C113" t="s">
        <v>30</v>
      </c>
      <c r="D113">
        <v>59.5</v>
      </c>
      <c r="E113">
        <v>0.58699999999999997</v>
      </c>
      <c r="F113" s="5">
        <f t="shared" si="3"/>
        <v>34.926499999999997</v>
      </c>
    </row>
    <row r="114" spans="1:6" x14ac:dyDescent="0.35">
      <c r="A114" t="s">
        <v>166</v>
      </c>
      <c r="B114" t="s">
        <v>25</v>
      </c>
      <c r="C114" t="s">
        <v>30</v>
      </c>
      <c r="D114">
        <v>0.6</v>
      </c>
      <c r="E114">
        <v>0.55300000000000005</v>
      </c>
      <c r="F114" s="5">
        <f t="shared" si="3"/>
        <v>0.33180000000000004</v>
      </c>
    </row>
    <row r="115" spans="1:6" x14ac:dyDescent="0.35">
      <c r="A115" t="s">
        <v>167</v>
      </c>
      <c r="B115" t="s">
        <v>25</v>
      </c>
      <c r="C115" t="s">
        <v>30</v>
      </c>
      <c r="D115">
        <v>0.8</v>
      </c>
      <c r="E115">
        <v>8.3000000000000004E-2</v>
      </c>
      <c r="F115" s="5">
        <f t="shared" si="3"/>
        <v>6.6400000000000001E-2</v>
      </c>
    </row>
    <row r="116" spans="1:6" x14ac:dyDescent="0.35">
      <c r="A116" t="s">
        <v>168</v>
      </c>
      <c r="B116" t="s">
        <v>25</v>
      </c>
      <c r="C116" t="s">
        <v>30</v>
      </c>
      <c r="D116">
        <v>0.2</v>
      </c>
      <c r="E116" s="5">
        <v>0.55300000000000005</v>
      </c>
      <c r="F116" s="5">
        <f t="shared" si="3"/>
        <v>0.11060000000000002</v>
      </c>
    </row>
    <row r="117" spans="1:6" x14ac:dyDescent="0.35">
      <c r="A117" t="s">
        <v>169</v>
      </c>
      <c r="B117" t="s">
        <v>24</v>
      </c>
      <c r="C117" t="s">
        <v>30</v>
      </c>
      <c r="D117">
        <v>1.6</v>
      </c>
      <c r="E117">
        <v>0.55800000000000005</v>
      </c>
      <c r="F117" s="5">
        <f t="shared" si="3"/>
        <v>0.89280000000000015</v>
      </c>
    </row>
    <row r="118" spans="1:6" x14ac:dyDescent="0.35">
      <c r="A118" t="s">
        <v>170</v>
      </c>
      <c r="B118" t="s">
        <v>24</v>
      </c>
      <c r="C118" t="s">
        <v>30</v>
      </c>
      <c r="D118">
        <v>1.6</v>
      </c>
      <c r="E118">
        <v>0.55800000000000005</v>
      </c>
      <c r="F118" s="5">
        <f t="shared" si="3"/>
        <v>0.89280000000000015</v>
      </c>
    </row>
    <row r="119" spans="1:6" x14ac:dyDescent="0.35">
      <c r="A119" t="s">
        <v>171</v>
      </c>
      <c r="B119" t="s">
        <v>25</v>
      </c>
      <c r="C119" t="s">
        <v>30</v>
      </c>
      <c r="D119">
        <v>21.5</v>
      </c>
      <c r="E119">
        <v>0.82199999999999995</v>
      </c>
      <c r="F119" s="5">
        <f t="shared" si="3"/>
        <v>17.672999999999998</v>
      </c>
    </row>
    <row r="120" spans="1:6" x14ac:dyDescent="0.35">
      <c r="A120" t="s">
        <v>50</v>
      </c>
      <c r="B120" t="s">
        <v>24</v>
      </c>
      <c r="C120" t="s">
        <v>32</v>
      </c>
      <c r="D120">
        <v>2.1</v>
      </c>
      <c r="E120">
        <v>0.72499999999999998</v>
      </c>
      <c r="F120" s="5">
        <f t="shared" si="3"/>
        <v>1.5225</v>
      </c>
    </row>
    <row r="121" spans="1:6" x14ac:dyDescent="0.35">
      <c r="A121" t="s">
        <v>51</v>
      </c>
      <c r="B121" t="s">
        <v>24</v>
      </c>
      <c r="C121" t="s">
        <v>32</v>
      </c>
      <c r="D121">
        <v>1.9</v>
      </c>
      <c r="E121" s="5">
        <v>0.72499999999999998</v>
      </c>
      <c r="F121" s="5">
        <f t="shared" si="3"/>
        <v>1.3774999999999999</v>
      </c>
    </row>
    <row r="122" spans="1:6" x14ac:dyDescent="0.35">
      <c r="A122" t="s">
        <v>52</v>
      </c>
      <c r="B122" t="s">
        <v>24</v>
      </c>
      <c r="C122" t="s">
        <v>32</v>
      </c>
      <c r="D122">
        <v>1.9</v>
      </c>
      <c r="E122" s="5">
        <v>0.72499999999999998</v>
      </c>
      <c r="F122" s="5">
        <f t="shared" si="3"/>
        <v>1.3774999999999999</v>
      </c>
    </row>
    <row r="123" spans="1:6" x14ac:dyDescent="0.35">
      <c r="A123" t="s">
        <v>53</v>
      </c>
      <c r="B123" t="s">
        <v>24</v>
      </c>
      <c r="C123" t="s">
        <v>32</v>
      </c>
      <c r="D123">
        <v>1.9</v>
      </c>
      <c r="E123" s="5">
        <v>0.72499999999999998</v>
      </c>
      <c r="F123" s="5">
        <f t="shared" si="3"/>
        <v>1.3774999999999999</v>
      </c>
    </row>
    <row r="124" spans="1:6" x14ac:dyDescent="0.35">
      <c r="A124" t="s">
        <v>54</v>
      </c>
      <c r="B124" t="s">
        <v>24</v>
      </c>
      <c r="C124" t="s">
        <v>32</v>
      </c>
      <c r="D124">
        <v>0.5</v>
      </c>
      <c r="E124" s="5">
        <v>0.47499999999999998</v>
      </c>
      <c r="F124" s="5">
        <f t="shared" si="3"/>
        <v>0.23749999999999999</v>
      </c>
    </row>
    <row r="125" spans="1:6" x14ac:dyDescent="0.35">
      <c r="A125" t="s">
        <v>55</v>
      </c>
      <c r="B125" t="s">
        <v>24</v>
      </c>
      <c r="C125" t="s">
        <v>32</v>
      </c>
      <c r="D125">
        <v>0.5</v>
      </c>
      <c r="E125" s="5">
        <v>0.47499999999999998</v>
      </c>
      <c r="F125" s="5">
        <f t="shared" si="3"/>
        <v>0.23749999999999999</v>
      </c>
    </row>
    <row r="126" spans="1:6" x14ac:dyDescent="0.35">
      <c r="A126" t="s">
        <v>56</v>
      </c>
      <c r="B126" t="s">
        <v>24</v>
      </c>
      <c r="C126" t="s">
        <v>32</v>
      </c>
      <c r="D126">
        <v>1</v>
      </c>
      <c r="E126" s="5">
        <v>0.33300000000000002</v>
      </c>
      <c r="F126" s="5">
        <f t="shared" si="3"/>
        <v>0.33300000000000002</v>
      </c>
    </row>
    <row r="127" spans="1:6" x14ac:dyDescent="0.35">
      <c r="A127" t="s">
        <v>57</v>
      </c>
      <c r="B127" t="s">
        <v>24</v>
      </c>
      <c r="C127" t="s">
        <v>32</v>
      </c>
      <c r="D127">
        <v>1</v>
      </c>
      <c r="E127" s="5">
        <v>0.33300000000000002</v>
      </c>
      <c r="F127" s="5">
        <f t="shared" si="3"/>
        <v>0.33300000000000002</v>
      </c>
    </row>
    <row r="128" spans="1:6" x14ac:dyDescent="0.35">
      <c r="A128" t="s">
        <v>65</v>
      </c>
      <c r="B128" t="s">
        <v>24</v>
      </c>
      <c r="C128" t="s">
        <v>32</v>
      </c>
      <c r="D128">
        <v>1.6</v>
      </c>
      <c r="E128" s="5">
        <v>0.82099999999999995</v>
      </c>
      <c r="F128" s="5">
        <f t="shared" si="3"/>
        <v>1.3136000000000001</v>
      </c>
    </row>
    <row r="129" spans="1:6" x14ac:dyDescent="0.35">
      <c r="A129" t="s">
        <v>66</v>
      </c>
      <c r="B129" t="s">
        <v>24</v>
      </c>
      <c r="C129" t="s">
        <v>32</v>
      </c>
      <c r="D129">
        <v>1.6</v>
      </c>
      <c r="E129" s="5">
        <v>0.82099999999999995</v>
      </c>
      <c r="F129" s="5">
        <f t="shared" si="3"/>
        <v>1.3136000000000001</v>
      </c>
    </row>
    <row r="130" spans="1:6" x14ac:dyDescent="0.35">
      <c r="A130" t="s">
        <v>67</v>
      </c>
      <c r="B130" t="s">
        <v>24</v>
      </c>
      <c r="C130" t="s">
        <v>32</v>
      </c>
      <c r="D130">
        <v>1.6</v>
      </c>
      <c r="E130" s="5">
        <v>0.82099999999999995</v>
      </c>
      <c r="F130" s="5">
        <f t="shared" ref="F130:F139" si="4">E130*D130</f>
        <v>1.3136000000000001</v>
      </c>
    </row>
    <row r="131" spans="1:6" x14ac:dyDescent="0.35">
      <c r="A131" t="s">
        <v>68</v>
      </c>
      <c r="B131" t="s">
        <v>24</v>
      </c>
      <c r="C131" t="s">
        <v>32</v>
      </c>
      <c r="D131">
        <v>3.2</v>
      </c>
      <c r="E131" s="5">
        <v>0.503</v>
      </c>
      <c r="F131" s="5">
        <f t="shared" si="4"/>
        <v>1.6096000000000001</v>
      </c>
    </row>
    <row r="132" spans="1:6" x14ac:dyDescent="0.35">
      <c r="A132" t="s">
        <v>79</v>
      </c>
      <c r="B132" t="s">
        <v>25</v>
      </c>
      <c r="C132" t="s">
        <v>32</v>
      </c>
      <c r="D132">
        <v>42</v>
      </c>
      <c r="E132" s="5">
        <v>0.72799999999999998</v>
      </c>
      <c r="F132" s="5">
        <f t="shared" si="4"/>
        <v>30.576000000000001</v>
      </c>
    </row>
    <row r="133" spans="1:6" x14ac:dyDescent="0.35">
      <c r="A133" t="s">
        <v>81</v>
      </c>
      <c r="B133" t="s">
        <v>25</v>
      </c>
      <c r="C133" t="s">
        <v>32</v>
      </c>
      <c r="D133">
        <v>18</v>
      </c>
      <c r="E133">
        <v>0.81499999999999995</v>
      </c>
      <c r="F133" s="5">
        <f t="shared" si="4"/>
        <v>14.669999999999998</v>
      </c>
    </row>
    <row r="134" spans="1:6" x14ac:dyDescent="0.35">
      <c r="A134" t="s">
        <v>82</v>
      </c>
      <c r="B134" t="s">
        <v>22</v>
      </c>
      <c r="C134" t="s">
        <v>32</v>
      </c>
      <c r="D134">
        <v>9.4</v>
      </c>
      <c r="E134">
        <v>0.5</v>
      </c>
      <c r="F134" s="5">
        <f t="shared" si="4"/>
        <v>4.7</v>
      </c>
    </row>
    <row r="135" spans="1:6" x14ac:dyDescent="0.35">
      <c r="A135" t="s">
        <v>88</v>
      </c>
      <c r="B135" t="s">
        <v>24</v>
      </c>
      <c r="C135" t="s">
        <v>32</v>
      </c>
      <c r="D135">
        <v>1.6</v>
      </c>
      <c r="E135">
        <v>0.71399999999999997</v>
      </c>
      <c r="F135" s="5">
        <f t="shared" si="4"/>
        <v>1.1424000000000001</v>
      </c>
    </row>
    <row r="136" spans="1:6" x14ac:dyDescent="0.35">
      <c r="A136" t="s">
        <v>89</v>
      </c>
      <c r="B136" t="s">
        <v>24</v>
      </c>
      <c r="C136" t="s">
        <v>32</v>
      </c>
      <c r="D136">
        <v>1.6</v>
      </c>
      <c r="E136">
        <v>0.71399999999999997</v>
      </c>
      <c r="F136" s="5">
        <f t="shared" si="4"/>
        <v>1.1424000000000001</v>
      </c>
    </row>
    <row r="137" spans="1:6" x14ac:dyDescent="0.35">
      <c r="A137" t="s">
        <v>90</v>
      </c>
      <c r="B137" t="s">
        <v>22</v>
      </c>
      <c r="C137" t="s">
        <v>32</v>
      </c>
      <c r="D137">
        <v>47.6</v>
      </c>
      <c r="E137">
        <v>0.755</v>
      </c>
      <c r="F137" s="5">
        <f t="shared" si="4"/>
        <v>35.938000000000002</v>
      </c>
    </row>
    <row r="138" spans="1:6" x14ac:dyDescent="0.35">
      <c r="A138" t="s">
        <v>91</v>
      </c>
      <c r="B138" t="s">
        <v>22</v>
      </c>
      <c r="C138" t="s">
        <v>32</v>
      </c>
      <c r="D138">
        <v>40.299999999999997</v>
      </c>
      <c r="E138">
        <v>0.70799999999999996</v>
      </c>
      <c r="F138" s="5">
        <f t="shared" si="4"/>
        <v>28.532399999999996</v>
      </c>
    </row>
    <row r="139" spans="1:6" x14ac:dyDescent="0.35">
      <c r="A139" t="s">
        <v>92</v>
      </c>
      <c r="B139" t="s">
        <v>22</v>
      </c>
      <c r="C139" t="s">
        <v>32</v>
      </c>
      <c r="D139">
        <v>53.7</v>
      </c>
      <c r="E139">
        <v>0.49</v>
      </c>
      <c r="F139" s="5">
        <f t="shared" si="4"/>
        <v>26.313000000000002</v>
      </c>
    </row>
  </sheetData>
  <sortState ref="A2:F139">
    <sortCondition ref="C2:C139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9"/>
  <sheetViews>
    <sheetView topLeftCell="A941" workbookViewId="0">
      <selection activeCell="L301" sqref="L301"/>
    </sheetView>
  </sheetViews>
  <sheetFormatPr defaultRowHeight="14.5" x14ac:dyDescent="0.35"/>
  <cols>
    <col min="5" max="5" width="9.1796875" style="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s="5" t="s">
        <v>172</v>
      </c>
    </row>
    <row r="2" spans="1:19" x14ac:dyDescent="0.35">
      <c r="A2" t="s">
        <v>173</v>
      </c>
      <c r="B2" t="s">
        <v>20</v>
      </c>
      <c r="C2" t="s">
        <v>19</v>
      </c>
      <c r="D2">
        <v>1</v>
      </c>
      <c r="E2" s="5">
        <v>0.16500000000000001</v>
      </c>
      <c r="P2" s="6"/>
      <c r="Q2" s="6"/>
      <c r="R2" s="6"/>
      <c r="S2" s="7"/>
    </row>
    <row r="3" spans="1:19" x14ac:dyDescent="0.35">
      <c r="A3" t="s">
        <v>182</v>
      </c>
      <c r="B3" t="s">
        <v>20</v>
      </c>
      <c r="C3" t="s">
        <v>19</v>
      </c>
      <c r="D3">
        <v>1</v>
      </c>
      <c r="E3" s="5">
        <v>0.16500000000000001</v>
      </c>
      <c r="P3" s="6"/>
      <c r="Q3" s="6"/>
      <c r="R3" s="6"/>
      <c r="S3" s="7"/>
    </row>
    <row r="4" spans="1:19" x14ac:dyDescent="0.35">
      <c r="A4" t="s">
        <v>185</v>
      </c>
      <c r="B4" t="s">
        <v>20</v>
      </c>
      <c r="C4" t="s">
        <v>19</v>
      </c>
      <c r="D4">
        <v>1</v>
      </c>
      <c r="E4" s="5">
        <v>3.0000000000000001E-3</v>
      </c>
      <c r="P4" s="6"/>
      <c r="Q4" s="6"/>
      <c r="R4" s="6"/>
      <c r="S4" s="7"/>
    </row>
    <row r="5" spans="1:19" x14ac:dyDescent="0.35">
      <c r="A5" t="s">
        <v>191</v>
      </c>
      <c r="B5" t="s">
        <v>20</v>
      </c>
      <c r="C5" t="s">
        <v>19</v>
      </c>
      <c r="D5">
        <v>1</v>
      </c>
      <c r="E5" s="5">
        <v>0.16500000000000001</v>
      </c>
      <c r="P5" s="6"/>
      <c r="Q5" s="6"/>
      <c r="R5" s="6"/>
      <c r="S5" s="7"/>
    </row>
    <row r="6" spans="1:19" x14ac:dyDescent="0.35">
      <c r="A6" t="s">
        <v>202</v>
      </c>
      <c r="B6" t="s">
        <v>20</v>
      </c>
      <c r="C6" t="s">
        <v>19</v>
      </c>
      <c r="D6">
        <v>1</v>
      </c>
      <c r="E6" s="5">
        <v>0.12</v>
      </c>
      <c r="P6" s="6"/>
      <c r="Q6" s="6"/>
      <c r="R6" s="6"/>
      <c r="S6" s="7"/>
    </row>
    <row r="7" spans="1:19" x14ac:dyDescent="0.35">
      <c r="A7" t="s">
        <v>219</v>
      </c>
      <c r="B7" t="s">
        <v>20</v>
      </c>
      <c r="C7" t="s">
        <v>19</v>
      </c>
      <c r="D7">
        <v>1</v>
      </c>
      <c r="E7" s="5">
        <v>0.14099999999999999</v>
      </c>
      <c r="P7" s="6"/>
      <c r="Q7" s="6"/>
      <c r="R7" s="6"/>
      <c r="S7" s="7"/>
    </row>
    <row r="8" spans="1:19" x14ac:dyDescent="0.35">
      <c r="A8" t="s">
        <v>220</v>
      </c>
      <c r="B8" t="s">
        <v>20</v>
      </c>
      <c r="C8" t="s">
        <v>19</v>
      </c>
      <c r="D8">
        <v>1</v>
      </c>
      <c r="E8" s="5">
        <v>0.14099999999999999</v>
      </c>
      <c r="P8" s="6"/>
      <c r="Q8" s="6"/>
      <c r="R8" s="6"/>
      <c r="S8" s="7"/>
    </row>
    <row r="9" spans="1:19" x14ac:dyDescent="0.35">
      <c r="A9" t="s">
        <v>188</v>
      </c>
      <c r="B9" t="s">
        <v>20</v>
      </c>
      <c r="C9" t="s">
        <v>19</v>
      </c>
      <c r="D9">
        <v>1.5</v>
      </c>
      <c r="E9" s="5">
        <v>3.0000000000000001E-3</v>
      </c>
      <c r="P9" s="6"/>
      <c r="Q9" s="6"/>
      <c r="R9" s="6"/>
      <c r="S9" s="7"/>
    </row>
    <row r="10" spans="1:19" x14ac:dyDescent="0.35">
      <c r="A10" t="s">
        <v>181</v>
      </c>
      <c r="B10" t="s">
        <v>20</v>
      </c>
      <c r="C10" t="s">
        <v>19</v>
      </c>
      <c r="D10">
        <v>2</v>
      </c>
      <c r="E10" s="5">
        <v>0.20100000000000001</v>
      </c>
      <c r="P10" s="6"/>
      <c r="Q10" s="6"/>
      <c r="R10" s="6"/>
      <c r="S10" s="7"/>
    </row>
    <row r="11" spans="1:19" x14ac:dyDescent="0.35">
      <c r="A11" t="s">
        <v>205</v>
      </c>
      <c r="B11" t="s">
        <v>20</v>
      </c>
      <c r="C11" t="s">
        <v>19</v>
      </c>
      <c r="D11">
        <v>2</v>
      </c>
      <c r="E11" s="5">
        <v>0.20100000000000001</v>
      </c>
      <c r="P11" s="6"/>
      <c r="Q11" s="6"/>
      <c r="R11" s="6"/>
      <c r="S11" s="7"/>
    </row>
    <row r="12" spans="1:19" x14ac:dyDescent="0.35">
      <c r="A12" t="s">
        <v>206</v>
      </c>
      <c r="B12" t="s">
        <v>20</v>
      </c>
      <c r="C12" t="s">
        <v>19</v>
      </c>
      <c r="D12">
        <v>2</v>
      </c>
      <c r="E12" s="5">
        <v>0.20100000000000001</v>
      </c>
      <c r="P12" s="6"/>
      <c r="Q12" s="6"/>
      <c r="R12" s="6"/>
      <c r="S12" s="7"/>
    </row>
    <row r="13" spans="1:19" x14ac:dyDescent="0.35">
      <c r="A13" t="s">
        <v>233</v>
      </c>
      <c r="B13" t="s">
        <v>20</v>
      </c>
      <c r="C13" t="s">
        <v>19</v>
      </c>
      <c r="D13">
        <v>2.2000000000000002</v>
      </c>
      <c r="E13" s="5">
        <v>0.13300000000000001</v>
      </c>
      <c r="P13" s="6"/>
      <c r="Q13" s="6"/>
      <c r="R13" s="6"/>
      <c r="S13" s="5"/>
    </row>
    <row r="14" spans="1:19" x14ac:dyDescent="0.35">
      <c r="A14" t="s">
        <v>183</v>
      </c>
      <c r="B14" t="s">
        <v>20</v>
      </c>
      <c r="C14" t="s">
        <v>19</v>
      </c>
      <c r="D14">
        <v>2.5</v>
      </c>
      <c r="E14" s="5">
        <v>3.0000000000000001E-3</v>
      </c>
      <c r="P14" s="6"/>
      <c r="Q14" s="6"/>
      <c r="R14" s="6"/>
      <c r="S14" s="5"/>
    </row>
    <row r="15" spans="1:19" x14ac:dyDescent="0.35">
      <c r="A15" t="s">
        <v>186</v>
      </c>
      <c r="B15" t="s">
        <v>20</v>
      </c>
      <c r="C15" t="s">
        <v>19</v>
      </c>
      <c r="D15">
        <v>3.5</v>
      </c>
      <c r="E15" s="5">
        <v>2E-3</v>
      </c>
      <c r="P15" s="6"/>
      <c r="Q15" s="6"/>
      <c r="R15" s="6"/>
      <c r="S15" s="7"/>
    </row>
    <row r="16" spans="1:19" x14ac:dyDescent="0.35">
      <c r="A16" t="s">
        <v>187</v>
      </c>
      <c r="B16" t="s">
        <v>20</v>
      </c>
      <c r="C16" t="s">
        <v>19</v>
      </c>
      <c r="D16">
        <v>3.5</v>
      </c>
      <c r="E16" s="5">
        <v>2E-3</v>
      </c>
      <c r="P16" s="6"/>
      <c r="Q16" s="6"/>
      <c r="R16" s="6"/>
      <c r="S16" s="5"/>
    </row>
    <row r="17" spans="1:19" x14ac:dyDescent="0.35">
      <c r="A17" t="s">
        <v>174</v>
      </c>
      <c r="B17" t="s">
        <v>20</v>
      </c>
      <c r="C17" t="s">
        <v>19</v>
      </c>
      <c r="D17">
        <v>4</v>
      </c>
      <c r="E17" s="5">
        <v>0.185</v>
      </c>
      <c r="P17" s="6"/>
      <c r="Q17" s="6"/>
      <c r="R17" s="6"/>
      <c r="S17" s="5"/>
    </row>
    <row r="18" spans="1:19" x14ac:dyDescent="0.35">
      <c r="A18" t="s">
        <v>218</v>
      </c>
      <c r="B18" t="s">
        <v>20</v>
      </c>
      <c r="C18" t="s">
        <v>19</v>
      </c>
      <c r="D18">
        <v>5</v>
      </c>
      <c r="E18" s="5">
        <v>0.23699999999999999</v>
      </c>
      <c r="P18" s="6"/>
      <c r="Q18" s="6"/>
      <c r="R18" s="6"/>
      <c r="S18" s="7"/>
    </row>
    <row r="19" spans="1:19" x14ac:dyDescent="0.35">
      <c r="A19" t="s">
        <v>184</v>
      </c>
      <c r="B19" t="s">
        <v>20</v>
      </c>
      <c r="C19" t="s">
        <v>19</v>
      </c>
      <c r="D19">
        <v>6</v>
      </c>
      <c r="E19" s="5">
        <v>2E-3</v>
      </c>
      <c r="P19" s="6"/>
      <c r="Q19" s="6"/>
      <c r="R19" s="6"/>
      <c r="S19" s="7"/>
    </row>
    <row r="20" spans="1:19" x14ac:dyDescent="0.35">
      <c r="A20" t="s">
        <v>199</v>
      </c>
      <c r="B20" t="s">
        <v>20</v>
      </c>
      <c r="C20" t="s">
        <v>19</v>
      </c>
      <c r="D20">
        <v>20</v>
      </c>
      <c r="E20" s="5">
        <v>0.14899999999999999</v>
      </c>
      <c r="P20" s="6"/>
      <c r="Q20" s="6"/>
      <c r="R20" s="6"/>
      <c r="S20" s="7"/>
    </row>
    <row r="21" spans="1:19" x14ac:dyDescent="0.35">
      <c r="A21" t="s">
        <v>208</v>
      </c>
      <c r="B21" t="s">
        <v>21</v>
      </c>
      <c r="C21" t="s">
        <v>19</v>
      </c>
      <c r="D21">
        <v>0.1</v>
      </c>
      <c r="E21" s="5">
        <v>0.22800000000000001</v>
      </c>
      <c r="P21" s="6"/>
      <c r="Q21" s="6"/>
      <c r="R21" s="6"/>
      <c r="S21" s="7"/>
    </row>
    <row r="22" spans="1:19" x14ac:dyDescent="0.35">
      <c r="A22" t="s">
        <v>194</v>
      </c>
      <c r="B22" t="s">
        <v>21</v>
      </c>
      <c r="C22" t="s">
        <v>19</v>
      </c>
      <c r="D22">
        <v>0.3</v>
      </c>
      <c r="E22" s="5">
        <v>0.158</v>
      </c>
      <c r="P22" s="6"/>
      <c r="Q22" s="6"/>
      <c r="R22" s="6"/>
      <c r="S22" s="7"/>
    </row>
    <row r="23" spans="1:19" x14ac:dyDescent="0.35">
      <c r="A23" t="s">
        <v>195</v>
      </c>
      <c r="B23" t="s">
        <v>21</v>
      </c>
      <c r="C23" t="s">
        <v>19</v>
      </c>
      <c r="D23">
        <v>0.3</v>
      </c>
      <c r="E23" s="5">
        <v>0.158</v>
      </c>
      <c r="P23" s="6"/>
      <c r="Q23" s="6"/>
      <c r="R23" s="6"/>
      <c r="S23" s="7"/>
    </row>
    <row r="24" spans="1:19" x14ac:dyDescent="0.35">
      <c r="A24" t="s">
        <v>207</v>
      </c>
      <c r="B24" t="s">
        <v>21</v>
      </c>
      <c r="C24" t="s">
        <v>19</v>
      </c>
      <c r="D24">
        <v>0.3</v>
      </c>
      <c r="E24" s="5">
        <v>0.22800000000000001</v>
      </c>
      <c r="P24" s="6"/>
      <c r="Q24" s="6"/>
      <c r="R24" s="6"/>
      <c r="S24" s="7"/>
    </row>
    <row r="25" spans="1:19" x14ac:dyDescent="0.35">
      <c r="A25" t="s">
        <v>226</v>
      </c>
      <c r="B25" t="s">
        <v>21</v>
      </c>
      <c r="C25" t="s">
        <v>19</v>
      </c>
      <c r="D25">
        <v>0.3</v>
      </c>
      <c r="E25" s="5">
        <v>0.24199999999999999</v>
      </c>
      <c r="P25" s="6"/>
      <c r="Q25" s="6"/>
      <c r="R25" s="6"/>
      <c r="S25" s="7"/>
    </row>
    <row r="26" spans="1:19" x14ac:dyDescent="0.35">
      <c r="A26" t="s">
        <v>227</v>
      </c>
      <c r="B26" t="s">
        <v>21</v>
      </c>
      <c r="C26" t="s">
        <v>19</v>
      </c>
      <c r="D26">
        <v>0.3</v>
      </c>
      <c r="E26" s="5">
        <v>0.24199999999999999</v>
      </c>
      <c r="P26" s="6"/>
      <c r="Q26" s="6"/>
      <c r="R26" s="6"/>
      <c r="S26" s="7"/>
    </row>
    <row r="27" spans="1:19" x14ac:dyDescent="0.35">
      <c r="A27" t="s">
        <v>228</v>
      </c>
      <c r="B27" t="s">
        <v>21</v>
      </c>
      <c r="C27" t="s">
        <v>19</v>
      </c>
      <c r="D27">
        <v>0.3</v>
      </c>
      <c r="E27" s="5">
        <v>0.24199999999999999</v>
      </c>
      <c r="P27" s="6"/>
      <c r="Q27" s="6"/>
      <c r="R27" s="6"/>
      <c r="S27" s="7"/>
    </row>
    <row r="28" spans="1:19" x14ac:dyDescent="0.35">
      <c r="A28" t="s">
        <v>229</v>
      </c>
      <c r="B28" t="s">
        <v>21</v>
      </c>
      <c r="C28" t="s">
        <v>19</v>
      </c>
      <c r="D28">
        <v>0.3</v>
      </c>
      <c r="E28" s="5">
        <v>0.24199999999999999</v>
      </c>
      <c r="P28" s="6"/>
      <c r="Q28" s="6"/>
      <c r="R28" s="6"/>
      <c r="S28" s="5"/>
    </row>
    <row r="29" spans="1:19" x14ac:dyDescent="0.35">
      <c r="A29" t="s">
        <v>225</v>
      </c>
      <c r="B29" t="s">
        <v>21</v>
      </c>
      <c r="C29" t="s">
        <v>19</v>
      </c>
      <c r="D29">
        <v>0.4</v>
      </c>
      <c r="E29" s="5">
        <v>0.24199999999999999</v>
      </c>
      <c r="P29" s="6"/>
      <c r="Q29" s="6"/>
      <c r="R29" s="6"/>
      <c r="S29" s="7"/>
    </row>
    <row r="30" spans="1:19" x14ac:dyDescent="0.35">
      <c r="A30" t="s">
        <v>203</v>
      </c>
      <c r="B30" t="s">
        <v>21</v>
      </c>
      <c r="C30" t="s">
        <v>19</v>
      </c>
      <c r="D30">
        <v>0.8</v>
      </c>
      <c r="E30" s="5">
        <v>8.7999999999999995E-2</v>
      </c>
      <c r="P30" s="6"/>
      <c r="Q30" s="6"/>
      <c r="R30" s="6"/>
      <c r="S30" s="7"/>
    </row>
    <row r="31" spans="1:19" x14ac:dyDescent="0.35">
      <c r="A31" t="s">
        <v>209</v>
      </c>
      <c r="B31" t="s">
        <v>21</v>
      </c>
      <c r="C31" t="s">
        <v>19</v>
      </c>
      <c r="D31">
        <v>0.8</v>
      </c>
      <c r="E31" s="5">
        <v>0.22800000000000001</v>
      </c>
      <c r="P31" s="6"/>
      <c r="Q31" s="6"/>
      <c r="R31" s="6"/>
      <c r="S31" s="7"/>
    </row>
    <row r="32" spans="1:19" x14ac:dyDescent="0.35">
      <c r="A32" t="s">
        <v>231</v>
      </c>
      <c r="B32" t="s">
        <v>21</v>
      </c>
      <c r="C32" t="s">
        <v>19</v>
      </c>
      <c r="D32">
        <v>1</v>
      </c>
      <c r="E32" s="5">
        <v>0.33800000000000002</v>
      </c>
      <c r="P32" s="6"/>
      <c r="Q32" s="6"/>
      <c r="R32" s="6"/>
      <c r="S32" s="7"/>
    </row>
    <row r="33" spans="1:19" x14ac:dyDescent="0.35">
      <c r="A33" t="s">
        <v>232</v>
      </c>
      <c r="B33" t="s">
        <v>21</v>
      </c>
      <c r="C33" t="s">
        <v>19</v>
      </c>
      <c r="D33">
        <v>1</v>
      </c>
      <c r="E33" s="5">
        <v>0.33800000000000002</v>
      </c>
      <c r="P33" s="6"/>
      <c r="Q33" s="6"/>
      <c r="R33" s="6"/>
      <c r="S33" s="7"/>
    </row>
    <row r="34" spans="1:19" x14ac:dyDescent="0.35">
      <c r="A34" t="s">
        <v>175</v>
      </c>
      <c r="B34" t="s">
        <v>21</v>
      </c>
      <c r="C34" t="s">
        <v>19</v>
      </c>
      <c r="D34">
        <v>1.2</v>
      </c>
      <c r="E34" s="5">
        <v>0.29599999999999999</v>
      </c>
      <c r="P34" s="6"/>
      <c r="Q34" s="6"/>
      <c r="R34" s="6"/>
      <c r="S34" s="5"/>
    </row>
    <row r="35" spans="1:19" x14ac:dyDescent="0.35">
      <c r="A35" t="s">
        <v>176</v>
      </c>
      <c r="B35" t="s">
        <v>21</v>
      </c>
      <c r="C35" t="s">
        <v>19</v>
      </c>
      <c r="D35">
        <v>1.2</v>
      </c>
      <c r="E35" s="5">
        <v>0.29599999999999999</v>
      </c>
      <c r="P35" s="6"/>
      <c r="Q35" s="6"/>
      <c r="R35" s="6"/>
      <c r="S35" s="5"/>
    </row>
    <row r="36" spans="1:19" x14ac:dyDescent="0.35">
      <c r="A36" t="s">
        <v>177</v>
      </c>
      <c r="B36" t="s">
        <v>21</v>
      </c>
      <c r="C36" t="s">
        <v>19</v>
      </c>
      <c r="D36">
        <v>1.2</v>
      </c>
      <c r="E36" s="5">
        <v>0.29599999999999999</v>
      </c>
      <c r="P36" s="6"/>
      <c r="Q36" s="6"/>
      <c r="R36" s="6"/>
      <c r="S36" s="7"/>
    </row>
    <row r="37" spans="1:19" x14ac:dyDescent="0.35">
      <c r="A37" t="s">
        <v>178</v>
      </c>
      <c r="B37" t="s">
        <v>21</v>
      </c>
      <c r="C37" t="s">
        <v>19</v>
      </c>
      <c r="D37">
        <v>1.2</v>
      </c>
      <c r="E37" s="5">
        <v>0.29599999999999999</v>
      </c>
      <c r="P37" s="6"/>
      <c r="Q37" s="6"/>
      <c r="R37" s="6"/>
      <c r="S37" s="7"/>
    </row>
    <row r="38" spans="1:19" x14ac:dyDescent="0.35">
      <c r="A38" t="s">
        <v>179</v>
      </c>
      <c r="B38" t="s">
        <v>21</v>
      </c>
      <c r="C38" t="s">
        <v>19</v>
      </c>
      <c r="D38">
        <v>1.2</v>
      </c>
      <c r="E38" s="5">
        <v>0.29599999999999999</v>
      </c>
      <c r="P38" s="6"/>
      <c r="Q38" s="6"/>
      <c r="R38" s="6"/>
      <c r="S38" s="7"/>
    </row>
    <row r="39" spans="1:19" x14ac:dyDescent="0.35">
      <c r="A39" t="s">
        <v>180</v>
      </c>
      <c r="B39" t="s">
        <v>21</v>
      </c>
      <c r="C39" t="s">
        <v>19</v>
      </c>
      <c r="D39">
        <v>1.2</v>
      </c>
      <c r="E39" s="5">
        <v>0.29599999999999999</v>
      </c>
      <c r="P39" s="6"/>
      <c r="Q39" s="6"/>
      <c r="R39" s="6"/>
      <c r="S39" s="7"/>
    </row>
    <row r="40" spans="1:19" x14ac:dyDescent="0.35">
      <c r="A40" t="s">
        <v>210</v>
      </c>
      <c r="B40" t="s">
        <v>21</v>
      </c>
      <c r="C40" t="s">
        <v>19</v>
      </c>
      <c r="D40">
        <v>1.3</v>
      </c>
      <c r="E40" s="5">
        <v>0.22800000000000001</v>
      </c>
      <c r="P40" s="6"/>
      <c r="Q40" s="6"/>
      <c r="R40" s="6"/>
      <c r="S40" s="7"/>
    </row>
    <row r="41" spans="1:19" x14ac:dyDescent="0.35">
      <c r="A41" t="s">
        <v>230</v>
      </c>
      <c r="B41" t="s">
        <v>21</v>
      </c>
      <c r="C41" t="s">
        <v>19</v>
      </c>
      <c r="D41">
        <v>1.4</v>
      </c>
      <c r="E41" s="5">
        <v>0.186</v>
      </c>
      <c r="P41" s="6"/>
      <c r="Q41" s="6"/>
      <c r="R41" s="6"/>
      <c r="S41" s="7"/>
    </row>
    <row r="42" spans="1:19" x14ac:dyDescent="0.35">
      <c r="A42" t="s">
        <v>189</v>
      </c>
      <c r="B42" t="s">
        <v>21</v>
      </c>
      <c r="C42" t="s">
        <v>19</v>
      </c>
      <c r="D42">
        <v>1.5</v>
      </c>
      <c r="E42" s="5">
        <v>9.0999999999999998E-2</v>
      </c>
      <c r="P42" s="6"/>
      <c r="Q42" s="6"/>
      <c r="R42" s="6"/>
      <c r="S42" s="7"/>
    </row>
    <row r="43" spans="1:19" x14ac:dyDescent="0.35">
      <c r="A43" t="s">
        <v>190</v>
      </c>
      <c r="B43" t="s">
        <v>21</v>
      </c>
      <c r="C43" t="s">
        <v>19</v>
      </c>
      <c r="D43">
        <v>1.5</v>
      </c>
      <c r="E43" s="5">
        <v>9.0999999999999998E-2</v>
      </c>
      <c r="P43" s="6"/>
      <c r="Q43" s="6"/>
      <c r="R43" s="6"/>
      <c r="S43" s="7"/>
    </row>
    <row r="44" spans="1:19" x14ac:dyDescent="0.35">
      <c r="A44" t="s">
        <v>204</v>
      </c>
      <c r="B44" t="s">
        <v>21</v>
      </c>
      <c r="C44" t="s">
        <v>19</v>
      </c>
      <c r="D44">
        <v>1.5</v>
      </c>
      <c r="E44" s="5">
        <v>8.7999999999999995E-2</v>
      </c>
      <c r="P44" s="6"/>
      <c r="Q44" s="6"/>
      <c r="R44" s="6"/>
      <c r="S44" s="7"/>
    </row>
    <row r="45" spans="1:19" x14ac:dyDescent="0.35">
      <c r="A45" t="s">
        <v>200</v>
      </c>
      <c r="B45" t="s">
        <v>21</v>
      </c>
      <c r="C45" t="s">
        <v>19</v>
      </c>
      <c r="D45">
        <v>1.6</v>
      </c>
      <c r="E45" s="5">
        <v>0.24399999999999999</v>
      </c>
      <c r="P45" s="6"/>
      <c r="Q45" s="6"/>
      <c r="R45" s="6"/>
      <c r="S45" s="7"/>
    </row>
    <row r="46" spans="1:19" x14ac:dyDescent="0.35">
      <c r="A46" t="s">
        <v>201</v>
      </c>
      <c r="B46" t="s">
        <v>21</v>
      </c>
      <c r="C46" t="s">
        <v>19</v>
      </c>
      <c r="D46">
        <v>1.6</v>
      </c>
      <c r="E46" s="5">
        <v>0.24399999999999999</v>
      </c>
      <c r="P46" s="6"/>
      <c r="Q46" s="6"/>
      <c r="R46" s="6"/>
      <c r="S46" s="7"/>
    </row>
    <row r="47" spans="1:19" x14ac:dyDescent="0.35">
      <c r="A47" t="s">
        <v>216</v>
      </c>
      <c r="B47" t="s">
        <v>21</v>
      </c>
      <c r="C47" t="s">
        <v>19</v>
      </c>
      <c r="D47">
        <v>2</v>
      </c>
      <c r="E47" s="5">
        <v>0.193</v>
      </c>
      <c r="P47" s="6"/>
      <c r="Q47" s="6"/>
      <c r="R47" s="6"/>
      <c r="S47" s="7"/>
    </row>
    <row r="48" spans="1:19" x14ac:dyDescent="0.35">
      <c r="A48" t="s">
        <v>196</v>
      </c>
      <c r="B48" t="s">
        <v>21</v>
      </c>
      <c r="C48" t="s">
        <v>19</v>
      </c>
      <c r="D48">
        <v>3</v>
      </c>
      <c r="E48" s="5">
        <v>0.31900000000000001</v>
      </c>
      <c r="P48" s="6"/>
      <c r="Q48" s="6"/>
      <c r="R48" s="6"/>
      <c r="S48" s="7"/>
    </row>
    <row r="49" spans="1:19" x14ac:dyDescent="0.35">
      <c r="A49" t="s">
        <v>197</v>
      </c>
      <c r="B49" t="s">
        <v>21</v>
      </c>
      <c r="C49" t="s">
        <v>19</v>
      </c>
      <c r="D49">
        <v>3</v>
      </c>
      <c r="E49" s="5">
        <v>0.31900000000000001</v>
      </c>
      <c r="P49" s="6"/>
      <c r="Q49" s="6"/>
      <c r="R49" s="6"/>
      <c r="S49" s="7"/>
    </row>
    <row r="50" spans="1:19" x14ac:dyDescent="0.35">
      <c r="A50" t="s">
        <v>198</v>
      </c>
      <c r="B50" t="s">
        <v>21</v>
      </c>
      <c r="C50" t="s">
        <v>19</v>
      </c>
      <c r="D50">
        <v>3</v>
      </c>
      <c r="E50" s="5">
        <v>0.31900000000000001</v>
      </c>
      <c r="P50" s="6"/>
      <c r="Q50" s="6"/>
      <c r="R50" s="6"/>
      <c r="S50" s="7"/>
    </row>
    <row r="51" spans="1:19" x14ac:dyDescent="0.35">
      <c r="A51" t="s">
        <v>213</v>
      </c>
      <c r="B51" t="s">
        <v>21</v>
      </c>
      <c r="C51" t="s">
        <v>19</v>
      </c>
      <c r="D51">
        <v>3.5</v>
      </c>
      <c r="E51" s="5">
        <v>2.1000000000000001E-2</v>
      </c>
      <c r="P51" s="6"/>
      <c r="Q51" s="6"/>
      <c r="R51" s="6"/>
      <c r="S51" s="7"/>
    </row>
    <row r="52" spans="1:19" x14ac:dyDescent="0.35">
      <c r="A52" t="s">
        <v>214</v>
      </c>
      <c r="B52" t="s">
        <v>21</v>
      </c>
      <c r="C52" t="s">
        <v>19</v>
      </c>
      <c r="D52">
        <v>3.5</v>
      </c>
      <c r="E52" s="5">
        <v>2.1000000000000001E-2</v>
      </c>
      <c r="P52" s="6"/>
      <c r="Q52" s="6"/>
      <c r="R52" s="6"/>
      <c r="S52" s="7"/>
    </row>
    <row r="53" spans="1:19" x14ac:dyDescent="0.35">
      <c r="A53" t="s">
        <v>192</v>
      </c>
      <c r="B53" t="s">
        <v>21</v>
      </c>
      <c r="C53" t="s">
        <v>19</v>
      </c>
      <c r="D53">
        <v>4</v>
      </c>
      <c r="E53" s="5">
        <v>0.158</v>
      </c>
      <c r="P53" s="6"/>
      <c r="Q53" s="6"/>
      <c r="R53" s="6"/>
      <c r="S53" s="7"/>
    </row>
    <row r="54" spans="1:19" x14ac:dyDescent="0.35">
      <c r="A54" t="s">
        <v>193</v>
      </c>
      <c r="B54" t="s">
        <v>21</v>
      </c>
      <c r="C54" t="s">
        <v>19</v>
      </c>
      <c r="D54">
        <v>4</v>
      </c>
      <c r="E54" s="5">
        <v>0.158</v>
      </c>
      <c r="P54" s="6"/>
      <c r="Q54" s="6"/>
      <c r="R54" s="6"/>
      <c r="S54" s="7"/>
    </row>
    <row r="55" spans="1:19" x14ac:dyDescent="0.35">
      <c r="A55" t="s">
        <v>211</v>
      </c>
      <c r="B55" t="s">
        <v>21</v>
      </c>
      <c r="C55" t="s">
        <v>19</v>
      </c>
      <c r="D55">
        <v>4</v>
      </c>
      <c r="E55" s="5">
        <v>0.20699999999999999</v>
      </c>
      <c r="P55" s="6"/>
      <c r="Q55" s="6"/>
      <c r="R55" s="6"/>
      <c r="S55" s="7"/>
    </row>
    <row r="56" spans="1:19" x14ac:dyDescent="0.35">
      <c r="A56" t="s">
        <v>212</v>
      </c>
      <c r="B56" t="s">
        <v>21</v>
      </c>
      <c r="C56" t="s">
        <v>19</v>
      </c>
      <c r="D56">
        <v>4</v>
      </c>
      <c r="E56" s="5">
        <v>0.20699999999999999</v>
      </c>
      <c r="P56" s="6"/>
      <c r="Q56" s="6"/>
      <c r="R56" s="6"/>
      <c r="S56" s="7"/>
    </row>
    <row r="57" spans="1:19" x14ac:dyDescent="0.35">
      <c r="A57" t="s">
        <v>221</v>
      </c>
      <c r="B57" t="s">
        <v>21</v>
      </c>
      <c r="C57" t="s">
        <v>19</v>
      </c>
      <c r="D57">
        <v>7.5</v>
      </c>
      <c r="E57" s="5">
        <v>0.188</v>
      </c>
      <c r="P57" s="6"/>
      <c r="Q57" s="6"/>
      <c r="R57" s="6"/>
      <c r="S57" s="7"/>
    </row>
    <row r="58" spans="1:19" x14ac:dyDescent="0.35">
      <c r="A58" t="s">
        <v>222</v>
      </c>
      <c r="B58" t="s">
        <v>21</v>
      </c>
      <c r="C58" t="s">
        <v>19</v>
      </c>
      <c r="D58">
        <v>7.5</v>
      </c>
      <c r="E58" s="5">
        <v>0.188</v>
      </c>
      <c r="P58" s="6"/>
      <c r="Q58" s="6"/>
      <c r="R58" s="6"/>
      <c r="S58" s="7"/>
    </row>
    <row r="59" spans="1:19" x14ac:dyDescent="0.35">
      <c r="A59" t="s">
        <v>223</v>
      </c>
      <c r="B59" t="s">
        <v>21</v>
      </c>
      <c r="C59" t="s">
        <v>19</v>
      </c>
      <c r="D59">
        <v>7.5</v>
      </c>
      <c r="E59" s="5">
        <v>0.188</v>
      </c>
      <c r="P59" s="6"/>
      <c r="Q59" s="6"/>
      <c r="R59" s="6"/>
      <c r="S59" s="7"/>
    </row>
    <row r="60" spans="1:19" x14ac:dyDescent="0.35">
      <c r="A60" t="s">
        <v>224</v>
      </c>
      <c r="B60" t="s">
        <v>21</v>
      </c>
      <c r="C60" t="s">
        <v>19</v>
      </c>
      <c r="D60">
        <v>8</v>
      </c>
      <c r="E60" s="5">
        <v>0.188</v>
      </c>
      <c r="P60" s="6"/>
      <c r="Q60" s="6"/>
      <c r="R60" s="6"/>
      <c r="S60" s="7"/>
    </row>
    <row r="61" spans="1:19" x14ac:dyDescent="0.35">
      <c r="A61" t="s">
        <v>215</v>
      </c>
      <c r="B61" t="s">
        <v>21</v>
      </c>
      <c r="C61" t="s">
        <v>19</v>
      </c>
      <c r="D61">
        <v>24</v>
      </c>
      <c r="E61" s="5">
        <v>2.1000000000000001E-2</v>
      </c>
      <c r="P61" s="6"/>
      <c r="Q61" s="6"/>
      <c r="R61" s="6"/>
      <c r="S61" s="7"/>
    </row>
    <row r="62" spans="1:19" x14ac:dyDescent="0.35">
      <c r="A62" t="s">
        <v>217</v>
      </c>
      <c r="B62" t="s">
        <v>21</v>
      </c>
      <c r="C62" t="s">
        <v>19</v>
      </c>
      <c r="D62">
        <v>37.200000000000003</v>
      </c>
      <c r="E62" s="5">
        <v>0.223</v>
      </c>
      <c r="P62" s="6"/>
      <c r="Q62" s="6"/>
      <c r="R62" s="6"/>
      <c r="S62" s="7"/>
    </row>
    <row r="63" spans="1:19" x14ac:dyDescent="0.35">
      <c r="A63" t="s">
        <v>234</v>
      </c>
      <c r="B63" t="s">
        <v>26</v>
      </c>
      <c r="C63" t="s">
        <v>19</v>
      </c>
      <c r="D63">
        <v>5</v>
      </c>
      <c r="E63" s="5">
        <v>0.29099999999999998</v>
      </c>
      <c r="P63" s="6"/>
      <c r="Q63" s="6"/>
      <c r="R63" s="6"/>
      <c r="S63" s="7"/>
    </row>
    <row r="64" spans="1:19" x14ac:dyDescent="0.35">
      <c r="A64" t="s">
        <v>756</v>
      </c>
      <c r="B64" t="s">
        <v>20</v>
      </c>
      <c r="C64" t="s">
        <v>27</v>
      </c>
      <c r="D64">
        <v>1.5</v>
      </c>
      <c r="E64" s="5">
        <v>0.18</v>
      </c>
      <c r="P64" s="6"/>
      <c r="Q64" s="6"/>
      <c r="R64" s="6"/>
      <c r="S64" s="7"/>
    </row>
    <row r="65" spans="1:19" x14ac:dyDescent="0.35">
      <c r="A65" t="s">
        <v>628</v>
      </c>
      <c r="B65" t="s">
        <v>21</v>
      </c>
      <c r="C65" t="s">
        <v>27</v>
      </c>
      <c r="D65">
        <v>0.1</v>
      </c>
      <c r="E65" s="5">
        <v>0.625</v>
      </c>
      <c r="P65" s="6"/>
      <c r="Q65" s="6"/>
      <c r="R65" s="6"/>
      <c r="S65" s="7"/>
    </row>
    <row r="66" spans="1:19" x14ac:dyDescent="0.35">
      <c r="A66" t="s">
        <v>629</v>
      </c>
      <c r="B66" t="s">
        <v>21</v>
      </c>
      <c r="C66" t="s">
        <v>27</v>
      </c>
      <c r="D66">
        <v>0.1</v>
      </c>
      <c r="E66" s="5">
        <v>0.625</v>
      </c>
      <c r="P66" s="6"/>
      <c r="Q66" s="6"/>
      <c r="R66" s="6"/>
      <c r="S66" s="7"/>
    </row>
    <row r="67" spans="1:19" x14ac:dyDescent="0.35">
      <c r="A67" t="s">
        <v>794</v>
      </c>
      <c r="B67" t="s">
        <v>21</v>
      </c>
      <c r="C67" t="s">
        <v>27</v>
      </c>
      <c r="D67">
        <v>0.2</v>
      </c>
      <c r="E67" s="5">
        <v>0.46600000000000003</v>
      </c>
      <c r="P67" s="6"/>
      <c r="Q67" s="6"/>
      <c r="R67" s="6"/>
      <c r="S67" s="7"/>
    </row>
    <row r="68" spans="1:19" x14ac:dyDescent="0.35">
      <c r="A68" t="s">
        <v>795</v>
      </c>
      <c r="B68" t="s">
        <v>21</v>
      </c>
      <c r="C68" t="s">
        <v>27</v>
      </c>
      <c r="D68">
        <v>0.2</v>
      </c>
      <c r="E68" s="5">
        <v>0.46600000000000003</v>
      </c>
      <c r="P68" s="6"/>
      <c r="Q68" s="6"/>
      <c r="R68" s="6"/>
      <c r="S68" s="7"/>
    </row>
    <row r="69" spans="1:19" x14ac:dyDescent="0.35">
      <c r="A69" t="s">
        <v>796</v>
      </c>
      <c r="B69" t="s">
        <v>21</v>
      </c>
      <c r="C69" t="s">
        <v>27</v>
      </c>
      <c r="D69">
        <v>0.2</v>
      </c>
      <c r="E69" s="5">
        <v>0.46600000000000003</v>
      </c>
      <c r="P69" s="6"/>
      <c r="Q69" s="6"/>
      <c r="R69" s="6"/>
      <c r="S69" s="7"/>
    </row>
    <row r="70" spans="1:19" x14ac:dyDescent="0.35">
      <c r="A70" t="s">
        <v>797</v>
      </c>
      <c r="B70" t="s">
        <v>21</v>
      </c>
      <c r="C70" t="s">
        <v>27</v>
      </c>
      <c r="D70">
        <v>0.2</v>
      </c>
      <c r="E70" s="5">
        <v>0.46600000000000003</v>
      </c>
      <c r="P70" s="6"/>
      <c r="Q70" s="6"/>
      <c r="R70" s="6"/>
      <c r="S70" s="7"/>
    </row>
    <row r="71" spans="1:19" x14ac:dyDescent="0.35">
      <c r="A71" t="s">
        <v>587</v>
      </c>
      <c r="B71" t="s">
        <v>21</v>
      </c>
      <c r="C71" t="s">
        <v>27</v>
      </c>
      <c r="D71">
        <v>0.3</v>
      </c>
      <c r="E71" s="5">
        <v>0.42499999999999999</v>
      </c>
      <c r="P71" s="6"/>
      <c r="Q71" s="6"/>
      <c r="R71" s="6"/>
      <c r="S71" s="7"/>
    </row>
    <row r="72" spans="1:19" x14ac:dyDescent="0.35">
      <c r="A72" t="s">
        <v>694</v>
      </c>
      <c r="B72" t="s">
        <v>21</v>
      </c>
      <c r="C72" t="s">
        <v>27</v>
      </c>
      <c r="D72">
        <v>0.3</v>
      </c>
      <c r="E72" s="5">
        <v>0.50800000000000001</v>
      </c>
      <c r="P72" s="6"/>
      <c r="Q72" s="6"/>
      <c r="R72" s="6"/>
      <c r="S72" s="7"/>
    </row>
    <row r="73" spans="1:19" x14ac:dyDescent="0.35">
      <c r="A73" t="s">
        <v>695</v>
      </c>
      <c r="B73" t="s">
        <v>21</v>
      </c>
      <c r="C73" t="s">
        <v>27</v>
      </c>
      <c r="D73">
        <v>0.3</v>
      </c>
      <c r="E73" s="5">
        <v>0.50800000000000001</v>
      </c>
      <c r="P73" s="6"/>
      <c r="Q73" s="6"/>
      <c r="R73" s="6"/>
      <c r="S73" s="7"/>
    </row>
    <row r="74" spans="1:19" x14ac:dyDescent="0.35">
      <c r="A74" t="s">
        <v>696</v>
      </c>
      <c r="B74" t="s">
        <v>21</v>
      </c>
      <c r="C74" t="s">
        <v>27</v>
      </c>
      <c r="D74">
        <v>0.3</v>
      </c>
      <c r="E74" s="5">
        <v>0.50800000000000001</v>
      </c>
      <c r="P74" s="6"/>
      <c r="Q74" s="6"/>
      <c r="R74" s="6"/>
      <c r="S74" s="7"/>
    </row>
    <row r="75" spans="1:19" x14ac:dyDescent="0.35">
      <c r="A75" t="s">
        <v>697</v>
      </c>
      <c r="B75" t="s">
        <v>21</v>
      </c>
      <c r="C75" t="s">
        <v>27</v>
      </c>
      <c r="D75">
        <v>0.3</v>
      </c>
      <c r="E75" s="5">
        <v>0.50800000000000001</v>
      </c>
      <c r="P75" s="6"/>
      <c r="Q75" s="6"/>
      <c r="R75" s="6"/>
      <c r="S75" s="7"/>
    </row>
    <row r="76" spans="1:19" x14ac:dyDescent="0.35">
      <c r="A76" t="s">
        <v>698</v>
      </c>
      <c r="B76" t="s">
        <v>21</v>
      </c>
      <c r="C76" t="s">
        <v>27</v>
      </c>
      <c r="D76">
        <v>0.3</v>
      </c>
      <c r="E76" s="5">
        <v>0.50800000000000001</v>
      </c>
      <c r="P76" s="6"/>
      <c r="Q76" s="6"/>
      <c r="R76" s="6"/>
      <c r="S76" s="7"/>
    </row>
    <row r="77" spans="1:19" x14ac:dyDescent="0.35">
      <c r="A77" t="s">
        <v>699</v>
      </c>
      <c r="B77" t="s">
        <v>21</v>
      </c>
      <c r="C77" t="s">
        <v>27</v>
      </c>
      <c r="D77">
        <v>0.3</v>
      </c>
      <c r="E77" s="5">
        <v>0.50800000000000001</v>
      </c>
      <c r="P77" s="6"/>
      <c r="Q77" s="6"/>
      <c r="R77" s="6"/>
      <c r="S77" s="7"/>
    </row>
    <row r="78" spans="1:19" x14ac:dyDescent="0.35">
      <c r="A78" t="s">
        <v>771</v>
      </c>
      <c r="B78" t="s">
        <v>21</v>
      </c>
      <c r="C78" t="s">
        <v>27</v>
      </c>
      <c r="D78">
        <v>0.3</v>
      </c>
      <c r="E78" s="5">
        <v>0.503</v>
      </c>
      <c r="P78" s="6"/>
      <c r="Q78" s="6"/>
      <c r="R78" s="6"/>
      <c r="S78" s="5"/>
    </row>
    <row r="79" spans="1:19" x14ac:dyDescent="0.35">
      <c r="A79" t="s">
        <v>775</v>
      </c>
      <c r="B79" t="s">
        <v>21</v>
      </c>
      <c r="C79" t="s">
        <v>27</v>
      </c>
      <c r="D79">
        <v>0.3</v>
      </c>
      <c r="E79" s="5">
        <v>0.29699999999999999</v>
      </c>
      <c r="P79" s="6"/>
      <c r="Q79" s="6"/>
      <c r="R79" s="6"/>
      <c r="S79" s="7"/>
    </row>
    <row r="80" spans="1:19" x14ac:dyDescent="0.35">
      <c r="A80" t="s">
        <v>620</v>
      </c>
      <c r="B80" t="s">
        <v>21</v>
      </c>
      <c r="C80" t="s">
        <v>27</v>
      </c>
      <c r="D80">
        <v>0.4</v>
      </c>
      <c r="E80" s="5">
        <v>0.54200000000000004</v>
      </c>
      <c r="P80" s="6"/>
      <c r="Q80" s="6"/>
      <c r="R80" s="6"/>
      <c r="S80" s="7"/>
    </row>
    <row r="81" spans="1:19" x14ac:dyDescent="0.35">
      <c r="A81" t="s">
        <v>621</v>
      </c>
      <c r="B81" t="s">
        <v>21</v>
      </c>
      <c r="C81" t="s">
        <v>27</v>
      </c>
      <c r="D81">
        <v>0.4</v>
      </c>
      <c r="E81" s="5">
        <v>0.54200000000000004</v>
      </c>
      <c r="P81" s="6"/>
      <c r="Q81" s="6"/>
      <c r="R81" s="6"/>
      <c r="S81" s="7"/>
    </row>
    <row r="82" spans="1:19" x14ac:dyDescent="0.35">
      <c r="A82" t="s">
        <v>625</v>
      </c>
      <c r="B82" t="s">
        <v>21</v>
      </c>
      <c r="C82" t="s">
        <v>27</v>
      </c>
      <c r="D82">
        <v>0.4</v>
      </c>
      <c r="E82" s="5">
        <v>0.625</v>
      </c>
      <c r="P82" s="6"/>
      <c r="Q82" s="6"/>
      <c r="R82" s="6"/>
      <c r="S82" s="7"/>
    </row>
    <row r="83" spans="1:19" x14ac:dyDescent="0.35">
      <c r="A83" t="s">
        <v>626</v>
      </c>
      <c r="B83" t="s">
        <v>21</v>
      </c>
      <c r="C83" t="s">
        <v>27</v>
      </c>
      <c r="D83">
        <v>0.4</v>
      </c>
      <c r="E83" s="5">
        <v>0.625</v>
      </c>
      <c r="P83" s="6"/>
      <c r="Q83" s="6"/>
      <c r="R83" s="6"/>
      <c r="S83" s="7"/>
    </row>
    <row r="84" spans="1:19" x14ac:dyDescent="0.35">
      <c r="A84" t="s">
        <v>627</v>
      </c>
      <c r="B84" t="s">
        <v>21</v>
      </c>
      <c r="C84" t="s">
        <v>27</v>
      </c>
      <c r="D84">
        <v>0.4</v>
      </c>
      <c r="E84" s="5">
        <v>0.625</v>
      </c>
      <c r="P84" s="6"/>
      <c r="Q84" s="6"/>
      <c r="R84" s="6"/>
      <c r="S84" s="5"/>
    </row>
    <row r="85" spans="1:19" x14ac:dyDescent="0.35">
      <c r="A85" t="s">
        <v>739</v>
      </c>
      <c r="B85" t="s">
        <v>21</v>
      </c>
      <c r="C85" t="s">
        <v>27</v>
      </c>
      <c r="D85">
        <v>0.4</v>
      </c>
      <c r="E85" s="5">
        <v>0.193</v>
      </c>
      <c r="P85" s="6"/>
      <c r="Q85" s="6"/>
      <c r="R85" s="6"/>
      <c r="S85" s="5"/>
    </row>
    <row r="86" spans="1:19" x14ac:dyDescent="0.35">
      <c r="A86" t="s">
        <v>770</v>
      </c>
      <c r="B86" t="s">
        <v>21</v>
      </c>
      <c r="C86" t="s">
        <v>27</v>
      </c>
      <c r="D86">
        <v>0.4</v>
      </c>
      <c r="E86" s="5">
        <v>0.503</v>
      </c>
      <c r="P86" s="6"/>
      <c r="Q86" s="6"/>
      <c r="R86" s="6"/>
      <c r="S86" s="5"/>
    </row>
    <row r="87" spans="1:19" x14ac:dyDescent="0.35">
      <c r="A87" t="s">
        <v>774</v>
      </c>
      <c r="B87" t="s">
        <v>21</v>
      </c>
      <c r="C87" t="s">
        <v>27</v>
      </c>
      <c r="D87">
        <v>0.4</v>
      </c>
      <c r="E87" s="5">
        <v>0.29699999999999999</v>
      </c>
      <c r="P87" s="6"/>
      <c r="Q87" s="6"/>
      <c r="R87" s="6"/>
      <c r="S87" s="7"/>
    </row>
    <row r="88" spans="1:19" x14ac:dyDescent="0.35">
      <c r="A88" t="s">
        <v>776</v>
      </c>
      <c r="B88" t="s">
        <v>21</v>
      </c>
      <c r="C88" t="s">
        <v>27</v>
      </c>
      <c r="D88">
        <v>0.4</v>
      </c>
      <c r="E88" s="5">
        <v>0.29699999999999999</v>
      </c>
      <c r="P88" s="6"/>
      <c r="Q88" s="6"/>
      <c r="R88" s="6"/>
      <c r="S88" s="5"/>
    </row>
    <row r="89" spans="1:19" x14ac:dyDescent="0.35">
      <c r="A89" t="s">
        <v>800</v>
      </c>
      <c r="B89" t="s">
        <v>21</v>
      </c>
      <c r="C89" t="s">
        <v>27</v>
      </c>
      <c r="D89">
        <v>0.4</v>
      </c>
      <c r="E89" s="5">
        <v>0.46600000000000003</v>
      </c>
      <c r="P89" s="6"/>
      <c r="Q89" s="6"/>
      <c r="R89" s="6"/>
      <c r="S89" s="7"/>
    </row>
    <row r="90" spans="1:19" x14ac:dyDescent="0.35">
      <c r="A90" t="s">
        <v>801</v>
      </c>
      <c r="B90" t="s">
        <v>21</v>
      </c>
      <c r="C90" t="s">
        <v>27</v>
      </c>
      <c r="D90">
        <v>0.4</v>
      </c>
      <c r="E90" s="5">
        <v>0.46600000000000003</v>
      </c>
      <c r="P90" s="6"/>
      <c r="Q90" s="6"/>
      <c r="R90" s="6"/>
      <c r="S90" s="7"/>
    </row>
    <row r="91" spans="1:19" x14ac:dyDescent="0.35">
      <c r="A91" t="s">
        <v>802</v>
      </c>
      <c r="B91" t="s">
        <v>21</v>
      </c>
      <c r="C91" t="s">
        <v>27</v>
      </c>
      <c r="D91">
        <v>0.4</v>
      </c>
      <c r="E91" s="5">
        <v>0.46600000000000003</v>
      </c>
      <c r="P91" s="6"/>
      <c r="Q91" s="6"/>
      <c r="R91" s="6"/>
      <c r="S91" s="7"/>
    </row>
    <row r="92" spans="1:19" x14ac:dyDescent="0.35">
      <c r="A92" t="s">
        <v>805</v>
      </c>
      <c r="B92" t="s">
        <v>21</v>
      </c>
      <c r="C92" t="s">
        <v>27</v>
      </c>
      <c r="D92">
        <v>0.4</v>
      </c>
      <c r="E92" s="5">
        <v>0.26300000000000001</v>
      </c>
      <c r="P92" s="6"/>
      <c r="Q92" s="6"/>
      <c r="R92" s="6"/>
      <c r="S92" s="7"/>
    </row>
    <row r="93" spans="1:19" x14ac:dyDescent="0.35">
      <c r="A93" t="s">
        <v>806</v>
      </c>
      <c r="B93" t="s">
        <v>21</v>
      </c>
      <c r="C93" t="s">
        <v>27</v>
      </c>
      <c r="D93">
        <v>0.4</v>
      </c>
      <c r="E93" s="5">
        <v>0.26300000000000001</v>
      </c>
      <c r="P93" s="6"/>
      <c r="Q93" s="6"/>
      <c r="R93" s="6"/>
      <c r="S93" s="7"/>
    </row>
    <row r="94" spans="1:19" x14ac:dyDescent="0.35">
      <c r="A94" t="s">
        <v>807</v>
      </c>
      <c r="B94" t="s">
        <v>21</v>
      </c>
      <c r="C94" t="s">
        <v>27</v>
      </c>
      <c r="D94">
        <v>0.4</v>
      </c>
      <c r="E94" s="5">
        <v>0.26300000000000001</v>
      </c>
      <c r="P94" s="6"/>
      <c r="Q94" s="6"/>
      <c r="R94" s="6"/>
      <c r="S94" s="5"/>
    </row>
    <row r="95" spans="1:19" x14ac:dyDescent="0.35">
      <c r="A95" t="s">
        <v>825</v>
      </c>
      <c r="B95" t="s">
        <v>21</v>
      </c>
      <c r="C95" t="s">
        <v>27</v>
      </c>
      <c r="D95">
        <v>0.4</v>
      </c>
      <c r="E95" s="5">
        <v>0.67600000000000005</v>
      </c>
      <c r="P95" s="6"/>
      <c r="Q95" s="6"/>
      <c r="R95" s="6"/>
      <c r="S95" s="5"/>
    </row>
    <row r="96" spans="1:19" x14ac:dyDescent="0.35">
      <c r="A96" t="s">
        <v>826</v>
      </c>
      <c r="B96" t="s">
        <v>21</v>
      </c>
      <c r="C96" t="s">
        <v>27</v>
      </c>
      <c r="D96">
        <v>0.4</v>
      </c>
      <c r="E96" s="5">
        <v>0.67600000000000005</v>
      </c>
      <c r="P96" s="6"/>
      <c r="Q96" s="6"/>
      <c r="R96" s="6"/>
      <c r="S96" s="5"/>
    </row>
    <row r="97" spans="1:19" x14ac:dyDescent="0.35">
      <c r="A97" t="s">
        <v>827</v>
      </c>
      <c r="B97" t="s">
        <v>21</v>
      </c>
      <c r="C97" t="s">
        <v>27</v>
      </c>
      <c r="D97">
        <v>0.4</v>
      </c>
      <c r="E97" s="5">
        <v>0.67600000000000005</v>
      </c>
      <c r="P97" s="6"/>
      <c r="Q97" s="6"/>
      <c r="R97" s="6"/>
      <c r="S97" s="7"/>
    </row>
    <row r="98" spans="1:19" x14ac:dyDescent="0.35">
      <c r="A98" t="s">
        <v>831</v>
      </c>
      <c r="B98" t="s">
        <v>21</v>
      </c>
      <c r="C98" t="s">
        <v>27</v>
      </c>
      <c r="D98">
        <v>0.4</v>
      </c>
      <c r="E98" s="5">
        <v>0.67600000000000005</v>
      </c>
      <c r="P98" s="6"/>
      <c r="Q98" s="6"/>
      <c r="R98" s="6"/>
      <c r="S98" s="5"/>
    </row>
    <row r="99" spans="1:19" x14ac:dyDescent="0.35">
      <c r="A99" t="s">
        <v>707</v>
      </c>
      <c r="B99" t="s">
        <v>21</v>
      </c>
      <c r="C99" t="s">
        <v>27</v>
      </c>
      <c r="D99">
        <v>0.5</v>
      </c>
      <c r="E99" s="5">
        <v>0.50800000000000001</v>
      </c>
      <c r="P99" s="6"/>
      <c r="Q99" s="6"/>
      <c r="R99" s="6"/>
      <c r="S99" s="7"/>
    </row>
    <row r="100" spans="1:19" x14ac:dyDescent="0.35">
      <c r="A100" t="s">
        <v>708</v>
      </c>
      <c r="B100" t="s">
        <v>21</v>
      </c>
      <c r="C100" t="s">
        <v>27</v>
      </c>
      <c r="D100">
        <v>0.5</v>
      </c>
      <c r="E100" s="5">
        <v>0.50800000000000001</v>
      </c>
      <c r="P100" s="6"/>
      <c r="Q100" s="6"/>
      <c r="R100" s="6"/>
      <c r="S100" s="7"/>
    </row>
    <row r="101" spans="1:19" x14ac:dyDescent="0.35">
      <c r="A101" t="s">
        <v>709</v>
      </c>
      <c r="B101" t="s">
        <v>21</v>
      </c>
      <c r="C101" t="s">
        <v>27</v>
      </c>
      <c r="D101">
        <v>0.5</v>
      </c>
      <c r="E101" s="5">
        <v>0.50800000000000001</v>
      </c>
      <c r="P101" s="6"/>
      <c r="Q101" s="6"/>
      <c r="R101" s="6"/>
      <c r="S101" s="7"/>
    </row>
    <row r="102" spans="1:19" x14ac:dyDescent="0.35">
      <c r="A102" t="s">
        <v>710</v>
      </c>
      <c r="B102" t="s">
        <v>21</v>
      </c>
      <c r="C102" t="s">
        <v>27</v>
      </c>
      <c r="D102">
        <v>0.5</v>
      </c>
      <c r="E102" s="5">
        <v>0.50800000000000001</v>
      </c>
      <c r="P102" s="6"/>
      <c r="Q102" s="6"/>
      <c r="R102" s="6"/>
      <c r="S102" s="7"/>
    </row>
    <row r="103" spans="1:19" x14ac:dyDescent="0.35">
      <c r="A103" t="s">
        <v>711</v>
      </c>
      <c r="B103" t="s">
        <v>21</v>
      </c>
      <c r="C103" t="s">
        <v>27</v>
      </c>
      <c r="D103">
        <v>0.5</v>
      </c>
      <c r="E103" s="5">
        <v>0.50800000000000001</v>
      </c>
      <c r="P103" s="6"/>
      <c r="Q103" s="6"/>
      <c r="R103" s="6"/>
      <c r="S103" s="7"/>
    </row>
    <row r="104" spans="1:19" x14ac:dyDescent="0.35">
      <c r="A104" t="s">
        <v>762</v>
      </c>
      <c r="B104" t="s">
        <v>21</v>
      </c>
      <c r="C104" t="s">
        <v>27</v>
      </c>
      <c r="D104">
        <v>0.5</v>
      </c>
      <c r="E104" s="5">
        <v>0.313</v>
      </c>
      <c r="P104" s="6"/>
      <c r="Q104" s="6"/>
      <c r="R104" s="6"/>
      <c r="S104" s="7"/>
    </row>
    <row r="105" spans="1:19" x14ac:dyDescent="0.35">
      <c r="A105" t="s">
        <v>772</v>
      </c>
      <c r="B105" t="s">
        <v>21</v>
      </c>
      <c r="C105" t="s">
        <v>27</v>
      </c>
      <c r="D105">
        <v>0.5</v>
      </c>
      <c r="E105" s="5">
        <v>0.503</v>
      </c>
      <c r="P105" s="6"/>
      <c r="Q105" s="6"/>
      <c r="R105" s="6"/>
      <c r="S105" s="7"/>
    </row>
    <row r="106" spans="1:19" x14ac:dyDescent="0.35">
      <c r="A106" t="s">
        <v>798</v>
      </c>
      <c r="B106" t="s">
        <v>21</v>
      </c>
      <c r="C106" t="s">
        <v>27</v>
      </c>
      <c r="D106">
        <v>0.5</v>
      </c>
      <c r="E106" s="5">
        <v>0.46600000000000003</v>
      </c>
      <c r="P106" s="6"/>
      <c r="Q106" s="6"/>
      <c r="R106" s="6"/>
      <c r="S106" s="7"/>
    </row>
    <row r="107" spans="1:19" x14ac:dyDescent="0.35">
      <c r="A107" t="s">
        <v>799</v>
      </c>
      <c r="B107" t="s">
        <v>21</v>
      </c>
      <c r="C107" t="s">
        <v>27</v>
      </c>
      <c r="D107">
        <v>0.5</v>
      </c>
      <c r="E107" s="5">
        <v>0.46600000000000003</v>
      </c>
      <c r="P107" s="6"/>
      <c r="Q107" s="6"/>
      <c r="R107" s="6"/>
      <c r="S107" s="7"/>
    </row>
    <row r="108" spans="1:19" x14ac:dyDescent="0.35">
      <c r="A108" t="s">
        <v>830</v>
      </c>
      <c r="B108" t="s">
        <v>21</v>
      </c>
      <c r="C108" t="s">
        <v>27</v>
      </c>
      <c r="D108">
        <v>0.5</v>
      </c>
      <c r="E108" s="5">
        <v>0.67600000000000005</v>
      </c>
      <c r="P108" s="6"/>
      <c r="Q108" s="6"/>
      <c r="R108" s="6"/>
      <c r="S108" s="7"/>
    </row>
    <row r="109" spans="1:19" x14ac:dyDescent="0.35">
      <c r="A109" t="s">
        <v>630</v>
      </c>
      <c r="B109" t="s">
        <v>21</v>
      </c>
      <c r="C109" t="s">
        <v>27</v>
      </c>
      <c r="D109">
        <v>0.6</v>
      </c>
      <c r="E109" s="5">
        <v>0.625</v>
      </c>
      <c r="P109" s="6"/>
      <c r="Q109" s="6"/>
      <c r="R109" s="6"/>
      <c r="S109" s="7"/>
    </row>
    <row r="110" spans="1:19" x14ac:dyDescent="0.35">
      <c r="A110" t="s">
        <v>631</v>
      </c>
      <c r="B110" t="s">
        <v>21</v>
      </c>
      <c r="C110" t="s">
        <v>27</v>
      </c>
      <c r="D110">
        <v>0.6</v>
      </c>
      <c r="E110" s="5">
        <v>0.625</v>
      </c>
      <c r="P110" s="6"/>
      <c r="Q110" s="6"/>
      <c r="R110" s="6"/>
      <c r="S110" s="7"/>
    </row>
    <row r="111" spans="1:19" x14ac:dyDescent="0.35">
      <c r="A111" t="s">
        <v>702</v>
      </c>
      <c r="B111" t="s">
        <v>21</v>
      </c>
      <c r="C111" t="s">
        <v>27</v>
      </c>
      <c r="D111">
        <v>0.6</v>
      </c>
      <c r="E111" s="5">
        <v>0.50800000000000001</v>
      </c>
      <c r="P111" s="6"/>
      <c r="Q111" s="6"/>
      <c r="R111" s="6"/>
      <c r="S111" s="7"/>
    </row>
    <row r="112" spans="1:19" x14ac:dyDescent="0.35">
      <c r="A112" t="s">
        <v>703</v>
      </c>
      <c r="B112" t="s">
        <v>21</v>
      </c>
      <c r="C112" t="s">
        <v>27</v>
      </c>
      <c r="D112">
        <v>0.6</v>
      </c>
      <c r="E112" s="5">
        <v>0.50800000000000001</v>
      </c>
      <c r="P112" s="6"/>
      <c r="Q112" s="6"/>
      <c r="R112" s="6"/>
      <c r="S112" s="7"/>
    </row>
    <row r="113" spans="1:19" x14ac:dyDescent="0.35">
      <c r="A113" t="s">
        <v>704</v>
      </c>
      <c r="B113" t="s">
        <v>21</v>
      </c>
      <c r="C113" t="s">
        <v>27</v>
      </c>
      <c r="D113">
        <v>0.6</v>
      </c>
      <c r="E113" s="5">
        <v>0.50800000000000001</v>
      </c>
      <c r="P113" s="6"/>
      <c r="Q113" s="6"/>
      <c r="R113" s="6"/>
      <c r="S113" s="5"/>
    </row>
    <row r="114" spans="1:19" x14ac:dyDescent="0.35">
      <c r="A114" t="s">
        <v>712</v>
      </c>
      <c r="B114" t="s">
        <v>21</v>
      </c>
      <c r="C114" t="s">
        <v>27</v>
      </c>
      <c r="D114">
        <v>0.6</v>
      </c>
      <c r="E114" s="5">
        <v>0.50800000000000001</v>
      </c>
      <c r="P114" s="6"/>
      <c r="Q114" s="6"/>
      <c r="R114" s="6"/>
      <c r="S114" s="7"/>
    </row>
    <row r="115" spans="1:19" x14ac:dyDescent="0.35">
      <c r="A115" t="s">
        <v>763</v>
      </c>
      <c r="B115" t="s">
        <v>21</v>
      </c>
      <c r="C115" t="s">
        <v>27</v>
      </c>
      <c r="D115">
        <v>0.6</v>
      </c>
      <c r="E115" s="5">
        <v>0.313</v>
      </c>
      <c r="P115" s="6"/>
      <c r="Q115" s="6"/>
      <c r="R115" s="6"/>
      <c r="S115" s="7"/>
    </row>
    <row r="116" spans="1:19" x14ac:dyDescent="0.35">
      <c r="A116" t="s">
        <v>786</v>
      </c>
      <c r="B116" t="s">
        <v>21</v>
      </c>
      <c r="C116" t="s">
        <v>27</v>
      </c>
      <c r="D116">
        <v>0.6</v>
      </c>
      <c r="E116" s="5">
        <v>0.46600000000000003</v>
      </c>
      <c r="P116" s="6"/>
      <c r="Q116" s="6"/>
      <c r="R116" s="6"/>
      <c r="S116" s="5"/>
    </row>
    <row r="117" spans="1:19" x14ac:dyDescent="0.35">
      <c r="A117" t="s">
        <v>787</v>
      </c>
      <c r="B117" t="s">
        <v>21</v>
      </c>
      <c r="C117" t="s">
        <v>27</v>
      </c>
      <c r="D117">
        <v>0.6</v>
      </c>
      <c r="E117" s="5">
        <v>0.46600000000000003</v>
      </c>
      <c r="P117" s="6"/>
      <c r="Q117" s="6"/>
      <c r="R117" s="6"/>
      <c r="S117" s="7"/>
    </row>
    <row r="118" spans="1:19" x14ac:dyDescent="0.35">
      <c r="A118" t="s">
        <v>788</v>
      </c>
      <c r="B118" t="s">
        <v>21</v>
      </c>
      <c r="C118" t="s">
        <v>27</v>
      </c>
      <c r="D118">
        <v>0.6</v>
      </c>
      <c r="E118" s="5">
        <v>0.46600000000000003</v>
      </c>
      <c r="P118" s="6"/>
      <c r="Q118" s="6"/>
      <c r="R118" s="6"/>
      <c r="S118" s="5"/>
    </row>
    <row r="119" spans="1:19" x14ac:dyDescent="0.35">
      <c r="A119" t="s">
        <v>792</v>
      </c>
      <c r="B119" t="s">
        <v>21</v>
      </c>
      <c r="C119" t="s">
        <v>27</v>
      </c>
      <c r="D119">
        <v>0.6</v>
      </c>
      <c r="E119" s="5">
        <v>0.46600000000000003</v>
      </c>
      <c r="P119" s="6"/>
      <c r="Q119" s="6"/>
      <c r="R119" s="6"/>
      <c r="S119" s="7"/>
    </row>
    <row r="120" spans="1:19" x14ac:dyDescent="0.35">
      <c r="A120" t="s">
        <v>793</v>
      </c>
      <c r="B120" t="s">
        <v>21</v>
      </c>
      <c r="C120" t="s">
        <v>27</v>
      </c>
      <c r="D120">
        <v>0.6</v>
      </c>
      <c r="E120" s="5">
        <v>0.46600000000000003</v>
      </c>
      <c r="P120" s="6"/>
      <c r="Q120" s="6"/>
      <c r="R120" s="6"/>
      <c r="S120" s="7"/>
    </row>
    <row r="121" spans="1:19" x14ac:dyDescent="0.35">
      <c r="A121" t="s">
        <v>828</v>
      </c>
      <c r="B121" t="s">
        <v>21</v>
      </c>
      <c r="C121" t="s">
        <v>27</v>
      </c>
      <c r="D121">
        <v>0.6</v>
      </c>
      <c r="E121" s="5">
        <v>0.67600000000000005</v>
      </c>
      <c r="P121" s="6"/>
      <c r="Q121" s="6"/>
      <c r="R121" s="6"/>
      <c r="S121" s="7"/>
    </row>
    <row r="122" spans="1:19" x14ac:dyDescent="0.35">
      <c r="A122" t="s">
        <v>834</v>
      </c>
      <c r="B122" t="s">
        <v>21</v>
      </c>
      <c r="C122" t="s">
        <v>27</v>
      </c>
      <c r="D122">
        <v>0.6</v>
      </c>
      <c r="E122" s="5">
        <v>0.38400000000000001</v>
      </c>
      <c r="P122" s="6"/>
      <c r="Q122" s="6"/>
      <c r="R122" s="6"/>
      <c r="S122" s="7"/>
    </row>
    <row r="123" spans="1:19" x14ac:dyDescent="0.35">
      <c r="A123" t="s">
        <v>835</v>
      </c>
      <c r="B123" t="s">
        <v>21</v>
      </c>
      <c r="C123" t="s">
        <v>27</v>
      </c>
      <c r="D123">
        <v>0.6</v>
      </c>
      <c r="E123" s="5">
        <v>0.38400000000000001</v>
      </c>
      <c r="P123" s="6"/>
      <c r="Q123" s="6"/>
      <c r="R123" s="6"/>
      <c r="S123" s="7"/>
    </row>
    <row r="124" spans="1:19" x14ac:dyDescent="0.35">
      <c r="A124" t="s">
        <v>605</v>
      </c>
      <c r="B124" t="s">
        <v>21</v>
      </c>
      <c r="C124" t="s">
        <v>27</v>
      </c>
      <c r="D124">
        <v>0.7</v>
      </c>
      <c r="E124" s="5">
        <v>0.34</v>
      </c>
      <c r="P124" s="6"/>
      <c r="Q124" s="6"/>
      <c r="R124" s="6"/>
      <c r="S124" s="7"/>
    </row>
    <row r="125" spans="1:19" x14ac:dyDescent="0.35">
      <c r="A125" t="s">
        <v>651</v>
      </c>
      <c r="B125" t="s">
        <v>21</v>
      </c>
      <c r="C125" t="s">
        <v>27</v>
      </c>
      <c r="D125">
        <v>0.7</v>
      </c>
      <c r="E125" s="5">
        <v>0.48199999999999998</v>
      </c>
      <c r="P125" s="6"/>
      <c r="Q125" s="6"/>
      <c r="R125" s="6"/>
      <c r="S125" s="7"/>
    </row>
    <row r="126" spans="1:19" x14ac:dyDescent="0.35">
      <c r="A126" t="s">
        <v>652</v>
      </c>
      <c r="B126" t="s">
        <v>21</v>
      </c>
      <c r="C126" t="s">
        <v>27</v>
      </c>
      <c r="D126">
        <v>0.7</v>
      </c>
      <c r="E126" s="5">
        <v>0.48199999999999998</v>
      </c>
      <c r="P126" s="6"/>
      <c r="Q126" s="6"/>
      <c r="R126" s="6"/>
      <c r="S126" s="7"/>
    </row>
    <row r="127" spans="1:19" x14ac:dyDescent="0.35">
      <c r="A127" t="s">
        <v>718</v>
      </c>
      <c r="B127" t="s">
        <v>21</v>
      </c>
      <c r="C127" t="s">
        <v>27</v>
      </c>
      <c r="D127">
        <v>0.7</v>
      </c>
      <c r="E127" s="5">
        <v>0.36099999999999999</v>
      </c>
      <c r="P127" s="6"/>
      <c r="Q127" s="6"/>
      <c r="R127" s="6"/>
      <c r="S127" s="7"/>
    </row>
    <row r="128" spans="1:19" x14ac:dyDescent="0.35">
      <c r="A128" t="s">
        <v>748</v>
      </c>
      <c r="B128" t="s">
        <v>21</v>
      </c>
      <c r="C128" t="s">
        <v>27</v>
      </c>
      <c r="D128">
        <v>0.7</v>
      </c>
      <c r="E128" s="5">
        <v>0.56899999999999995</v>
      </c>
      <c r="P128" s="6"/>
      <c r="Q128" s="6"/>
      <c r="R128" s="6"/>
      <c r="S128" s="7"/>
    </row>
    <row r="129" spans="1:19" x14ac:dyDescent="0.35">
      <c r="A129" t="s">
        <v>749</v>
      </c>
      <c r="B129" t="s">
        <v>21</v>
      </c>
      <c r="C129" t="s">
        <v>27</v>
      </c>
      <c r="D129">
        <v>0.7</v>
      </c>
      <c r="E129" s="5">
        <v>0.56899999999999995</v>
      </c>
      <c r="P129" s="6"/>
      <c r="Q129" s="6"/>
      <c r="R129" s="6"/>
      <c r="S129" s="7"/>
    </row>
    <row r="130" spans="1:19" x14ac:dyDescent="0.35">
      <c r="A130" t="s">
        <v>808</v>
      </c>
      <c r="B130" t="s">
        <v>21</v>
      </c>
      <c r="C130" t="s">
        <v>27</v>
      </c>
      <c r="D130">
        <v>0.7</v>
      </c>
      <c r="E130" s="5">
        <v>0.55500000000000005</v>
      </c>
      <c r="P130" s="6"/>
      <c r="Q130" s="6"/>
      <c r="R130" s="6"/>
      <c r="S130" s="7"/>
    </row>
    <row r="131" spans="1:19" x14ac:dyDescent="0.35">
      <c r="A131" t="s">
        <v>809</v>
      </c>
      <c r="B131" t="s">
        <v>21</v>
      </c>
      <c r="C131" t="s">
        <v>27</v>
      </c>
      <c r="D131">
        <v>0.7</v>
      </c>
      <c r="E131" s="5">
        <v>0.55500000000000005</v>
      </c>
      <c r="P131" s="6"/>
      <c r="Q131" s="6"/>
      <c r="R131" s="6"/>
      <c r="S131" s="7"/>
    </row>
    <row r="132" spans="1:19" x14ac:dyDescent="0.35">
      <c r="A132" t="s">
        <v>810</v>
      </c>
      <c r="B132" t="s">
        <v>21</v>
      </c>
      <c r="C132" t="s">
        <v>27</v>
      </c>
      <c r="D132">
        <v>0.7</v>
      </c>
      <c r="E132" s="5">
        <v>0.55500000000000005</v>
      </c>
      <c r="P132" s="6"/>
      <c r="Q132" s="6"/>
      <c r="R132" s="6"/>
      <c r="S132" s="7"/>
    </row>
    <row r="133" spans="1:19" x14ac:dyDescent="0.35">
      <c r="A133" t="s">
        <v>811</v>
      </c>
      <c r="B133" t="s">
        <v>21</v>
      </c>
      <c r="C133" t="s">
        <v>27</v>
      </c>
      <c r="D133">
        <v>0.7</v>
      </c>
      <c r="E133" s="5">
        <v>0.55500000000000005</v>
      </c>
      <c r="P133" s="6"/>
      <c r="Q133" s="6"/>
      <c r="R133" s="6"/>
      <c r="S133" s="7"/>
    </row>
    <row r="134" spans="1:19" x14ac:dyDescent="0.35">
      <c r="A134" t="s">
        <v>812</v>
      </c>
      <c r="B134" t="s">
        <v>21</v>
      </c>
      <c r="C134" t="s">
        <v>27</v>
      </c>
      <c r="D134">
        <v>0.7</v>
      </c>
      <c r="E134" s="5">
        <v>0.55500000000000005</v>
      </c>
      <c r="P134" s="6"/>
      <c r="Q134" s="6"/>
      <c r="R134" s="6"/>
      <c r="S134" s="5"/>
    </row>
    <row r="135" spans="1:19" x14ac:dyDescent="0.35">
      <c r="A135" t="s">
        <v>829</v>
      </c>
      <c r="B135" t="s">
        <v>21</v>
      </c>
      <c r="C135" t="s">
        <v>27</v>
      </c>
      <c r="D135">
        <v>0.7</v>
      </c>
      <c r="E135" s="5">
        <v>0.67600000000000005</v>
      </c>
      <c r="P135" s="6"/>
      <c r="Q135" s="6"/>
      <c r="R135" s="6"/>
      <c r="S135" s="5"/>
    </row>
    <row r="136" spans="1:19" x14ac:dyDescent="0.35">
      <c r="A136" t="s">
        <v>837</v>
      </c>
      <c r="B136" t="s">
        <v>21</v>
      </c>
      <c r="C136" t="s">
        <v>27</v>
      </c>
      <c r="D136">
        <v>0.7</v>
      </c>
      <c r="E136" s="5">
        <v>0.38400000000000001</v>
      </c>
      <c r="P136" s="6"/>
      <c r="Q136" s="6"/>
      <c r="R136" s="6"/>
      <c r="S136" s="5"/>
    </row>
    <row r="137" spans="1:19" x14ac:dyDescent="0.35">
      <c r="A137" t="s">
        <v>838</v>
      </c>
      <c r="B137" t="s">
        <v>21</v>
      </c>
      <c r="C137" t="s">
        <v>27</v>
      </c>
      <c r="D137">
        <v>0.7</v>
      </c>
      <c r="E137" s="5">
        <v>0.38400000000000001</v>
      </c>
      <c r="P137" s="6"/>
      <c r="Q137" s="6"/>
      <c r="R137" s="6"/>
      <c r="S137" s="7"/>
    </row>
    <row r="138" spans="1:19" x14ac:dyDescent="0.35">
      <c r="A138" t="s">
        <v>633</v>
      </c>
      <c r="B138" t="s">
        <v>21</v>
      </c>
      <c r="C138" t="s">
        <v>27</v>
      </c>
      <c r="D138">
        <v>0.8</v>
      </c>
      <c r="E138" s="5">
        <v>0.625</v>
      </c>
      <c r="P138" s="6"/>
      <c r="Q138" s="6"/>
      <c r="R138" s="6"/>
      <c r="S138" s="7"/>
    </row>
    <row r="139" spans="1:19" x14ac:dyDescent="0.35">
      <c r="A139" t="s">
        <v>634</v>
      </c>
      <c r="B139" t="s">
        <v>21</v>
      </c>
      <c r="C139" t="s">
        <v>27</v>
      </c>
      <c r="D139">
        <v>0.8</v>
      </c>
      <c r="E139" s="5">
        <v>0.625</v>
      </c>
      <c r="P139" s="6"/>
      <c r="Q139" s="6"/>
      <c r="R139" s="6"/>
      <c r="S139" s="7"/>
    </row>
    <row r="140" spans="1:19" x14ac:dyDescent="0.35">
      <c r="A140" t="s">
        <v>641</v>
      </c>
      <c r="B140" t="s">
        <v>21</v>
      </c>
      <c r="C140" t="s">
        <v>27</v>
      </c>
      <c r="D140">
        <v>0.8</v>
      </c>
      <c r="E140" s="5">
        <v>0.48199999999999998</v>
      </c>
      <c r="P140" s="6"/>
      <c r="Q140" s="6"/>
      <c r="R140" s="6"/>
      <c r="S140" s="7"/>
    </row>
    <row r="141" spans="1:19" x14ac:dyDescent="0.35">
      <c r="A141" t="s">
        <v>642</v>
      </c>
      <c r="B141" t="s">
        <v>21</v>
      </c>
      <c r="C141" t="s">
        <v>27</v>
      </c>
      <c r="D141">
        <v>0.8</v>
      </c>
      <c r="E141" s="5">
        <v>0.48199999999999998</v>
      </c>
      <c r="P141" s="6"/>
      <c r="Q141" s="6"/>
      <c r="R141" s="6"/>
      <c r="S141" s="7"/>
    </row>
    <row r="142" spans="1:19" x14ac:dyDescent="0.35">
      <c r="A142" t="s">
        <v>643</v>
      </c>
      <c r="B142" t="s">
        <v>21</v>
      </c>
      <c r="C142" t="s">
        <v>27</v>
      </c>
      <c r="D142">
        <v>0.8</v>
      </c>
      <c r="E142" s="5">
        <v>0.48199999999999998</v>
      </c>
      <c r="P142" s="6"/>
      <c r="Q142" s="6"/>
      <c r="R142" s="6"/>
      <c r="S142" s="7"/>
    </row>
    <row r="143" spans="1:19" x14ac:dyDescent="0.35">
      <c r="A143" t="s">
        <v>730</v>
      </c>
      <c r="B143" t="s">
        <v>21</v>
      </c>
      <c r="C143" t="s">
        <v>27</v>
      </c>
      <c r="D143">
        <v>0.8</v>
      </c>
      <c r="E143" s="5">
        <v>0.48499999999999999</v>
      </c>
      <c r="P143" s="6"/>
      <c r="Q143" s="6"/>
      <c r="R143" s="6"/>
      <c r="S143" s="7"/>
    </row>
    <row r="144" spans="1:19" x14ac:dyDescent="0.35">
      <c r="A144" t="s">
        <v>731</v>
      </c>
      <c r="B144" t="s">
        <v>21</v>
      </c>
      <c r="C144" t="s">
        <v>27</v>
      </c>
      <c r="D144">
        <v>0.8</v>
      </c>
      <c r="E144" s="5">
        <v>0.48499999999999999</v>
      </c>
      <c r="P144" s="6"/>
      <c r="Q144" s="6"/>
      <c r="R144" s="6"/>
      <c r="S144" s="7"/>
    </row>
    <row r="145" spans="1:19" x14ac:dyDescent="0.35">
      <c r="A145" t="s">
        <v>732</v>
      </c>
      <c r="B145" t="s">
        <v>21</v>
      </c>
      <c r="C145" t="s">
        <v>27</v>
      </c>
      <c r="D145">
        <v>0.8</v>
      </c>
      <c r="E145" s="5">
        <v>0.48499999999999999</v>
      </c>
      <c r="P145" s="6"/>
      <c r="Q145" s="6"/>
      <c r="R145" s="6"/>
      <c r="S145" s="7"/>
    </row>
    <row r="146" spans="1:19" x14ac:dyDescent="0.35">
      <c r="A146" t="s">
        <v>733</v>
      </c>
      <c r="B146" t="s">
        <v>21</v>
      </c>
      <c r="C146" t="s">
        <v>27</v>
      </c>
      <c r="D146">
        <v>0.8</v>
      </c>
      <c r="E146" s="5">
        <v>0.48499999999999999</v>
      </c>
      <c r="P146" s="6"/>
      <c r="Q146" s="6"/>
      <c r="R146" s="6"/>
      <c r="S146" s="7"/>
    </row>
    <row r="147" spans="1:19" x14ac:dyDescent="0.35">
      <c r="A147" t="s">
        <v>734</v>
      </c>
      <c r="B147" t="s">
        <v>21</v>
      </c>
      <c r="C147" t="s">
        <v>27</v>
      </c>
      <c r="D147">
        <v>0.8</v>
      </c>
      <c r="E147" s="5">
        <v>0.48499999999999999</v>
      </c>
      <c r="P147" s="6"/>
      <c r="Q147" s="6"/>
      <c r="R147" s="6"/>
      <c r="S147" s="7"/>
    </row>
    <row r="148" spans="1:19" x14ac:dyDescent="0.35">
      <c r="A148" t="s">
        <v>735</v>
      </c>
      <c r="B148" t="s">
        <v>21</v>
      </c>
      <c r="C148" t="s">
        <v>27</v>
      </c>
      <c r="D148">
        <v>0.8</v>
      </c>
      <c r="E148" s="5">
        <v>0.48499999999999999</v>
      </c>
      <c r="P148" s="6"/>
      <c r="Q148" s="6"/>
      <c r="R148" s="6"/>
      <c r="S148" s="7"/>
    </row>
    <row r="149" spans="1:19" x14ac:dyDescent="0.35">
      <c r="A149" t="s">
        <v>740</v>
      </c>
      <c r="B149" t="s">
        <v>21</v>
      </c>
      <c r="C149" t="s">
        <v>27</v>
      </c>
      <c r="D149">
        <v>0.8</v>
      </c>
      <c r="E149" s="5">
        <v>0.77700000000000002</v>
      </c>
      <c r="P149" s="6"/>
      <c r="Q149" s="6"/>
      <c r="R149" s="6"/>
      <c r="S149" s="7"/>
    </row>
    <row r="150" spans="1:19" x14ac:dyDescent="0.35">
      <c r="A150" t="s">
        <v>741</v>
      </c>
      <c r="B150" t="s">
        <v>21</v>
      </c>
      <c r="C150" t="s">
        <v>27</v>
      </c>
      <c r="D150">
        <v>0.8</v>
      </c>
      <c r="E150" s="5">
        <v>0.77700000000000002</v>
      </c>
      <c r="P150" s="6"/>
      <c r="Q150" s="6"/>
      <c r="R150" s="6"/>
      <c r="S150" s="7"/>
    </row>
    <row r="151" spans="1:19" x14ac:dyDescent="0.35">
      <c r="A151" t="s">
        <v>742</v>
      </c>
      <c r="B151" t="s">
        <v>21</v>
      </c>
      <c r="C151" t="s">
        <v>27</v>
      </c>
      <c r="D151">
        <v>0.8</v>
      </c>
      <c r="E151" s="5">
        <v>0.77700000000000002</v>
      </c>
      <c r="P151" s="6"/>
      <c r="Q151" s="6"/>
      <c r="R151" s="6"/>
      <c r="S151" s="7"/>
    </row>
    <row r="152" spans="1:19" x14ac:dyDescent="0.35">
      <c r="A152" t="s">
        <v>743</v>
      </c>
      <c r="B152" t="s">
        <v>21</v>
      </c>
      <c r="C152" t="s">
        <v>27</v>
      </c>
      <c r="D152">
        <v>0.8</v>
      </c>
      <c r="E152" s="5">
        <v>0.77700000000000002</v>
      </c>
      <c r="P152" s="6"/>
      <c r="Q152" s="6"/>
      <c r="R152" s="6"/>
      <c r="S152" s="7"/>
    </row>
    <row r="153" spans="1:19" x14ac:dyDescent="0.35">
      <c r="A153" t="s">
        <v>744</v>
      </c>
      <c r="B153" t="s">
        <v>21</v>
      </c>
      <c r="C153" t="s">
        <v>27</v>
      </c>
      <c r="D153">
        <v>0.8</v>
      </c>
      <c r="E153" s="5">
        <v>0.77700000000000002</v>
      </c>
      <c r="P153" s="6"/>
      <c r="Q153" s="6"/>
      <c r="R153" s="6"/>
      <c r="S153" s="7"/>
    </row>
    <row r="154" spans="1:19" x14ac:dyDescent="0.35">
      <c r="A154" t="s">
        <v>764</v>
      </c>
      <c r="B154" t="s">
        <v>21</v>
      </c>
      <c r="C154" t="s">
        <v>27</v>
      </c>
      <c r="D154">
        <v>0.8</v>
      </c>
      <c r="E154" s="5">
        <v>0.313</v>
      </c>
      <c r="P154" s="6"/>
      <c r="Q154" s="6"/>
      <c r="R154" s="6"/>
      <c r="S154" s="7"/>
    </row>
    <row r="155" spans="1:19" x14ac:dyDescent="0.35">
      <c r="A155" t="s">
        <v>765</v>
      </c>
      <c r="B155" t="s">
        <v>21</v>
      </c>
      <c r="C155" t="s">
        <v>27</v>
      </c>
      <c r="D155">
        <v>0.8</v>
      </c>
      <c r="E155" s="5">
        <v>0.313</v>
      </c>
      <c r="P155" s="6"/>
      <c r="Q155" s="6"/>
      <c r="R155" s="6"/>
      <c r="S155" s="7"/>
    </row>
    <row r="156" spans="1:19" x14ac:dyDescent="0.35">
      <c r="A156" t="s">
        <v>789</v>
      </c>
      <c r="B156" t="s">
        <v>21</v>
      </c>
      <c r="C156" t="s">
        <v>27</v>
      </c>
      <c r="D156">
        <v>0.8</v>
      </c>
      <c r="E156" s="5">
        <v>0.46600000000000003</v>
      </c>
      <c r="P156" s="6"/>
      <c r="Q156" s="6"/>
      <c r="R156" s="6"/>
      <c r="S156" s="7"/>
    </row>
    <row r="157" spans="1:19" x14ac:dyDescent="0.35">
      <c r="A157" t="s">
        <v>790</v>
      </c>
      <c r="B157" t="s">
        <v>21</v>
      </c>
      <c r="C157" t="s">
        <v>27</v>
      </c>
      <c r="D157">
        <v>0.8</v>
      </c>
      <c r="E157" s="5">
        <v>0.46600000000000003</v>
      </c>
      <c r="P157" s="6"/>
      <c r="Q157" s="6"/>
      <c r="R157" s="6"/>
      <c r="S157" s="7"/>
    </row>
    <row r="158" spans="1:19" x14ac:dyDescent="0.35">
      <c r="A158" t="s">
        <v>791</v>
      </c>
      <c r="B158" t="s">
        <v>21</v>
      </c>
      <c r="C158" t="s">
        <v>27</v>
      </c>
      <c r="D158">
        <v>0.8</v>
      </c>
      <c r="E158" s="5">
        <v>0.46600000000000003</v>
      </c>
      <c r="P158" s="6"/>
      <c r="Q158" s="6"/>
      <c r="R158" s="6"/>
      <c r="S158" s="7"/>
    </row>
    <row r="159" spans="1:19" x14ac:dyDescent="0.35">
      <c r="A159" t="s">
        <v>822</v>
      </c>
      <c r="B159" t="s">
        <v>21</v>
      </c>
      <c r="C159" t="s">
        <v>27</v>
      </c>
      <c r="D159">
        <v>0.8</v>
      </c>
      <c r="E159" s="5">
        <v>0.54500000000000004</v>
      </c>
      <c r="P159" s="6"/>
      <c r="Q159" s="6"/>
      <c r="R159" s="6"/>
      <c r="S159" s="7"/>
    </row>
    <row r="160" spans="1:19" x14ac:dyDescent="0.35">
      <c r="A160" t="s">
        <v>823</v>
      </c>
      <c r="B160" t="s">
        <v>21</v>
      </c>
      <c r="C160" t="s">
        <v>27</v>
      </c>
      <c r="D160">
        <v>0.8</v>
      </c>
      <c r="E160" s="5">
        <v>0.54500000000000004</v>
      </c>
      <c r="P160" s="6"/>
      <c r="Q160" s="6"/>
      <c r="R160" s="6"/>
      <c r="S160" s="7"/>
    </row>
    <row r="161" spans="1:19" x14ac:dyDescent="0.35">
      <c r="A161" t="s">
        <v>824</v>
      </c>
      <c r="B161" t="s">
        <v>21</v>
      </c>
      <c r="C161" t="s">
        <v>27</v>
      </c>
      <c r="D161">
        <v>0.8</v>
      </c>
      <c r="E161" s="5">
        <v>0.54500000000000004</v>
      </c>
      <c r="P161" s="6"/>
      <c r="Q161" s="6"/>
      <c r="R161" s="6"/>
      <c r="S161" s="7"/>
    </row>
    <row r="162" spans="1:19" x14ac:dyDescent="0.35">
      <c r="A162" t="s">
        <v>632</v>
      </c>
      <c r="B162" t="s">
        <v>21</v>
      </c>
      <c r="C162" t="s">
        <v>27</v>
      </c>
      <c r="D162">
        <v>0.9</v>
      </c>
      <c r="E162" s="5">
        <v>0.625</v>
      </c>
      <c r="P162" s="6"/>
      <c r="Q162" s="6"/>
      <c r="R162" s="6"/>
      <c r="S162" s="5"/>
    </row>
    <row r="163" spans="1:19" x14ac:dyDescent="0.35">
      <c r="A163" t="s">
        <v>719</v>
      </c>
      <c r="B163" t="s">
        <v>21</v>
      </c>
      <c r="C163" t="s">
        <v>27</v>
      </c>
      <c r="D163">
        <v>0.9</v>
      </c>
      <c r="E163" s="5">
        <v>0.36099999999999999</v>
      </c>
      <c r="P163" s="6"/>
      <c r="Q163" s="6"/>
      <c r="R163" s="6"/>
      <c r="S163" s="7"/>
    </row>
    <row r="164" spans="1:19" x14ac:dyDescent="0.35">
      <c r="A164" t="s">
        <v>813</v>
      </c>
      <c r="B164" t="s">
        <v>21</v>
      </c>
      <c r="C164" t="s">
        <v>27</v>
      </c>
      <c r="D164">
        <v>0.9</v>
      </c>
      <c r="E164" s="5">
        <v>0.55500000000000005</v>
      </c>
      <c r="P164" s="6"/>
      <c r="Q164" s="6"/>
      <c r="R164" s="6"/>
      <c r="S164" s="7"/>
    </row>
    <row r="165" spans="1:19" x14ac:dyDescent="0.35">
      <c r="A165" t="s">
        <v>636</v>
      </c>
      <c r="B165" t="s">
        <v>21</v>
      </c>
      <c r="C165" t="s">
        <v>27</v>
      </c>
      <c r="D165">
        <v>1</v>
      </c>
      <c r="E165" s="5">
        <v>0.625</v>
      </c>
      <c r="P165" s="6"/>
      <c r="Q165" s="6"/>
      <c r="R165" s="6"/>
      <c r="S165" s="7"/>
    </row>
    <row r="166" spans="1:19" x14ac:dyDescent="0.35">
      <c r="A166" t="s">
        <v>654</v>
      </c>
      <c r="B166" t="s">
        <v>21</v>
      </c>
      <c r="C166" t="s">
        <v>27</v>
      </c>
      <c r="D166">
        <v>1</v>
      </c>
      <c r="E166" s="5">
        <v>0.46500000000000002</v>
      </c>
      <c r="P166" s="6"/>
      <c r="Q166" s="6"/>
      <c r="R166" s="6"/>
      <c r="S166" s="7"/>
    </row>
    <row r="167" spans="1:19" x14ac:dyDescent="0.35">
      <c r="A167" t="s">
        <v>720</v>
      </c>
      <c r="B167" t="s">
        <v>21</v>
      </c>
      <c r="C167" t="s">
        <v>27</v>
      </c>
      <c r="D167">
        <v>1</v>
      </c>
      <c r="E167" s="5">
        <v>0.36099999999999999</v>
      </c>
      <c r="P167" s="6"/>
      <c r="Q167" s="6"/>
      <c r="R167" s="6"/>
      <c r="S167" s="7"/>
    </row>
    <row r="168" spans="1:19" x14ac:dyDescent="0.35">
      <c r="A168" t="s">
        <v>721</v>
      </c>
      <c r="B168" t="s">
        <v>21</v>
      </c>
      <c r="C168" t="s">
        <v>27</v>
      </c>
      <c r="D168">
        <v>1</v>
      </c>
      <c r="E168" s="5">
        <v>0.36099999999999999</v>
      </c>
      <c r="P168" s="6"/>
      <c r="Q168" s="6"/>
      <c r="R168" s="6"/>
      <c r="S168" s="7"/>
    </row>
    <row r="169" spans="1:19" x14ac:dyDescent="0.35">
      <c r="A169" t="s">
        <v>738</v>
      </c>
      <c r="B169" t="s">
        <v>21</v>
      </c>
      <c r="C169" t="s">
        <v>27</v>
      </c>
      <c r="D169">
        <v>1</v>
      </c>
      <c r="E169" s="5">
        <v>0.193</v>
      </c>
      <c r="P169" s="6"/>
      <c r="Q169" s="6"/>
      <c r="R169" s="6"/>
      <c r="S169" s="7"/>
    </row>
    <row r="170" spans="1:19" x14ac:dyDescent="0.35">
      <c r="A170" t="s">
        <v>777</v>
      </c>
      <c r="B170" t="s">
        <v>21</v>
      </c>
      <c r="C170" t="s">
        <v>27</v>
      </c>
      <c r="D170">
        <v>1</v>
      </c>
      <c r="E170" s="5">
        <v>0.42499999999999999</v>
      </c>
      <c r="P170" s="6"/>
      <c r="Q170" s="6"/>
      <c r="R170" s="6"/>
      <c r="S170" s="7"/>
    </row>
    <row r="171" spans="1:19" x14ac:dyDescent="0.35">
      <c r="A171" t="s">
        <v>832</v>
      </c>
      <c r="B171" t="s">
        <v>21</v>
      </c>
      <c r="C171" t="s">
        <v>27</v>
      </c>
      <c r="D171">
        <v>1</v>
      </c>
      <c r="E171" s="5">
        <v>0.46899999999999997</v>
      </c>
      <c r="P171" s="6"/>
      <c r="Q171" s="6"/>
      <c r="R171" s="6"/>
      <c r="S171" s="7"/>
    </row>
    <row r="172" spans="1:19" x14ac:dyDescent="0.35">
      <c r="A172" t="s">
        <v>713</v>
      </c>
      <c r="B172" t="s">
        <v>21</v>
      </c>
      <c r="C172" t="s">
        <v>27</v>
      </c>
      <c r="D172">
        <v>1.1000000000000001</v>
      </c>
      <c r="E172" s="5">
        <v>0.36099999999999999</v>
      </c>
      <c r="P172" s="6"/>
      <c r="Q172" s="6"/>
      <c r="R172" s="6"/>
      <c r="S172" s="7"/>
    </row>
    <row r="173" spans="1:19" x14ac:dyDescent="0.35">
      <c r="A173" t="s">
        <v>714</v>
      </c>
      <c r="B173" t="s">
        <v>21</v>
      </c>
      <c r="C173" t="s">
        <v>27</v>
      </c>
      <c r="D173">
        <v>1.1000000000000001</v>
      </c>
      <c r="E173" s="5">
        <v>0.36099999999999999</v>
      </c>
      <c r="P173" s="6"/>
      <c r="Q173" s="6"/>
      <c r="R173" s="6"/>
      <c r="S173" s="7"/>
    </row>
    <row r="174" spans="1:19" x14ac:dyDescent="0.35">
      <c r="A174" t="s">
        <v>715</v>
      </c>
      <c r="B174" t="s">
        <v>21</v>
      </c>
      <c r="C174" t="s">
        <v>27</v>
      </c>
      <c r="D174">
        <v>1.1000000000000001</v>
      </c>
      <c r="E174" s="5">
        <v>0.36099999999999999</v>
      </c>
      <c r="P174" s="6"/>
      <c r="Q174" s="6"/>
      <c r="R174" s="6"/>
      <c r="S174" s="7"/>
    </row>
    <row r="175" spans="1:19" x14ac:dyDescent="0.35">
      <c r="A175" t="s">
        <v>717</v>
      </c>
      <c r="B175" t="s">
        <v>21</v>
      </c>
      <c r="C175" t="s">
        <v>27</v>
      </c>
      <c r="D175">
        <v>1.1000000000000001</v>
      </c>
      <c r="E175" s="5">
        <v>0.36099999999999999</v>
      </c>
      <c r="P175" s="6"/>
      <c r="Q175" s="6"/>
      <c r="R175" s="6"/>
      <c r="S175" s="7"/>
    </row>
    <row r="176" spans="1:19" x14ac:dyDescent="0.35">
      <c r="A176" t="s">
        <v>722</v>
      </c>
      <c r="B176" t="s">
        <v>21</v>
      </c>
      <c r="C176" t="s">
        <v>27</v>
      </c>
      <c r="D176">
        <v>1.1000000000000001</v>
      </c>
      <c r="E176" s="5">
        <v>0.42099999999999999</v>
      </c>
      <c r="P176" s="6"/>
      <c r="Q176" s="6"/>
      <c r="R176" s="6"/>
      <c r="S176" s="7"/>
    </row>
    <row r="177" spans="1:19" x14ac:dyDescent="0.35">
      <c r="A177" t="s">
        <v>723</v>
      </c>
      <c r="B177" t="s">
        <v>21</v>
      </c>
      <c r="C177" t="s">
        <v>27</v>
      </c>
      <c r="D177">
        <v>1.1000000000000001</v>
      </c>
      <c r="E177" s="5">
        <v>0.42099999999999999</v>
      </c>
      <c r="P177" s="6"/>
      <c r="Q177" s="6"/>
      <c r="R177" s="6"/>
      <c r="S177" s="7"/>
    </row>
    <row r="178" spans="1:19" x14ac:dyDescent="0.35">
      <c r="A178" t="s">
        <v>724</v>
      </c>
      <c r="B178" t="s">
        <v>21</v>
      </c>
      <c r="C178" t="s">
        <v>27</v>
      </c>
      <c r="D178">
        <v>1.1000000000000001</v>
      </c>
      <c r="E178" s="5">
        <v>0.42099999999999999</v>
      </c>
      <c r="P178" s="6"/>
      <c r="Q178" s="6"/>
      <c r="R178" s="6"/>
      <c r="S178" s="5"/>
    </row>
    <row r="179" spans="1:19" x14ac:dyDescent="0.35">
      <c r="A179" t="s">
        <v>725</v>
      </c>
      <c r="B179" t="s">
        <v>21</v>
      </c>
      <c r="C179" t="s">
        <v>27</v>
      </c>
      <c r="D179">
        <v>1.1000000000000001</v>
      </c>
      <c r="E179" s="5">
        <v>0.42099999999999999</v>
      </c>
      <c r="P179" s="6"/>
      <c r="Q179" s="6"/>
      <c r="R179" s="6"/>
      <c r="S179" s="7"/>
    </row>
    <row r="180" spans="1:19" x14ac:dyDescent="0.35">
      <c r="A180" t="s">
        <v>726</v>
      </c>
      <c r="B180" t="s">
        <v>21</v>
      </c>
      <c r="C180" t="s">
        <v>27</v>
      </c>
      <c r="D180">
        <v>1.1000000000000001</v>
      </c>
      <c r="E180" s="5">
        <v>0.42099999999999999</v>
      </c>
      <c r="P180" s="6"/>
      <c r="Q180" s="6"/>
      <c r="R180" s="6"/>
      <c r="S180" s="7"/>
    </row>
    <row r="181" spans="1:19" x14ac:dyDescent="0.35">
      <c r="A181" t="s">
        <v>727</v>
      </c>
      <c r="B181" t="s">
        <v>21</v>
      </c>
      <c r="C181" t="s">
        <v>27</v>
      </c>
      <c r="D181">
        <v>1.1000000000000001</v>
      </c>
      <c r="E181" s="5">
        <v>0.42099999999999999</v>
      </c>
      <c r="P181" s="6"/>
      <c r="Q181" s="6"/>
      <c r="R181" s="6"/>
      <c r="S181" s="7"/>
    </row>
    <row r="182" spans="1:19" x14ac:dyDescent="0.35">
      <c r="A182" t="s">
        <v>754</v>
      </c>
      <c r="B182" t="s">
        <v>21</v>
      </c>
      <c r="C182" t="s">
        <v>27</v>
      </c>
      <c r="D182">
        <v>1.1000000000000001</v>
      </c>
      <c r="E182" s="5">
        <v>0.504</v>
      </c>
      <c r="P182" s="6"/>
      <c r="Q182" s="6"/>
      <c r="R182" s="6"/>
      <c r="S182" s="7"/>
    </row>
    <row r="183" spans="1:19" x14ac:dyDescent="0.35">
      <c r="A183" t="s">
        <v>755</v>
      </c>
      <c r="B183" t="s">
        <v>21</v>
      </c>
      <c r="C183" t="s">
        <v>27</v>
      </c>
      <c r="D183">
        <v>1.1000000000000001</v>
      </c>
      <c r="E183" s="5">
        <v>0.504</v>
      </c>
      <c r="P183" s="6"/>
      <c r="Q183" s="6"/>
      <c r="R183" s="6"/>
      <c r="S183" s="7"/>
    </row>
    <row r="184" spans="1:19" x14ac:dyDescent="0.35">
      <c r="A184" t="s">
        <v>836</v>
      </c>
      <c r="B184" t="s">
        <v>21</v>
      </c>
      <c r="C184" t="s">
        <v>27</v>
      </c>
      <c r="D184">
        <v>1.1000000000000001</v>
      </c>
      <c r="E184" s="5">
        <v>0.38400000000000001</v>
      </c>
      <c r="P184" s="6"/>
      <c r="Q184" s="6"/>
      <c r="R184" s="6"/>
      <c r="S184" s="7"/>
    </row>
    <row r="185" spans="1:19" x14ac:dyDescent="0.35">
      <c r="A185" t="s">
        <v>600</v>
      </c>
      <c r="B185" t="s">
        <v>21</v>
      </c>
      <c r="C185" t="s">
        <v>27</v>
      </c>
      <c r="D185">
        <v>1.2</v>
      </c>
      <c r="E185" s="5">
        <v>0.34699999999999998</v>
      </c>
      <c r="P185" s="6"/>
      <c r="Q185" s="6"/>
      <c r="R185" s="6"/>
      <c r="S185" s="7"/>
    </row>
    <row r="186" spans="1:19" x14ac:dyDescent="0.35">
      <c r="A186" t="s">
        <v>602</v>
      </c>
      <c r="B186" t="s">
        <v>21</v>
      </c>
      <c r="C186" t="s">
        <v>27</v>
      </c>
      <c r="D186">
        <v>1.2</v>
      </c>
      <c r="E186" s="5">
        <v>0.34699999999999998</v>
      </c>
      <c r="P186" s="6"/>
      <c r="Q186" s="6"/>
      <c r="R186" s="6"/>
      <c r="S186" s="7"/>
    </row>
    <row r="187" spans="1:19" x14ac:dyDescent="0.35">
      <c r="A187" t="s">
        <v>607</v>
      </c>
      <c r="B187" t="s">
        <v>21</v>
      </c>
      <c r="C187" t="s">
        <v>27</v>
      </c>
      <c r="D187">
        <v>1.2</v>
      </c>
      <c r="E187" s="5">
        <v>0.623</v>
      </c>
      <c r="P187" s="6"/>
      <c r="Q187" s="6"/>
      <c r="R187" s="6"/>
      <c r="S187" s="7"/>
    </row>
    <row r="188" spans="1:19" x14ac:dyDescent="0.35">
      <c r="A188" t="s">
        <v>608</v>
      </c>
      <c r="B188" t="s">
        <v>21</v>
      </c>
      <c r="C188" t="s">
        <v>27</v>
      </c>
      <c r="D188">
        <v>1.2</v>
      </c>
      <c r="E188" s="5">
        <v>0.623</v>
      </c>
      <c r="P188" s="6"/>
      <c r="Q188" s="6"/>
      <c r="R188" s="6"/>
      <c r="S188" s="7"/>
    </row>
    <row r="189" spans="1:19" x14ac:dyDescent="0.35">
      <c r="A189" t="s">
        <v>609</v>
      </c>
      <c r="B189" t="s">
        <v>21</v>
      </c>
      <c r="C189" t="s">
        <v>27</v>
      </c>
      <c r="D189">
        <v>1.2</v>
      </c>
      <c r="E189" s="5">
        <v>0.623</v>
      </c>
      <c r="P189" s="6"/>
      <c r="Q189" s="6"/>
      <c r="R189" s="6"/>
      <c r="S189" s="7"/>
    </row>
    <row r="190" spans="1:19" x14ac:dyDescent="0.35">
      <c r="A190" t="s">
        <v>610</v>
      </c>
      <c r="B190" t="s">
        <v>21</v>
      </c>
      <c r="C190" t="s">
        <v>27</v>
      </c>
      <c r="D190">
        <v>1.2</v>
      </c>
      <c r="E190" s="5">
        <v>0.623</v>
      </c>
      <c r="P190" s="6"/>
      <c r="Q190" s="6"/>
      <c r="R190" s="6"/>
      <c r="S190" s="7"/>
    </row>
    <row r="191" spans="1:19" x14ac:dyDescent="0.35">
      <c r="A191" t="s">
        <v>611</v>
      </c>
      <c r="B191" t="s">
        <v>21</v>
      </c>
      <c r="C191" t="s">
        <v>27</v>
      </c>
      <c r="D191">
        <v>1.2</v>
      </c>
      <c r="E191" s="5">
        <v>0.623</v>
      </c>
      <c r="P191" s="6"/>
      <c r="Q191" s="6"/>
      <c r="R191" s="6"/>
      <c r="S191" s="7"/>
    </row>
    <row r="192" spans="1:19" x14ac:dyDescent="0.35">
      <c r="A192" t="s">
        <v>612</v>
      </c>
      <c r="B192" t="s">
        <v>21</v>
      </c>
      <c r="C192" t="s">
        <v>27</v>
      </c>
      <c r="D192">
        <v>1.2</v>
      </c>
      <c r="E192" s="5">
        <v>0.623</v>
      </c>
      <c r="P192" s="6"/>
      <c r="Q192" s="6"/>
      <c r="R192" s="6"/>
      <c r="S192" s="7"/>
    </row>
    <row r="193" spans="1:19" x14ac:dyDescent="0.35">
      <c r="A193" t="s">
        <v>638</v>
      </c>
      <c r="B193" t="s">
        <v>21</v>
      </c>
      <c r="C193" t="s">
        <v>27</v>
      </c>
      <c r="D193">
        <v>1.2</v>
      </c>
      <c r="E193" s="5">
        <v>0.48199999999999998</v>
      </c>
      <c r="P193" s="6"/>
      <c r="Q193" s="6"/>
      <c r="R193" s="6"/>
      <c r="S193" s="7"/>
    </row>
    <row r="194" spans="1:19" x14ac:dyDescent="0.35">
      <c r="A194" t="s">
        <v>716</v>
      </c>
      <c r="B194" t="s">
        <v>21</v>
      </c>
      <c r="C194" t="s">
        <v>27</v>
      </c>
      <c r="D194">
        <v>1.2</v>
      </c>
      <c r="E194" s="5">
        <v>0.36099999999999999</v>
      </c>
      <c r="P194" s="6"/>
      <c r="Q194" s="6"/>
      <c r="R194" s="6"/>
      <c r="S194" s="5"/>
    </row>
    <row r="195" spans="1:19" x14ac:dyDescent="0.35">
      <c r="A195" t="s">
        <v>655</v>
      </c>
      <c r="B195" t="s">
        <v>21</v>
      </c>
      <c r="C195" t="s">
        <v>27</v>
      </c>
      <c r="D195">
        <v>1.3</v>
      </c>
      <c r="E195" s="5">
        <v>0.52100000000000002</v>
      </c>
      <c r="P195" s="6"/>
      <c r="Q195" s="6"/>
      <c r="R195" s="6"/>
      <c r="S195" s="7"/>
    </row>
    <row r="196" spans="1:19" x14ac:dyDescent="0.35">
      <c r="A196" t="s">
        <v>656</v>
      </c>
      <c r="B196" t="s">
        <v>21</v>
      </c>
      <c r="C196" t="s">
        <v>27</v>
      </c>
      <c r="D196">
        <v>1.3</v>
      </c>
      <c r="E196" s="5">
        <v>0.52100000000000002</v>
      </c>
      <c r="P196" s="6"/>
      <c r="Q196" s="6"/>
      <c r="R196" s="6"/>
      <c r="S196" s="7"/>
    </row>
    <row r="197" spans="1:19" x14ac:dyDescent="0.35">
      <c r="A197" t="s">
        <v>759</v>
      </c>
      <c r="B197" t="s">
        <v>21</v>
      </c>
      <c r="C197" t="s">
        <v>27</v>
      </c>
      <c r="D197">
        <v>1.3</v>
      </c>
      <c r="E197" s="5">
        <v>0.77700000000000002</v>
      </c>
      <c r="P197" s="6"/>
      <c r="Q197" s="6"/>
      <c r="R197" s="6"/>
      <c r="S197" s="7"/>
    </row>
    <row r="198" spans="1:19" x14ac:dyDescent="0.35">
      <c r="A198" t="s">
        <v>760</v>
      </c>
      <c r="B198" t="s">
        <v>21</v>
      </c>
      <c r="C198" t="s">
        <v>27</v>
      </c>
      <c r="D198">
        <v>1.3</v>
      </c>
      <c r="E198" s="5">
        <v>0.77700000000000002</v>
      </c>
      <c r="P198" s="6"/>
      <c r="Q198" s="6"/>
      <c r="R198" s="6"/>
      <c r="S198" s="5"/>
    </row>
    <row r="199" spans="1:19" x14ac:dyDescent="0.35">
      <c r="A199" t="s">
        <v>761</v>
      </c>
      <c r="B199" t="s">
        <v>21</v>
      </c>
      <c r="C199" t="s">
        <v>27</v>
      </c>
      <c r="D199">
        <v>1.3</v>
      </c>
      <c r="E199" s="5">
        <v>0.77700000000000002</v>
      </c>
      <c r="P199" s="6"/>
      <c r="Q199" s="6"/>
      <c r="R199" s="6"/>
      <c r="S199" s="7"/>
    </row>
    <row r="200" spans="1:19" x14ac:dyDescent="0.35">
      <c r="A200" t="s">
        <v>693</v>
      </c>
      <c r="B200" t="s">
        <v>21</v>
      </c>
      <c r="C200" t="s">
        <v>27</v>
      </c>
      <c r="D200">
        <v>1.4</v>
      </c>
      <c r="E200" s="5">
        <v>0.27100000000000002</v>
      </c>
      <c r="P200" s="6"/>
      <c r="Q200" s="6"/>
      <c r="R200" s="6"/>
      <c r="S200" s="7"/>
    </row>
    <row r="201" spans="1:19" x14ac:dyDescent="0.35">
      <c r="A201" t="s">
        <v>596</v>
      </c>
      <c r="B201" t="s">
        <v>21</v>
      </c>
      <c r="C201" t="s">
        <v>27</v>
      </c>
      <c r="D201">
        <v>1.5</v>
      </c>
      <c r="E201" s="5">
        <v>0.19700000000000001</v>
      </c>
      <c r="P201" s="6"/>
      <c r="Q201" s="6"/>
      <c r="R201" s="6"/>
      <c r="S201" s="7"/>
    </row>
    <row r="202" spans="1:19" x14ac:dyDescent="0.35">
      <c r="A202" t="s">
        <v>601</v>
      </c>
      <c r="B202" t="s">
        <v>21</v>
      </c>
      <c r="C202" t="s">
        <v>27</v>
      </c>
      <c r="D202">
        <v>1.5</v>
      </c>
      <c r="E202" s="5">
        <v>0.34699999999999998</v>
      </c>
      <c r="P202" s="6"/>
      <c r="Q202" s="6"/>
      <c r="R202" s="6"/>
      <c r="S202" s="7"/>
    </row>
    <row r="203" spans="1:19" x14ac:dyDescent="0.35">
      <c r="A203" t="s">
        <v>819</v>
      </c>
      <c r="B203" t="s">
        <v>21</v>
      </c>
      <c r="C203" t="s">
        <v>27</v>
      </c>
      <c r="D203">
        <v>1.5</v>
      </c>
      <c r="E203" s="5">
        <v>6.3E-2</v>
      </c>
      <c r="P203" s="6"/>
      <c r="Q203" s="6"/>
      <c r="R203" s="6"/>
      <c r="S203" s="7"/>
    </row>
    <row r="204" spans="1:19" x14ac:dyDescent="0.35">
      <c r="A204" t="s">
        <v>644</v>
      </c>
      <c r="B204" t="s">
        <v>21</v>
      </c>
      <c r="C204" t="s">
        <v>27</v>
      </c>
      <c r="D204">
        <v>1.6</v>
      </c>
      <c r="E204" s="5">
        <v>0.48199999999999998</v>
      </c>
      <c r="P204" s="6"/>
      <c r="Q204" s="6"/>
      <c r="R204" s="6"/>
      <c r="S204" s="7"/>
    </row>
    <row r="205" spans="1:19" x14ac:dyDescent="0.35">
      <c r="A205" t="s">
        <v>662</v>
      </c>
      <c r="B205" t="s">
        <v>21</v>
      </c>
      <c r="C205" t="s">
        <v>27</v>
      </c>
      <c r="D205">
        <v>1.6</v>
      </c>
      <c r="E205" s="5">
        <v>0.52100000000000002</v>
      </c>
      <c r="P205" s="6"/>
      <c r="Q205" s="6"/>
      <c r="R205" s="6"/>
      <c r="S205" s="7"/>
    </row>
    <row r="206" spans="1:19" x14ac:dyDescent="0.35">
      <c r="A206" t="s">
        <v>663</v>
      </c>
      <c r="B206" t="s">
        <v>21</v>
      </c>
      <c r="C206" t="s">
        <v>27</v>
      </c>
      <c r="D206">
        <v>1.6</v>
      </c>
      <c r="E206" s="5">
        <v>0.52100000000000002</v>
      </c>
      <c r="P206" s="6"/>
      <c r="Q206" s="6"/>
      <c r="R206" s="6"/>
      <c r="S206" s="7"/>
    </row>
    <row r="207" spans="1:19" x14ac:dyDescent="0.35">
      <c r="A207" t="s">
        <v>664</v>
      </c>
      <c r="B207" t="s">
        <v>21</v>
      </c>
      <c r="C207" t="s">
        <v>27</v>
      </c>
      <c r="D207">
        <v>1.6</v>
      </c>
      <c r="E207" s="5">
        <v>0.52100000000000002</v>
      </c>
      <c r="P207" s="6"/>
      <c r="Q207" s="6"/>
      <c r="R207" s="6"/>
      <c r="S207" s="7"/>
    </row>
    <row r="208" spans="1:19" x14ac:dyDescent="0.35">
      <c r="A208" t="s">
        <v>665</v>
      </c>
      <c r="B208" t="s">
        <v>21</v>
      </c>
      <c r="C208" t="s">
        <v>27</v>
      </c>
      <c r="D208">
        <v>1.6</v>
      </c>
      <c r="E208" s="5">
        <v>0.52100000000000002</v>
      </c>
      <c r="P208" s="6"/>
      <c r="Q208" s="6"/>
      <c r="R208" s="6"/>
      <c r="S208" s="7"/>
    </row>
    <row r="209" spans="1:19" x14ac:dyDescent="0.35">
      <c r="A209" t="s">
        <v>666</v>
      </c>
      <c r="B209" t="s">
        <v>21</v>
      </c>
      <c r="C209" t="s">
        <v>27</v>
      </c>
      <c r="D209">
        <v>1.6</v>
      </c>
      <c r="E209" s="5">
        <v>0.52100000000000002</v>
      </c>
      <c r="P209" s="6"/>
      <c r="Q209" s="6"/>
      <c r="R209" s="6"/>
      <c r="S209" s="7"/>
    </row>
    <row r="210" spans="1:19" x14ac:dyDescent="0.35">
      <c r="A210" t="s">
        <v>667</v>
      </c>
      <c r="B210" t="s">
        <v>21</v>
      </c>
      <c r="C210" t="s">
        <v>27</v>
      </c>
      <c r="D210">
        <v>1.6</v>
      </c>
      <c r="E210" s="5">
        <v>0.52100000000000002</v>
      </c>
      <c r="P210" s="6"/>
      <c r="Q210" s="6"/>
      <c r="R210" s="6"/>
      <c r="S210" s="7"/>
    </row>
    <row r="211" spans="1:19" x14ac:dyDescent="0.35">
      <c r="A211" t="s">
        <v>746</v>
      </c>
      <c r="B211" t="s">
        <v>21</v>
      </c>
      <c r="C211" t="s">
        <v>27</v>
      </c>
      <c r="D211">
        <v>1.6</v>
      </c>
      <c r="E211" s="5">
        <v>0.30499999999999999</v>
      </c>
      <c r="P211" s="6"/>
      <c r="Q211" s="6"/>
      <c r="R211" s="6"/>
      <c r="S211" s="7"/>
    </row>
    <row r="212" spans="1:19" x14ac:dyDescent="0.35">
      <c r="A212" t="s">
        <v>750</v>
      </c>
      <c r="B212" t="s">
        <v>21</v>
      </c>
      <c r="C212" t="s">
        <v>27</v>
      </c>
      <c r="D212">
        <v>1.6</v>
      </c>
      <c r="E212" s="5">
        <v>0.56899999999999995</v>
      </c>
      <c r="P212" s="6"/>
      <c r="Q212" s="6"/>
      <c r="R212" s="6"/>
      <c r="S212" s="7"/>
    </row>
    <row r="213" spans="1:19" x14ac:dyDescent="0.35">
      <c r="A213" t="s">
        <v>751</v>
      </c>
      <c r="B213" t="s">
        <v>21</v>
      </c>
      <c r="C213" t="s">
        <v>27</v>
      </c>
      <c r="D213">
        <v>1.6</v>
      </c>
      <c r="E213" s="5">
        <v>0.56899999999999995</v>
      </c>
      <c r="P213" s="6"/>
      <c r="Q213" s="6"/>
      <c r="R213" s="6"/>
      <c r="S213" s="5"/>
    </row>
    <row r="214" spans="1:19" x14ac:dyDescent="0.35">
      <c r="A214" t="s">
        <v>752</v>
      </c>
      <c r="B214" t="s">
        <v>21</v>
      </c>
      <c r="C214" t="s">
        <v>27</v>
      </c>
      <c r="D214">
        <v>1.6</v>
      </c>
      <c r="E214" s="5">
        <v>0.56899999999999995</v>
      </c>
      <c r="P214" s="6"/>
      <c r="Q214" s="6"/>
      <c r="R214" s="6"/>
      <c r="S214" s="5"/>
    </row>
    <row r="215" spans="1:19" x14ac:dyDescent="0.35">
      <c r="A215" t="s">
        <v>753</v>
      </c>
      <c r="B215" t="s">
        <v>21</v>
      </c>
      <c r="C215" t="s">
        <v>27</v>
      </c>
      <c r="D215">
        <v>1.6</v>
      </c>
      <c r="E215" s="5">
        <v>0.56899999999999995</v>
      </c>
      <c r="P215" s="6"/>
      <c r="Q215" s="6"/>
      <c r="R215" s="6"/>
      <c r="S215" s="7"/>
    </row>
    <row r="216" spans="1:19" x14ac:dyDescent="0.35">
      <c r="A216" t="s">
        <v>588</v>
      </c>
      <c r="B216" t="s">
        <v>21</v>
      </c>
      <c r="C216" t="s">
        <v>27</v>
      </c>
      <c r="D216">
        <v>1.8</v>
      </c>
      <c r="E216" s="5">
        <v>0.42499999999999999</v>
      </c>
      <c r="P216" s="6"/>
      <c r="Q216" s="6"/>
      <c r="R216" s="6"/>
      <c r="S216" s="7"/>
    </row>
    <row r="217" spans="1:19" x14ac:dyDescent="0.35">
      <c r="A217" t="s">
        <v>589</v>
      </c>
      <c r="B217" t="s">
        <v>21</v>
      </c>
      <c r="C217" t="s">
        <v>27</v>
      </c>
      <c r="D217">
        <v>1.8</v>
      </c>
      <c r="E217" s="5">
        <v>0.42499999999999999</v>
      </c>
      <c r="P217" s="6"/>
      <c r="Q217" s="6"/>
      <c r="R217" s="6"/>
      <c r="S217" s="7"/>
    </row>
    <row r="218" spans="1:19" x14ac:dyDescent="0.35">
      <c r="A218" t="s">
        <v>590</v>
      </c>
      <c r="B218" t="s">
        <v>21</v>
      </c>
      <c r="C218" t="s">
        <v>27</v>
      </c>
      <c r="D218">
        <v>1.8</v>
      </c>
      <c r="E218" s="5">
        <v>0.42499999999999999</v>
      </c>
      <c r="P218" s="6"/>
      <c r="Q218" s="6"/>
      <c r="R218" s="6"/>
      <c r="S218" s="7"/>
    </row>
    <row r="219" spans="1:19" x14ac:dyDescent="0.35">
      <c r="A219" t="s">
        <v>591</v>
      </c>
      <c r="B219" t="s">
        <v>21</v>
      </c>
      <c r="C219" t="s">
        <v>27</v>
      </c>
      <c r="D219">
        <v>1.8</v>
      </c>
      <c r="E219" s="5">
        <v>0.42499999999999999</v>
      </c>
      <c r="P219" s="6"/>
      <c r="Q219" s="6"/>
      <c r="R219" s="6"/>
      <c r="S219" s="7"/>
    </row>
    <row r="220" spans="1:19" x14ac:dyDescent="0.35">
      <c r="A220" t="s">
        <v>592</v>
      </c>
      <c r="B220" t="s">
        <v>21</v>
      </c>
      <c r="C220" t="s">
        <v>27</v>
      </c>
      <c r="D220">
        <v>1.8</v>
      </c>
      <c r="E220" s="5">
        <v>0.42499999999999999</v>
      </c>
      <c r="P220" s="6"/>
      <c r="Q220" s="6"/>
      <c r="R220" s="6"/>
      <c r="S220" s="7"/>
    </row>
    <row r="221" spans="1:19" x14ac:dyDescent="0.35">
      <c r="A221" t="s">
        <v>635</v>
      </c>
      <c r="B221" t="s">
        <v>21</v>
      </c>
      <c r="C221" t="s">
        <v>27</v>
      </c>
      <c r="D221">
        <v>1.8</v>
      </c>
      <c r="E221" s="5">
        <v>0.625</v>
      </c>
      <c r="P221" s="6"/>
      <c r="Q221" s="6"/>
      <c r="R221" s="6"/>
      <c r="S221" s="5"/>
    </row>
    <row r="222" spans="1:19" x14ac:dyDescent="0.35">
      <c r="A222" t="s">
        <v>657</v>
      </c>
      <c r="B222" t="s">
        <v>21</v>
      </c>
      <c r="C222" t="s">
        <v>27</v>
      </c>
      <c r="D222">
        <v>1.8</v>
      </c>
      <c r="E222" s="5">
        <v>0.52100000000000002</v>
      </c>
      <c r="P222" s="6"/>
      <c r="Q222" s="6"/>
      <c r="R222" s="6"/>
      <c r="S222" s="7"/>
    </row>
    <row r="223" spans="1:19" x14ac:dyDescent="0.35">
      <c r="A223" t="s">
        <v>747</v>
      </c>
      <c r="B223" t="s">
        <v>21</v>
      </c>
      <c r="C223" t="s">
        <v>27</v>
      </c>
      <c r="D223">
        <v>1.8</v>
      </c>
      <c r="E223" s="5">
        <v>0.26400000000000001</v>
      </c>
      <c r="P223" s="6"/>
      <c r="Q223" s="6"/>
      <c r="R223" s="6"/>
      <c r="S223" s="7"/>
    </row>
    <row r="224" spans="1:19" x14ac:dyDescent="0.35">
      <c r="A224" t="s">
        <v>594</v>
      </c>
      <c r="B224" t="s">
        <v>21</v>
      </c>
      <c r="C224" t="s">
        <v>27</v>
      </c>
      <c r="D224">
        <v>2</v>
      </c>
      <c r="E224" s="5">
        <v>0.18099999999999999</v>
      </c>
      <c r="P224" s="6"/>
      <c r="Q224" s="6"/>
      <c r="R224" s="6"/>
      <c r="S224" s="5"/>
    </row>
    <row r="225" spans="1:19" x14ac:dyDescent="0.35">
      <c r="A225" t="s">
        <v>595</v>
      </c>
      <c r="B225" t="s">
        <v>21</v>
      </c>
      <c r="C225" t="s">
        <v>27</v>
      </c>
      <c r="D225">
        <v>2</v>
      </c>
      <c r="E225" s="5">
        <v>0.18099999999999999</v>
      </c>
      <c r="P225" s="6"/>
      <c r="Q225" s="6"/>
      <c r="R225" s="6"/>
      <c r="S225" s="5"/>
    </row>
    <row r="226" spans="1:19" x14ac:dyDescent="0.35">
      <c r="A226" t="s">
        <v>645</v>
      </c>
      <c r="B226" t="s">
        <v>21</v>
      </c>
      <c r="C226" t="s">
        <v>27</v>
      </c>
      <c r="D226">
        <v>2</v>
      </c>
      <c r="E226" s="5">
        <v>0.48199999999999998</v>
      </c>
      <c r="P226" s="6"/>
      <c r="Q226" s="6"/>
      <c r="R226" s="6"/>
      <c r="S226" s="7"/>
    </row>
    <row r="227" spans="1:19" x14ac:dyDescent="0.35">
      <c r="A227" t="s">
        <v>646</v>
      </c>
      <c r="B227" t="s">
        <v>21</v>
      </c>
      <c r="C227" t="s">
        <v>27</v>
      </c>
      <c r="D227">
        <v>2</v>
      </c>
      <c r="E227" s="5">
        <v>0.48199999999999998</v>
      </c>
      <c r="P227" s="6"/>
      <c r="Q227" s="6"/>
      <c r="R227" s="6"/>
      <c r="S227" s="7"/>
    </row>
    <row r="228" spans="1:19" x14ac:dyDescent="0.35">
      <c r="A228" t="s">
        <v>648</v>
      </c>
      <c r="B228" t="s">
        <v>21</v>
      </c>
      <c r="C228" t="s">
        <v>27</v>
      </c>
      <c r="D228">
        <v>2</v>
      </c>
      <c r="E228" s="5">
        <v>0.29599999999999999</v>
      </c>
      <c r="P228" s="6"/>
      <c r="Q228" s="6"/>
      <c r="R228" s="6"/>
      <c r="S228" s="7"/>
    </row>
    <row r="229" spans="1:19" x14ac:dyDescent="0.35">
      <c r="A229" t="s">
        <v>649</v>
      </c>
      <c r="B229" t="s">
        <v>21</v>
      </c>
      <c r="C229" t="s">
        <v>27</v>
      </c>
      <c r="D229">
        <v>2</v>
      </c>
      <c r="E229" s="5">
        <v>0.29599999999999999</v>
      </c>
      <c r="P229" s="6"/>
      <c r="Q229" s="6"/>
      <c r="R229" s="6"/>
      <c r="S229" s="7"/>
    </row>
    <row r="230" spans="1:19" x14ac:dyDescent="0.35">
      <c r="A230" t="s">
        <v>814</v>
      </c>
      <c r="B230" t="s">
        <v>21</v>
      </c>
      <c r="C230" t="s">
        <v>27</v>
      </c>
      <c r="D230">
        <v>2.2000000000000002</v>
      </c>
      <c r="E230" s="5">
        <v>0.55500000000000005</v>
      </c>
      <c r="P230" s="6"/>
      <c r="Q230" s="6"/>
      <c r="R230" s="6"/>
      <c r="S230" s="5"/>
    </row>
    <row r="231" spans="1:19" x14ac:dyDescent="0.35">
      <c r="A231" t="s">
        <v>815</v>
      </c>
      <c r="B231" t="s">
        <v>21</v>
      </c>
      <c r="C231" t="s">
        <v>27</v>
      </c>
      <c r="D231">
        <v>2.2000000000000002</v>
      </c>
      <c r="E231" s="5">
        <v>0.55500000000000005</v>
      </c>
      <c r="P231" s="6"/>
      <c r="Q231" s="6"/>
      <c r="R231" s="6"/>
      <c r="S231" s="5"/>
    </row>
    <row r="232" spans="1:19" x14ac:dyDescent="0.35">
      <c r="A232" t="s">
        <v>650</v>
      </c>
      <c r="B232" t="s">
        <v>21</v>
      </c>
      <c r="C232" t="s">
        <v>27</v>
      </c>
      <c r="D232">
        <v>2.4</v>
      </c>
      <c r="E232" s="5">
        <v>0.29599999999999999</v>
      </c>
      <c r="P232" s="6"/>
      <c r="Q232" s="6"/>
      <c r="R232" s="6"/>
      <c r="S232" s="5"/>
    </row>
    <row r="233" spans="1:19" x14ac:dyDescent="0.35">
      <c r="A233" t="s">
        <v>700</v>
      </c>
      <c r="B233" t="s">
        <v>21</v>
      </c>
      <c r="C233" t="s">
        <v>27</v>
      </c>
      <c r="D233">
        <v>2.4</v>
      </c>
      <c r="E233" s="5">
        <v>0.44400000000000001</v>
      </c>
      <c r="P233" s="6"/>
      <c r="Q233" s="6"/>
      <c r="R233" s="6"/>
      <c r="S233" s="5"/>
    </row>
    <row r="234" spans="1:19" x14ac:dyDescent="0.35">
      <c r="A234" t="s">
        <v>736</v>
      </c>
      <c r="B234" t="s">
        <v>21</v>
      </c>
      <c r="C234" t="s">
        <v>27</v>
      </c>
      <c r="D234">
        <v>2.4</v>
      </c>
      <c r="E234" s="5">
        <v>0.48499999999999999</v>
      </c>
      <c r="P234" s="6"/>
      <c r="Q234" s="6"/>
      <c r="R234" s="6"/>
      <c r="S234" s="5"/>
    </row>
    <row r="235" spans="1:19" x14ac:dyDescent="0.35">
      <c r="A235" t="s">
        <v>584</v>
      </c>
      <c r="B235" t="s">
        <v>21</v>
      </c>
      <c r="C235" t="s">
        <v>27</v>
      </c>
      <c r="D235">
        <v>2.5</v>
      </c>
      <c r="E235" s="5">
        <v>0.42499999999999999</v>
      </c>
      <c r="P235" s="6"/>
      <c r="Q235" s="6"/>
      <c r="R235" s="6"/>
      <c r="S235" s="7"/>
    </row>
    <row r="236" spans="1:19" x14ac:dyDescent="0.35">
      <c r="A236" t="s">
        <v>586</v>
      </c>
      <c r="B236" t="s">
        <v>21</v>
      </c>
      <c r="C236" t="s">
        <v>27</v>
      </c>
      <c r="D236">
        <v>2.5</v>
      </c>
      <c r="E236" s="5">
        <v>0.42499999999999999</v>
      </c>
      <c r="P236" s="6"/>
      <c r="Q236" s="6"/>
      <c r="R236" s="6"/>
      <c r="S236" s="5"/>
    </row>
    <row r="237" spans="1:19" x14ac:dyDescent="0.35">
      <c r="A237" t="s">
        <v>647</v>
      </c>
      <c r="B237" t="s">
        <v>21</v>
      </c>
      <c r="C237" t="s">
        <v>27</v>
      </c>
      <c r="D237">
        <v>2.5</v>
      </c>
      <c r="E237" s="5">
        <v>0.29599999999999999</v>
      </c>
      <c r="P237" s="6"/>
      <c r="Q237" s="6"/>
      <c r="R237" s="6"/>
      <c r="S237" s="7"/>
    </row>
    <row r="238" spans="1:19" x14ac:dyDescent="0.35">
      <c r="A238" t="s">
        <v>581</v>
      </c>
      <c r="B238" t="s">
        <v>21</v>
      </c>
      <c r="C238" t="s">
        <v>27</v>
      </c>
      <c r="D238">
        <v>2.7</v>
      </c>
      <c r="E238" s="5">
        <v>0.42499999999999999</v>
      </c>
      <c r="P238" s="6"/>
      <c r="Q238" s="6"/>
      <c r="R238" s="6"/>
      <c r="S238" s="5"/>
    </row>
    <row r="239" spans="1:19" x14ac:dyDescent="0.35">
      <c r="A239" t="s">
        <v>745</v>
      </c>
      <c r="B239" t="s">
        <v>21</v>
      </c>
      <c r="C239" t="s">
        <v>27</v>
      </c>
      <c r="D239">
        <v>2.8</v>
      </c>
      <c r="E239" s="5">
        <v>0.3</v>
      </c>
      <c r="P239" s="6"/>
      <c r="Q239" s="6"/>
      <c r="R239" s="6"/>
      <c r="S239" s="7"/>
    </row>
    <row r="240" spans="1:19" x14ac:dyDescent="0.35">
      <c r="A240" t="s">
        <v>580</v>
      </c>
      <c r="B240" t="s">
        <v>21</v>
      </c>
      <c r="C240" t="s">
        <v>27</v>
      </c>
      <c r="D240">
        <v>3</v>
      </c>
      <c r="E240" s="5">
        <v>0.42499999999999999</v>
      </c>
      <c r="P240" s="6"/>
      <c r="Q240" s="6"/>
      <c r="R240" s="6"/>
      <c r="S240" s="7"/>
    </row>
    <row r="241" spans="1:19" x14ac:dyDescent="0.35">
      <c r="A241" t="s">
        <v>582</v>
      </c>
      <c r="B241" t="s">
        <v>21</v>
      </c>
      <c r="C241" t="s">
        <v>27</v>
      </c>
      <c r="D241">
        <v>3</v>
      </c>
      <c r="E241" s="5">
        <v>0.42499999999999999</v>
      </c>
      <c r="P241" s="6"/>
      <c r="Q241" s="6"/>
      <c r="R241" s="6"/>
      <c r="S241" s="7"/>
    </row>
    <row r="242" spans="1:19" x14ac:dyDescent="0.35">
      <c r="A242" t="s">
        <v>583</v>
      </c>
      <c r="B242" t="s">
        <v>21</v>
      </c>
      <c r="C242" t="s">
        <v>27</v>
      </c>
      <c r="D242">
        <v>3</v>
      </c>
      <c r="E242" s="5">
        <v>0.42499999999999999</v>
      </c>
      <c r="P242" s="6"/>
      <c r="Q242" s="6"/>
      <c r="R242" s="6"/>
      <c r="S242" s="7"/>
    </row>
    <row r="243" spans="1:19" x14ac:dyDescent="0.35">
      <c r="A243" t="s">
        <v>585</v>
      </c>
      <c r="B243" t="s">
        <v>21</v>
      </c>
      <c r="C243" t="s">
        <v>27</v>
      </c>
      <c r="D243">
        <v>3</v>
      </c>
      <c r="E243" s="5">
        <v>0.42499999999999999</v>
      </c>
      <c r="P243" s="6"/>
      <c r="Q243" s="6"/>
      <c r="R243" s="6"/>
      <c r="S243" s="7"/>
    </row>
    <row r="244" spans="1:19" x14ac:dyDescent="0.35">
      <c r="A244" t="s">
        <v>637</v>
      </c>
      <c r="B244" t="s">
        <v>21</v>
      </c>
      <c r="C244" t="s">
        <v>27</v>
      </c>
      <c r="D244">
        <v>3</v>
      </c>
      <c r="E244" s="5">
        <v>0.48199999999999998</v>
      </c>
      <c r="P244" s="6"/>
      <c r="Q244" s="6"/>
      <c r="R244" s="6"/>
      <c r="S244" s="7"/>
    </row>
    <row r="245" spans="1:19" x14ac:dyDescent="0.35">
      <c r="A245" t="s">
        <v>639</v>
      </c>
      <c r="B245" t="s">
        <v>21</v>
      </c>
      <c r="C245" t="s">
        <v>27</v>
      </c>
      <c r="D245">
        <v>3</v>
      </c>
      <c r="E245" s="5">
        <v>0.48199999999999998</v>
      </c>
      <c r="P245" s="6"/>
      <c r="Q245" s="6"/>
      <c r="R245" s="6"/>
      <c r="S245" s="7"/>
    </row>
    <row r="246" spans="1:19" x14ac:dyDescent="0.35">
      <c r="A246" t="s">
        <v>661</v>
      </c>
      <c r="B246" t="s">
        <v>21</v>
      </c>
      <c r="C246" t="s">
        <v>27</v>
      </c>
      <c r="D246">
        <v>3</v>
      </c>
      <c r="E246" s="5">
        <v>0.52100000000000002</v>
      </c>
      <c r="P246" s="6"/>
      <c r="Q246" s="6"/>
      <c r="R246" s="6"/>
      <c r="S246" s="7"/>
    </row>
    <row r="247" spans="1:19" x14ac:dyDescent="0.35">
      <c r="A247" t="s">
        <v>842</v>
      </c>
      <c r="B247" t="s">
        <v>21</v>
      </c>
      <c r="C247" t="s">
        <v>27</v>
      </c>
      <c r="D247">
        <v>3</v>
      </c>
      <c r="E247" s="5">
        <v>0.68200000000000005</v>
      </c>
      <c r="P247" s="6"/>
      <c r="Q247" s="6"/>
      <c r="R247" s="6"/>
      <c r="S247" s="7"/>
    </row>
    <row r="248" spans="1:19" x14ac:dyDescent="0.35">
      <c r="A248" t="s">
        <v>843</v>
      </c>
      <c r="B248" t="s">
        <v>21</v>
      </c>
      <c r="C248" t="s">
        <v>27</v>
      </c>
      <c r="D248">
        <v>3</v>
      </c>
      <c r="E248" s="5">
        <v>0.68200000000000005</v>
      </c>
      <c r="P248" s="6"/>
      <c r="Q248" s="6"/>
      <c r="R248" s="6"/>
      <c r="S248" s="7"/>
    </row>
    <row r="249" spans="1:19" x14ac:dyDescent="0.35">
      <c r="A249" t="s">
        <v>844</v>
      </c>
      <c r="B249" t="s">
        <v>21</v>
      </c>
      <c r="C249" s="4" t="s">
        <v>27</v>
      </c>
      <c r="D249">
        <v>3</v>
      </c>
      <c r="E249" s="5">
        <v>0.68200000000000005</v>
      </c>
      <c r="P249" s="6"/>
      <c r="Q249" s="6"/>
      <c r="R249" s="6"/>
      <c r="S249" s="7"/>
    </row>
    <row r="250" spans="1:19" x14ac:dyDescent="0.35">
      <c r="A250" t="s">
        <v>845</v>
      </c>
      <c r="B250" t="s">
        <v>21</v>
      </c>
      <c r="C250" t="s">
        <v>27</v>
      </c>
      <c r="D250">
        <v>3</v>
      </c>
      <c r="E250" s="5">
        <v>0.68200000000000005</v>
      </c>
      <c r="P250" s="6"/>
      <c r="Q250" s="6"/>
      <c r="R250" s="6"/>
      <c r="S250" s="5"/>
    </row>
    <row r="251" spans="1:19" x14ac:dyDescent="0.35">
      <c r="A251" t="s">
        <v>679</v>
      </c>
      <c r="B251" t="s">
        <v>21</v>
      </c>
      <c r="C251" t="s">
        <v>27</v>
      </c>
      <c r="D251">
        <v>3.2</v>
      </c>
      <c r="E251" s="5">
        <v>0.52100000000000002</v>
      </c>
      <c r="P251" s="6"/>
      <c r="Q251" s="6"/>
      <c r="R251" s="6"/>
      <c r="S251" s="7"/>
    </row>
    <row r="252" spans="1:19" x14ac:dyDescent="0.35">
      <c r="A252" t="s">
        <v>680</v>
      </c>
      <c r="B252" t="s">
        <v>21</v>
      </c>
      <c r="C252" t="s">
        <v>27</v>
      </c>
      <c r="D252">
        <v>3.2</v>
      </c>
      <c r="E252" s="5">
        <v>0.52100000000000002</v>
      </c>
      <c r="P252" s="6"/>
      <c r="Q252" s="6"/>
      <c r="R252" s="6"/>
      <c r="S252" s="7"/>
    </row>
    <row r="253" spans="1:19" x14ac:dyDescent="0.35">
      <c r="A253" t="s">
        <v>681</v>
      </c>
      <c r="B253" t="s">
        <v>21</v>
      </c>
      <c r="C253" t="s">
        <v>27</v>
      </c>
      <c r="D253">
        <v>3.2</v>
      </c>
      <c r="E253" s="5">
        <v>0.52100000000000002</v>
      </c>
      <c r="P253" s="6"/>
      <c r="Q253" s="6"/>
      <c r="R253" s="6"/>
      <c r="S253" s="5"/>
    </row>
    <row r="254" spans="1:19" x14ac:dyDescent="0.35">
      <c r="A254" t="s">
        <v>640</v>
      </c>
      <c r="B254" t="s">
        <v>21</v>
      </c>
      <c r="C254" s="4" t="s">
        <v>27</v>
      </c>
      <c r="D254">
        <v>3.3</v>
      </c>
      <c r="E254" s="5">
        <v>0.48199999999999998</v>
      </c>
      <c r="P254" s="6"/>
      <c r="Q254" s="6"/>
      <c r="R254" s="6"/>
      <c r="S254" s="7"/>
    </row>
    <row r="255" spans="1:19" x14ac:dyDescent="0.35">
      <c r="A255" t="s">
        <v>604</v>
      </c>
      <c r="B255" t="s">
        <v>21</v>
      </c>
      <c r="C255" t="s">
        <v>27</v>
      </c>
      <c r="D255">
        <v>3.5</v>
      </c>
      <c r="E255" s="5">
        <v>0.34</v>
      </c>
      <c r="P255" s="6"/>
      <c r="Q255" s="6"/>
      <c r="R255" s="6"/>
      <c r="S255" s="7"/>
    </row>
    <row r="256" spans="1:19" x14ac:dyDescent="0.35">
      <c r="A256" t="s">
        <v>616</v>
      </c>
      <c r="B256" t="s">
        <v>21</v>
      </c>
      <c r="C256" t="s">
        <v>27</v>
      </c>
      <c r="D256">
        <v>3.5</v>
      </c>
      <c r="E256" s="5">
        <v>0.45800000000000002</v>
      </c>
      <c r="P256" s="6"/>
      <c r="Q256" s="6"/>
      <c r="R256" s="6"/>
      <c r="S256" s="7"/>
    </row>
    <row r="257" spans="1:19" x14ac:dyDescent="0.35">
      <c r="A257" t="s">
        <v>617</v>
      </c>
      <c r="B257" t="s">
        <v>21</v>
      </c>
      <c r="C257" s="4" t="s">
        <v>27</v>
      </c>
      <c r="D257">
        <v>3.5</v>
      </c>
      <c r="E257" s="5">
        <v>0.45800000000000002</v>
      </c>
      <c r="P257" s="6"/>
      <c r="Q257" s="6"/>
      <c r="R257" s="6"/>
      <c r="S257" s="7"/>
    </row>
    <row r="258" spans="1:19" x14ac:dyDescent="0.35">
      <c r="A258" t="s">
        <v>579</v>
      </c>
      <c r="B258" t="s">
        <v>21</v>
      </c>
      <c r="C258" t="s">
        <v>27</v>
      </c>
      <c r="D258">
        <v>3.6</v>
      </c>
      <c r="E258" s="5">
        <v>0.42499999999999999</v>
      </c>
      <c r="P258" s="6"/>
      <c r="Q258" s="6"/>
      <c r="R258" s="6"/>
      <c r="S258" s="7"/>
    </row>
    <row r="259" spans="1:19" x14ac:dyDescent="0.35">
      <c r="A259" t="s">
        <v>614</v>
      </c>
      <c r="B259" t="s">
        <v>21</v>
      </c>
      <c r="C259" t="s">
        <v>27</v>
      </c>
      <c r="D259">
        <v>3.6</v>
      </c>
      <c r="E259" s="5">
        <v>0.55200000000000005</v>
      </c>
      <c r="P259" s="6"/>
      <c r="Q259" s="6"/>
      <c r="R259" s="6"/>
      <c r="S259" s="7"/>
    </row>
    <row r="260" spans="1:19" x14ac:dyDescent="0.35">
      <c r="A260" t="s">
        <v>676</v>
      </c>
      <c r="B260" t="s">
        <v>21</v>
      </c>
      <c r="C260" t="s">
        <v>27</v>
      </c>
      <c r="D260">
        <v>4</v>
      </c>
      <c r="E260" s="5">
        <v>0.52100000000000002</v>
      </c>
      <c r="P260" s="6"/>
      <c r="Q260" s="6"/>
      <c r="R260" s="6"/>
      <c r="S260" s="7"/>
    </row>
    <row r="261" spans="1:19" x14ac:dyDescent="0.35">
      <c r="A261" t="s">
        <v>839</v>
      </c>
      <c r="B261" t="s">
        <v>21</v>
      </c>
      <c r="C261" t="s">
        <v>27</v>
      </c>
      <c r="D261">
        <v>4</v>
      </c>
      <c r="E261" s="5">
        <v>0.38400000000000001</v>
      </c>
      <c r="P261" s="6"/>
      <c r="Q261" s="6"/>
      <c r="R261" s="6"/>
      <c r="S261" s="7"/>
    </row>
    <row r="262" spans="1:19" x14ac:dyDescent="0.35">
      <c r="A262" t="s">
        <v>659</v>
      </c>
      <c r="B262" t="s">
        <v>21</v>
      </c>
      <c r="C262" t="s">
        <v>27</v>
      </c>
      <c r="D262">
        <v>4.0999999999999996</v>
      </c>
      <c r="E262" s="5">
        <v>0.52100000000000002</v>
      </c>
      <c r="P262" s="6"/>
      <c r="Q262" s="6"/>
      <c r="R262" s="6"/>
      <c r="S262" s="7"/>
    </row>
    <row r="263" spans="1:19" x14ac:dyDescent="0.35">
      <c r="A263" t="s">
        <v>660</v>
      </c>
      <c r="B263" t="s">
        <v>21</v>
      </c>
      <c r="C263" t="s">
        <v>27</v>
      </c>
      <c r="D263">
        <v>4.0999999999999996</v>
      </c>
      <c r="E263" s="5">
        <v>0.52100000000000002</v>
      </c>
      <c r="P263" s="6"/>
      <c r="Q263" s="6"/>
      <c r="R263" s="6"/>
      <c r="S263" s="7"/>
    </row>
    <row r="264" spans="1:19" x14ac:dyDescent="0.35">
      <c r="A264" t="s">
        <v>783</v>
      </c>
      <c r="B264" t="s">
        <v>21</v>
      </c>
      <c r="C264" s="4" t="s">
        <v>27</v>
      </c>
      <c r="D264">
        <v>4.3</v>
      </c>
      <c r="E264" s="5">
        <v>0.54600000000000004</v>
      </c>
      <c r="P264" s="6"/>
      <c r="Q264" s="6"/>
      <c r="R264" s="6"/>
      <c r="S264" s="7"/>
    </row>
    <row r="265" spans="1:19" x14ac:dyDescent="0.35">
      <c r="A265" t="s">
        <v>682</v>
      </c>
      <c r="B265" t="s">
        <v>21</v>
      </c>
      <c r="C265" t="s">
        <v>27</v>
      </c>
      <c r="D265">
        <v>4.8</v>
      </c>
      <c r="E265" s="5">
        <v>0.52100000000000002</v>
      </c>
      <c r="P265" s="6"/>
      <c r="Q265" s="6"/>
      <c r="R265" s="6"/>
      <c r="S265" s="7"/>
    </row>
    <row r="266" spans="1:19" x14ac:dyDescent="0.35">
      <c r="A266" t="s">
        <v>683</v>
      </c>
      <c r="B266" t="s">
        <v>21</v>
      </c>
      <c r="C266" t="s">
        <v>27</v>
      </c>
      <c r="D266">
        <v>4.8</v>
      </c>
      <c r="E266" s="5">
        <v>0.52100000000000002</v>
      </c>
      <c r="P266" s="6"/>
      <c r="Q266" s="6"/>
      <c r="R266" s="6"/>
      <c r="S266" s="7"/>
    </row>
    <row r="267" spans="1:19" x14ac:dyDescent="0.35">
      <c r="A267" t="s">
        <v>684</v>
      </c>
      <c r="B267" t="s">
        <v>21</v>
      </c>
      <c r="C267" t="s">
        <v>27</v>
      </c>
      <c r="D267">
        <v>4.8</v>
      </c>
      <c r="E267" s="5">
        <v>0.52100000000000002</v>
      </c>
      <c r="P267" s="6"/>
      <c r="Q267" s="6"/>
      <c r="R267" s="6"/>
      <c r="S267" s="7"/>
    </row>
    <row r="268" spans="1:19" x14ac:dyDescent="0.35">
      <c r="A268" t="s">
        <v>685</v>
      </c>
      <c r="B268" t="s">
        <v>21</v>
      </c>
      <c r="C268" t="s">
        <v>27</v>
      </c>
      <c r="D268">
        <v>4.8</v>
      </c>
      <c r="E268" s="5">
        <v>0.52100000000000002</v>
      </c>
      <c r="P268" s="6"/>
      <c r="Q268" s="6"/>
      <c r="R268" s="6"/>
      <c r="S268" s="7"/>
    </row>
    <row r="269" spans="1:19" x14ac:dyDescent="0.35">
      <c r="A269" t="s">
        <v>673</v>
      </c>
      <c r="B269" t="s">
        <v>21</v>
      </c>
      <c r="C269" t="s">
        <v>27</v>
      </c>
      <c r="D269">
        <v>5.0999999999999996</v>
      </c>
      <c r="E269" s="5">
        <v>0.52100000000000002</v>
      </c>
      <c r="P269" s="6"/>
      <c r="Q269" s="6"/>
      <c r="R269" s="6"/>
      <c r="S269" s="7"/>
    </row>
    <row r="270" spans="1:19" x14ac:dyDescent="0.35">
      <c r="A270" t="s">
        <v>674</v>
      </c>
      <c r="B270" t="s">
        <v>21</v>
      </c>
      <c r="C270" s="4" t="s">
        <v>27</v>
      </c>
      <c r="D270">
        <v>5.0999999999999996</v>
      </c>
      <c r="E270" s="5">
        <v>0.52100000000000002</v>
      </c>
      <c r="P270" s="6"/>
      <c r="Q270" s="6"/>
      <c r="R270" s="6"/>
      <c r="S270" s="7"/>
    </row>
    <row r="271" spans="1:19" x14ac:dyDescent="0.35">
      <c r="A271" t="s">
        <v>675</v>
      </c>
      <c r="B271" t="s">
        <v>21</v>
      </c>
      <c r="C271" s="4" t="s">
        <v>27</v>
      </c>
      <c r="D271">
        <v>5.0999999999999996</v>
      </c>
      <c r="E271" s="5">
        <v>0.52100000000000002</v>
      </c>
      <c r="P271" s="6"/>
      <c r="Q271" s="6"/>
      <c r="R271" s="6"/>
      <c r="S271" s="7"/>
    </row>
    <row r="272" spans="1:19" x14ac:dyDescent="0.35">
      <c r="A272" t="s">
        <v>766</v>
      </c>
      <c r="B272" t="s">
        <v>21</v>
      </c>
      <c r="C272" t="s">
        <v>27</v>
      </c>
      <c r="D272">
        <v>5.0999999999999996</v>
      </c>
      <c r="E272" s="5">
        <v>0.38500000000000001</v>
      </c>
      <c r="P272" s="6"/>
      <c r="Q272" s="6"/>
      <c r="R272" s="6"/>
      <c r="S272" s="7"/>
    </row>
    <row r="273" spans="1:19" x14ac:dyDescent="0.35">
      <c r="A273" t="s">
        <v>767</v>
      </c>
      <c r="B273" t="s">
        <v>21</v>
      </c>
      <c r="C273" t="s">
        <v>27</v>
      </c>
      <c r="D273">
        <v>5.0999999999999996</v>
      </c>
      <c r="E273" s="5">
        <v>0.38500000000000001</v>
      </c>
      <c r="P273" s="6"/>
      <c r="Q273" s="6"/>
      <c r="R273" s="6"/>
      <c r="S273" s="5"/>
    </row>
    <row r="274" spans="1:19" x14ac:dyDescent="0.35">
      <c r="A274" t="s">
        <v>658</v>
      </c>
      <c r="B274" t="s">
        <v>21</v>
      </c>
      <c r="C274" t="s">
        <v>27</v>
      </c>
      <c r="D274">
        <v>5.3</v>
      </c>
      <c r="E274" s="5">
        <v>0.52100000000000002</v>
      </c>
      <c r="P274" s="6"/>
      <c r="Q274" s="6"/>
      <c r="R274" s="6"/>
      <c r="S274" s="7"/>
    </row>
    <row r="275" spans="1:19" x14ac:dyDescent="0.35">
      <c r="A275" t="s">
        <v>677</v>
      </c>
      <c r="B275" t="s">
        <v>21</v>
      </c>
      <c r="C275" s="4" t="s">
        <v>27</v>
      </c>
      <c r="D275">
        <v>5.4</v>
      </c>
      <c r="E275" s="5">
        <v>0.52100000000000002</v>
      </c>
      <c r="P275" s="6"/>
      <c r="Q275" s="6"/>
      <c r="R275" s="6"/>
      <c r="S275" s="7"/>
    </row>
    <row r="276" spans="1:19" x14ac:dyDescent="0.35">
      <c r="A276" t="s">
        <v>678</v>
      </c>
      <c r="B276" t="s">
        <v>21</v>
      </c>
      <c r="C276" s="4" t="s">
        <v>27</v>
      </c>
      <c r="D276">
        <v>5.4</v>
      </c>
      <c r="E276" s="5">
        <v>0.52100000000000002</v>
      </c>
      <c r="P276" s="6"/>
      <c r="Q276" s="6"/>
      <c r="R276" s="6"/>
      <c r="S276" s="7"/>
    </row>
    <row r="277" spans="1:19" x14ac:dyDescent="0.35">
      <c r="A277" t="s">
        <v>671</v>
      </c>
      <c r="B277" t="s">
        <v>21</v>
      </c>
      <c r="C277" t="s">
        <v>27</v>
      </c>
      <c r="D277">
        <v>5.5</v>
      </c>
      <c r="E277" s="5">
        <v>0.52100000000000002</v>
      </c>
      <c r="P277" s="6"/>
      <c r="Q277" s="6"/>
      <c r="R277" s="6"/>
      <c r="S277" s="7"/>
    </row>
    <row r="278" spans="1:19" x14ac:dyDescent="0.35">
      <c r="A278" t="s">
        <v>672</v>
      </c>
      <c r="B278" t="s">
        <v>21</v>
      </c>
      <c r="C278" t="s">
        <v>27</v>
      </c>
      <c r="D278">
        <v>5.5</v>
      </c>
      <c r="E278" s="5">
        <v>0.52100000000000002</v>
      </c>
      <c r="P278" s="6"/>
      <c r="Q278" s="6"/>
      <c r="R278" s="6"/>
      <c r="S278" s="7"/>
    </row>
    <row r="279" spans="1:19" x14ac:dyDescent="0.35">
      <c r="A279" t="s">
        <v>847</v>
      </c>
      <c r="B279" t="s">
        <v>21</v>
      </c>
      <c r="C279" t="s">
        <v>27</v>
      </c>
      <c r="D279">
        <v>6</v>
      </c>
      <c r="E279" s="5">
        <v>0.73099999999999998</v>
      </c>
      <c r="P279" s="6"/>
      <c r="Q279" s="6"/>
      <c r="R279" s="6"/>
      <c r="S279" s="7"/>
    </row>
    <row r="280" spans="1:19" x14ac:dyDescent="0.35">
      <c r="A280" t="s">
        <v>686</v>
      </c>
      <c r="B280" t="s">
        <v>21</v>
      </c>
      <c r="C280" t="s">
        <v>27</v>
      </c>
      <c r="D280">
        <v>6.4</v>
      </c>
      <c r="E280" s="5">
        <v>0.72199999999999998</v>
      </c>
      <c r="P280" s="6"/>
      <c r="Q280" s="6"/>
      <c r="R280" s="6"/>
      <c r="S280" s="7"/>
    </row>
    <row r="281" spans="1:19" x14ac:dyDescent="0.35">
      <c r="A281" t="s">
        <v>687</v>
      </c>
      <c r="B281" t="s">
        <v>21</v>
      </c>
      <c r="C281" t="s">
        <v>27</v>
      </c>
      <c r="D281">
        <v>6.4</v>
      </c>
      <c r="E281" s="5">
        <v>0.72199999999999998</v>
      </c>
      <c r="P281" s="6"/>
      <c r="Q281" s="6"/>
      <c r="R281" s="6"/>
      <c r="S281" s="7"/>
    </row>
    <row r="282" spans="1:19" x14ac:dyDescent="0.35">
      <c r="A282" t="s">
        <v>688</v>
      </c>
      <c r="B282" t="s">
        <v>21</v>
      </c>
      <c r="C282" t="s">
        <v>27</v>
      </c>
      <c r="D282">
        <v>6.4</v>
      </c>
      <c r="E282" s="5">
        <v>0.72199999999999998</v>
      </c>
      <c r="P282" s="6"/>
      <c r="Q282" s="6"/>
      <c r="R282" s="6"/>
      <c r="S282" s="7"/>
    </row>
    <row r="283" spans="1:19" x14ac:dyDescent="0.35">
      <c r="A283" t="s">
        <v>840</v>
      </c>
      <c r="B283" t="s">
        <v>21</v>
      </c>
      <c r="C283" t="s">
        <v>27</v>
      </c>
      <c r="D283">
        <v>6.5</v>
      </c>
      <c r="E283" s="5">
        <v>0.75</v>
      </c>
      <c r="P283" s="6"/>
      <c r="Q283" s="6"/>
      <c r="R283" s="6"/>
      <c r="S283" s="7"/>
    </row>
    <row r="284" spans="1:19" x14ac:dyDescent="0.35">
      <c r="A284" t="s">
        <v>841</v>
      </c>
      <c r="B284" t="s">
        <v>21</v>
      </c>
      <c r="C284" t="s">
        <v>27</v>
      </c>
      <c r="D284">
        <v>6.5</v>
      </c>
      <c r="E284" s="5">
        <v>0.75</v>
      </c>
      <c r="P284" s="6"/>
      <c r="Q284" s="6"/>
      <c r="R284" s="6"/>
      <c r="S284" s="7"/>
    </row>
    <row r="285" spans="1:19" x14ac:dyDescent="0.35">
      <c r="A285" t="s">
        <v>622</v>
      </c>
      <c r="B285" t="s">
        <v>21</v>
      </c>
      <c r="C285" t="s">
        <v>27</v>
      </c>
      <c r="D285">
        <v>6.6</v>
      </c>
      <c r="E285" s="5">
        <v>0.40400000000000003</v>
      </c>
      <c r="P285" s="6"/>
      <c r="Q285" s="6"/>
      <c r="R285" s="6"/>
      <c r="S285" s="7"/>
    </row>
    <row r="286" spans="1:19" x14ac:dyDescent="0.35">
      <c r="A286" t="s">
        <v>593</v>
      </c>
      <c r="B286" t="s">
        <v>21</v>
      </c>
      <c r="C286" s="4" t="s">
        <v>27</v>
      </c>
      <c r="D286">
        <v>6.7</v>
      </c>
      <c r="E286" s="5">
        <v>0.48899999999999999</v>
      </c>
      <c r="P286" s="6"/>
      <c r="Q286" s="6"/>
      <c r="R286" s="6"/>
      <c r="S286" s="7"/>
    </row>
    <row r="287" spans="1:19" x14ac:dyDescent="0.35">
      <c r="A287" t="s">
        <v>846</v>
      </c>
      <c r="B287" t="s">
        <v>21</v>
      </c>
      <c r="C287" t="s">
        <v>27</v>
      </c>
      <c r="D287">
        <v>7</v>
      </c>
      <c r="E287" s="5">
        <v>0.73099999999999998</v>
      </c>
      <c r="P287" s="6"/>
      <c r="Q287" s="6"/>
      <c r="R287" s="6"/>
      <c r="S287" s="5"/>
    </row>
    <row r="288" spans="1:19" x14ac:dyDescent="0.35">
      <c r="A288" t="s">
        <v>784</v>
      </c>
      <c r="B288" t="s">
        <v>21</v>
      </c>
      <c r="C288" t="s">
        <v>27</v>
      </c>
      <c r="D288">
        <v>7.6</v>
      </c>
      <c r="E288" s="5">
        <v>0.54600000000000004</v>
      </c>
      <c r="P288" s="6"/>
      <c r="Q288" s="6"/>
      <c r="R288" s="6"/>
      <c r="S288" s="7"/>
    </row>
    <row r="289" spans="1:19" x14ac:dyDescent="0.35">
      <c r="A289" t="s">
        <v>785</v>
      </c>
      <c r="B289" t="s">
        <v>21</v>
      </c>
      <c r="C289" t="s">
        <v>27</v>
      </c>
      <c r="D289">
        <v>7.6</v>
      </c>
      <c r="E289" s="5">
        <v>0.54600000000000004</v>
      </c>
      <c r="P289" s="6"/>
      <c r="Q289" s="6"/>
      <c r="R289" s="6"/>
      <c r="S289" s="7"/>
    </row>
    <row r="290" spans="1:19" x14ac:dyDescent="0.35">
      <c r="A290" t="s">
        <v>705</v>
      </c>
      <c r="B290" t="s">
        <v>21</v>
      </c>
      <c r="C290" t="s">
        <v>27</v>
      </c>
      <c r="D290">
        <v>7.7</v>
      </c>
      <c r="E290" s="5">
        <v>0.45300000000000001</v>
      </c>
      <c r="P290" s="6"/>
      <c r="Q290" s="6"/>
      <c r="R290" s="6"/>
      <c r="S290" s="7"/>
    </row>
    <row r="291" spans="1:19" x14ac:dyDescent="0.35">
      <c r="A291" t="s">
        <v>706</v>
      </c>
      <c r="B291" t="s">
        <v>21</v>
      </c>
      <c r="C291" t="s">
        <v>27</v>
      </c>
      <c r="D291">
        <v>7.7</v>
      </c>
      <c r="E291" s="5">
        <v>0.45300000000000001</v>
      </c>
      <c r="P291" s="6"/>
      <c r="Q291" s="6"/>
      <c r="R291" s="6"/>
      <c r="S291" s="7"/>
    </row>
    <row r="292" spans="1:19" x14ac:dyDescent="0.35">
      <c r="A292" t="s">
        <v>833</v>
      </c>
      <c r="B292" t="s">
        <v>21</v>
      </c>
      <c r="C292" t="s">
        <v>27</v>
      </c>
      <c r="D292">
        <v>8</v>
      </c>
      <c r="E292" s="5">
        <v>0.63100000000000001</v>
      </c>
      <c r="P292" s="6"/>
      <c r="Q292" s="6"/>
      <c r="R292" s="6"/>
      <c r="S292" s="7"/>
    </row>
    <row r="293" spans="1:19" x14ac:dyDescent="0.35">
      <c r="A293" t="s">
        <v>701</v>
      </c>
      <c r="B293" t="s">
        <v>21</v>
      </c>
      <c r="C293" t="s">
        <v>27</v>
      </c>
      <c r="D293">
        <v>8.1</v>
      </c>
      <c r="E293" s="5">
        <v>0.44400000000000001</v>
      </c>
      <c r="P293" s="6"/>
      <c r="Q293" s="6"/>
      <c r="R293" s="6"/>
      <c r="S293" s="7"/>
    </row>
    <row r="294" spans="1:19" x14ac:dyDescent="0.35">
      <c r="A294" t="s">
        <v>780</v>
      </c>
      <c r="B294" t="s">
        <v>21</v>
      </c>
      <c r="C294" t="s">
        <v>27</v>
      </c>
      <c r="D294">
        <v>8.1</v>
      </c>
      <c r="E294" s="5">
        <v>0.54600000000000004</v>
      </c>
      <c r="P294" s="6"/>
      <c r="Q294" s="6"/>
      <c r="R294" s="6"/>
      <c r="S294" s="7"/>
    </row>
    <row r="295" spans="1:19" x14ac:dyDescent="0.35">
      <c r="A295" t="s">
        <v>781</v>
      </c>
      <c r="B295" t="s">
        <v>21</v>
      </c>
      <c r="C295" t="s">
        <v>27</v>
      </c>
      <c r="D295">
        <v>8.1</v>
      </c>
      <c r="E295" s="5">
        <v>0.54600000000000004</v>
      </c>
      <c r="P295" s="6"/>
      <c r="Q295" s="6"/>
      <c r="R295" s="6"/>
      <c r="S295" s="5"/>
    </row>
    <row r="296" spans="1:19" x14ac:dyDescent="0.35">
      <c r="A296" t="s">
        <v>816</v>
      </c>
      <c r="B296" t="s">
        <v>21</v>
      </c>
      <c r="C296" t="s">
        <v>27</v>
      </c>
      <c r="D296">
        <v>8.4</v>
      </c>
      <c r="E296" s="5">
        <v>0.63100000000000001</v>
      </c>
      <c r="P296" s="6"/>
      <c r="Q296" s="6"/>
      <c r="R296" s="6"/>
      <c r="S296" s="7"/>
    </row>
    <row r="297" spans="1:19" x14ac:dyDescent="0.35">
      <c r="A297" t="s">
        <v>817</v>
      </c>
      <c r="B297" t="s">
        <v>21</v>
      </c>
      <c r="C297" t="s">
        <v>27</v>
      </c>
      <c r="D297">
        <v>8.4</v>
      </c>
      <c r="E297" s="5">
        <v>0.63100000000000001</v>
      </c>
      <c r="P297" s="6"/>
      <c r="Q297" s="6"/>
      <c r="R297" s="6"/>
      <c r="S297" s="5"/>
    </row>
    <row r="298" spans="1:19" x14ac:dyDescent="0.35">
      <c r="A298" t="s">
        <v>782</v>
      </c>
      <c r="B298" t="s">
        <v>21</v>
      </c>
      <c r="C298" s="4" t="s">
        <v>27</v>
      </c>
      <c r="D298">
        <v>8.8000000000000007</v>
      </c>
      <c r="E298" s="5">
        <v>0.54600000000000004</v>
      </c>
      <c r="P298" s="6"/>
      <c r="Q298" s="6"/>
      <c r="R298" s="6"/>
      <c r="S298" s="5"/>
    </row>
    <row r="299" spans="1:19" x14ac:dyDescent="0.35">
      <c r="A299" t="s">
        <v>848</v>
      </c>
      <c r="B299" t="s">
        <v>21</v>
      </c>
      <c r="C299" s="4" t="s">
        <v>27</v>
      </c>
      <c r="D299">
        <v>9.6999999999999993</v>
      </c>
      <c r="E299" s="5">
        <v>0.436</v>
      </c>
      <c r="P299" s="6"/>
      <c r="Q299" s="6"/>
      <c r="R299" s="6"/>
      <c r="S299" s="5"/>
    </row>
    <row r="300" spans="1:19" x14ac:dyDescent="0.35">
      <c r="A300" t="s">
        <v>849</v>
      </c>
      <c r="B300" t="s">
        <v>21</v>
      </c>
      <c r="C300" s="4" t="s">
        <v>27</v>
      </c>
      <c r="D300">
        <v>9.6999999999999993</v>
      </c>
      <c r="E300" s="5">
        <v>0.436</v>
      </c>
      <c r="P300" s="6"/>
      <c r="Q300" s="6"/>
      <c r="R300" s="6"/>
      <c r="S300" s="5"/>
    </row>
    <row r="301" spans="1:19" x14ac:dyDescent="0.35">
      <c r="A301" t="s">
        <v>597</v>
      </c>
      <c r="B301" t="s">
        <v>21</v>
      </c>
      <c r="C301" t="s">
        <v>27</v>
      </c>
      <c r="D301">
        <v>12</v>
      </c>
      <c r="E301" s="5">
        <v>0.34699999999999998</v>
      </c>
      <c r="P301" s="6"/>
      <c r="Q301" s="6"/>
      <c r="R301" s="6"/>
      <c r="S301" s="7"/>
    </row>
    <row r="302" spans="1:19" x14ac:dyDescent="0.35">
      <c r="A302" t="s">
        <v>598</v>
      </c>
      <c r="B302" t="s">
        <v>21</v>
      </c>
      <c r="C302" t="s">
        <v>27</v>
      </c>
      <c r="D302">
        <v>12</v>
      </c>
      <c r="E302" s="5">
        <v>0.34699999999999998</v>
      </c>
      <c r="P302" s="6"/>
      <c r="Q302" s="6"/>
      <c r="R302" s="6"/>
      <c r="S302" s="5"/>
    </row>
    <row r="303" spans="1:19" x14ac:dyDescent="0.35">
      <c r="A303" t="s">
        <v>599</v>
      </c>
      <c r="B303" t="s">
        <v>21</v>
      </c>
      <c r="C303" t="s">
        <v>27</v>
      </c>
      <c r="D303">
        <v>12</v>
      </c>
      <c r="E303" s="5">
        <v>0.34699999999999998</v>
      </c>
      <c r="P303" s="6"/>
      <c r="Q303" s="6"/>
      <c r="R303" s="6"/>
      <c r="S303" s="7"/>
    </row>
    <row r="304" spans="1:19" x14ac:dyDescent="0.35">
      <c r="A304" t="s">
        <v>668</v>
      </c>
      <c r="B304" t="s">
        <v>21</v>
      </c>
      <c r="C304" t="s">
        <v>27</v>
      </c>
      <c r="D304">
        <v>12.2</v>
      </c>
      <c r="E304" s="5">
        <v>0.52100000000000002</v>
      </c>
      <c r="P304" s="6"/>
      <c r="Q304" s="6"/>
      <c r="R304" s="6"/>
      <c r="S304" s="7"/>
    </row>
    <row r="305" spans="1:19" x14ac:dyDescent="0.35">
      <c r="A305" t="s">
        <v>669</v>
      </c>
      <c r="B305" t="s">
        <v>21</v>
      </c>
      <c r="C305" t="s">
        <v>27</v>
      </c>
      <c r="D305">
        <v>12.2</v>
      </c>
      <c r="E305" s="5">
        <v>0.52100000000000002</v>
      </c>
      <c r="P305" s="6"/>
      <c r="Q305" s="6"/>
      <c r="R305" s="6"/>
      <c r="S305" s="7"/>
    </row>
    <row r="306" spans="1:19" x14ac:dyDescent="0.35">
      <c r="A306" t="s">
        <v>769</v>
      </c>
      <c r="B306" t="s">
        <v>21</v>
      </c>
      <c r="C306" t="s">
        <v>27</v>
      </c>
      <c r="D306">
        <v>12.3</v>
      </c>
      <c r="E306" s="5">
        <v>0.503</v>
      </c>
      <c r="P306" s="6"/>
      <c r="Q306" s="6"/>
      <c r="R306" s="6"/>
      <c r="S306" s="7"/>
    </row>
    <row r="307" spans="1:19" x14ac:dyDescent="0.35">
      <c r="A307" t="s">
        <v>615</v>
      </c>
      <c r="B307" t="s">
        <v>21</v>
      </c>
      <c r="C307" t="s">
        <v>27</v>
      </c>
      <c r="D307">
        <v>12.6</v>
      </c>
      <c r="E307" s="5">
        <v>0.45800000000000002</v>
      </c>
      <c r="P307" s="6"/>
      <c r="Q307" s="6"/>
      <c r="R307" s="6"/>
      <c r="S307" s="7"/>
    </row>
    <row r="308" spans="1:19" x14ac:dyDescent="0.35">
      <c r="A308" t="s">
        <v>670</v>
      </c>
      <c r="B308" t="s">
        <v>21</v>
      </c>
      <c r="C308" t="s">
        <v>27</v>
      </c>
      <c r="D308">
        <v>13.2</v>
      </c>
      <c r="E308" s="5">
        <v>0.52100000000000002</v>
      </c>
      <c r="P308" s="6"/>
      <c r="Q308" s="6"/>
      <c r="R308" s="6"/>
      <c r="S308" s="7"/>
    </row>
    <row r="309" spans="1:19" x14ac:dyDescent="0.35">
      <c r="A309" t="s">
        <v>623</v>
      </c>
      <c r="B309" t="s">
        <v>21</v>
      </c>
      <c r="C309" t="s">
        <v>27</v>
      </c>
      <c r="D309">
        <v>14.2</v>
      </c>
      <c r="E309" s="5">
        <v>0.504</v>
      </c>
      <c r="P309" s="6"/>
      <c r="Q309" s="6"/>
      <c r="R309" s="6"/>
      <c r="S309" s="7"/>
    </row>
    <row r="310" spans="1:19" x14ac:dyDescent="0.35">
      <c r="A310" t="s">
        <v>624</v>
      </c>
      <c r="B310" t="s">
        <v>21</v>
      </c>
      <c r="C310" t="s">
        <v>27</v>
      </c>
      <c r="D310">
        <v>14.2</v>
      </c>
      <c r="E310" s="5">
        <v>0.504</v>
      </c>
      <c r="P310" s="6"/>
      <c r="Q310" s="6"/>
      <c r="R310" s="6"/>
      <c r="S310" s="7"/>
    </row>
    <row r="311" spans="1:19" x14ac:dyDescent="0.35">
      <c r="A311" t="s">
        <v>690</v>
      </c>
      <c r="B311" t="s">
        <v>21</v>
      </c>
      <c r="C311" t="s">
        <v>27</v>
      </c>
      <c r="D311">
        <v>15</v>
      </c>
      <c r="E311" s="5">
        <v>0.27100000000000002</v>
      </c>
      <c r="P311" s="6"/>
      <c r="Q311" s="6"/>
      <c r="R311" s="6"/>
      <c r="S311" s="7"/>
    </row>
    <row r="312" spans="1:19" x14ac:dyDescent="0.35">
      <c r="A312" t="s">
        <v>850</v>
      </c>
      <c r="B312" t="s">
        <v>21</v>
      </c>
      <c r="C312" t="s">
        <v>27</v>
      </c>
      <c r="D312">
        <v>24</v>
      </c>
      <c r="E312" s="5">
        <v>0.47399999999999998</v>
      </c>
      <c r="P312" s="6"/>
      <c r="Q312" s="6"/>
      <c r="R312" s="6"/>
      <c r="S312" s="7"/>
    </row>
    <row r="313" spans="1:19" x14ac:dyDescent="0.35">
      <c r="A313" t="s">
        <v>851</v>
      </c>
      <c r="B313" t="s">
        <v>21</v>
      </c>
      <c r="C313" t="s">
        <v>27</v>
      </c>
      <c r="D313">
        <v>24</v>
      </c>
      <c r="E313" s="5">
        <v>0.47399999999999998</v>
      </c>
      <c r="P313" s="6"/>
      <c r="Q313" s="6"/>
      <c r="R313" s="6"/>
      <c r="S313" s="7"/>
    </row>
    <row r="314" spans="1:19" x14ac:dyDescent="0.35">
      <c r="A314" t="s">
        <v>852</v>
      </c>
      <c r="B314" t="s">
        <v>21</v>
      </c>
      <c r="C314" s="4" t="s">
        <v>27</v>
      </c>
      <c r="D314">
        <v>24</v>
      </c>
      <c r="E314" s="5">
        <v>0.47399999999999998</v>
      </c>
      <c r="P314" s="6"/>
      <c r="Q314" s="6"/>
      <c r="R314" s="6"/>
      <c r="S314" s="7"/>
    </row>
    <row r="315" spans="1:19" x14ac:dyDescent="0.35">
      <c r="A315" t="s">
        <v>691</v>
      </c>
      <c r="B315" t="s">
        <v>21</v>
      </c>
      <c r="C315" s="4" t="s">
        <v>27</v>
      </c>
      <c r="D315">
        <v>30</v>
      </c>
      <c r="E315" s="5">
        <v>0.27100000000000002</v>
      </c>
      <c r="P315" s="6"/>
      <c r="Q315" s="6"/>
      <c r="R315" s="6"/>
      <c r="S315" s="7"/>
    </row>
    <row r="316" spans="1:19" x14ac:dyDescent="0.35">
      <c r="A316" t="s">
        <v>692</v>
      </c>
      <c r="B316" t="s">
        <v>21</v>
      </c>
      <c r="C316" t="s">
        <v>27</v>
      </c>
      <c r="D316">
        <v>30</v>
      </c>
      <c r="E316" s="5">
        <v>0.27100000000000002</v>
      </c>
      <c r="P316" s="6"/>
      <c r="Q316" s="6"/>
      <c r="R316" s="6"/>
      <c r="S316" s="5"/>
    </row>
    <row r="317" spans="1:19" x14ac:dyDescent="0.35">
      <c r="A317" t="s">
        <v>603</v>
      </c>
      <c r="B317" t="s">
        <v>26</v>
      </c>
      <c r="C317" t="s">
        <v>27</v>
      </c>
      <c r="D317">
        <v>4.5</v>
      </c>
      <c r="E317" s="5">
        <v>0.32300000000000001</v>
      </c>
      <c r="P317" s="6"/>
      <c r="Q317" s="6"/>
      <c r="R317" s="6"/>
      <c r="S317" s="5"/>
    </row>
    <row r="318" spans="1:19" x14ac:dyDescent="0.35">
      <c r="A318" t="s">
        <v>653</v>
      </c>
      <c r="B318" t="s">
        <v>26</v>
      </c>
      <c r="C318" t="s">
        <v>27</v>
      </c>
      <c r="D318">
        <v>4.5</v>
      </c>
      <c r="E318" s="5">
        <v>0.26200000000000001</v>
      </c>
      <c r="P318" s="6"/>
      <c r="Q318" s="6"/>
      <c r="R318" s="6"/>
      <c r="S318" s="7"/>
    </row>
    <row r="319" spans="1:19" x14ac:dyDescent="0.35">
      <c r="A319" t="s">
        <v>803</v>
      </c>
      <c r="B319" t="s">
        <v>26</v>
      </c>
      <c r="C319" t="s">
        <v>27</v>
      </c>
      <c r="D319">
        <v>8.5</v>
      </c>
      <c r="E319" s="5">
        <v>0.32800000000000001</v>
      </c>
      <c r="P319" s="6"/>
      <c r="Q319" s="6"/>
      <c r="R319" s="6"/>
      <c r="S319" s="7"/>
    </row>
    <row r="320" spans="1:19" x14ac:dyDescent="0.35">
      <c r="A320" t="s">
        <v>773</v>
      </c>
      <c r="B320" t="s">
        <v>26</v>
      </c>
      <c r="C320" s="4" t="s">
        <v>27</v>
      </c>
      <c r="D320">
        <v>9.1</v>
      </c>
      <c r="E320" s="5">
        <v>0.02</v>
      </c>
      <c r="P320" s="6"/>
      <c r="Q320" s="6"/>
      <c r="R320" s="6"/>
      <c r="S320" s="5"/>
    </row>
    <row r="321" spans="1:19" x14ac:dyDescent="0.35">
      <c r="A321" t="s">
        <v>818</v>
      </c>
      <c r="B321" t="s">
        <v>26</v>
      </c>
      <c r="C321" t="s">
        <v>27</v>
      </c>
      <c r="D321">
        <v>20</v>
      </c>
      <c r="E321" s="5">
        <v>0.38600000000000001</v>
      </c>
      <c r="P321" s="6"/>
      <c r="Q321" s="6"/>
      <c r="R321" s="6"/>
      <c r="S321" s="7"/>
    </row>
    <row r="322" spans="1:19" x14ac:dyDescent="0.35">
      <c r="A322" t="s">
        <v>619</v>
      </c>
      <c r="B322" t="s">
        <v>26</v>
      </c>
      <c r="C322" s="4" t="s">
        <v>27</v>
      </c>
      <c r="D322">
        <v>22.8</v>
      </c>
      <c r="E322" s="5">
        <v>0.36599999999999999</v>
      </c>
      <c r="P322" s="6"/>
      <c r="Q322" s="6"/>
      <c r="R322" s="6"/>
      <c r="S322" s="7"/>
    </row>
    <row r="323" spans="1:19" x14ac:dyDescent="0.35">
      <c r="A323" t="s">
        <v>821</v>
      </c>
      <c r="B323" t="s">
        <v>26</v>
      </c>
      <c r="C323" t="s">
        <v>27</v>
      </c>
      <c r="D323">
        <v>25.5</v>
      </c>
      <c r="E323" s="5">
        <v>0.255</v>
      </c>
      <c r="P323" s="6"/>
      <c r="Q323" s="6"/>
      <c r="R323" s="6"/>
      <c r="S323" s="7"/>
    </row>
    <row r="324" spans="1:19" x14ac:dyDescent="0.35">
      <c r="A324" t="s">
        <v>804</v>
      </c>
      <c r="B324" t="s">
        <v>26</v>
      </c>
      <c r="C324" t="s">
        <v>27</v>
      </c>
      <c r="D324">
        <v>25.7</v>
      </c>
      <c r="E324" s="5">
        <v>0.32800000000000001</v>
      </c>
      <c r="P324" s="6"/>
      <c r="Q324" s="6"/>
      <c r="R324" s="6"/>
      <c r="S324" s="7"/>
    </row>
    <row r="325" spans="1:19" x14ac:dyDescent="0.35">
      <c r="A325" t="s">
        <v>618</v>
      </c>
      <c r="B325" t="s">
        <v>26</v>
      </c>
      <c r="C325" t="s">
        <v>27</v>
      </c>
      <c r="D325">
        <v>34.5</v>
      </c>
      <c r="E325" s="5">
        <v>0.36599999999999999</v>
      </c>
      <c r="P325" s="6"/>
      <c r="Q325" s="6"/>
      <c r="R325" s="6"/>
      <c r="S325" s="7"/>
    </row>
    <row r="326" spans="1:19" x14ac:dyDescent="0.35">
      <c r="A326" t="s">
        <v>768</v>
      </c>
      <c r="B326" t="s">
        <v>26</v>
      </c>
      <c r="C326" s="4" t="s">
        <v>27</v>
      </c>
      <c r="D326">
        <v>39.9</v>
      </c>
      <c r="E326" s="5">
        <v>0.183</v>
      </c>
      <c r="P326" s="6"/>
      <c r="Q326" s="6"/>
      <c r="R326" s="6"/>
      <c r="S326" s="7"/>
    </row>
    <row r="327" spans="1:19" x14ac:dyDescent="0.35">
      <c r="A327" t="s">
        <v>737</v>
      </c>
      <c r="B327" t="s">
        <v>26</v>
      </c>
      <c r="C327" t="s">
        <v>27</v>
      </c>
      <c r="D327">
        <v>42</v>
      </c>
      <c r="E327" s="5">
        <v>0.35799999999999998</v>
      </c>
      <c r="P327" s="6"/>
      <c r="Q327" s="6"/>
      <c r="R327" s="6"/>
      <c r="S327" s="5"/>
    </row>
    <row r="328" spans="1:19" x14ac:dyDescent="0.35">
      <c r="A328" t="s">
        <v>613</v>
      </c>
      <c r="B328" t="s">
        <v>26</v>
      </c>
      <c r="C328" t="s">
        <v>27</v>
      </c>
      <c r="D328">
        <v>48</v>
      </c>
      <c r="E328" s="5">
        <v>0.36599999999999999</v>
      </c>
      <c r="P328" s="6"/>
      <c r="Q328" s="6"/>
      <c r="R328" s="6"/>
      <c r="S328" s="7"/>
    </row>
    <row r="329" spans="1:19" x14ac:dyDescent="0.35">
      <c r="A329" t="s">
        <v>778</v>
      </c>
      <c r="B329" t="s">
        <v>26</v>
      </c>
      <c r="C329" t="s">
        <v>27</v>
      </c>
      <c r="D329">
        <v>50.6</v>
      </c>
      <c r="E329" s="5">
        <v>0.27600000000000002</v>
      </c>
      <c r="P329" s="6"/>
      <c r="Q329" s="6"/>
      <c r="R329" s="6"/>
      <c r="S329" s="7"/>
    </row>
    <row r="330" spans="1:19" x14ac:dyDescent="0.35">
      <c r="A330" t="s">
        <v>689</v>
      </c>
      <c r="B330" t="s">
        <v>26</v>
      </c>
      <c r="C330" t="s">
        <v>27</v>
      </c>
      <c r="D330">
        <v>51</v>
      </c>
      <c r="E330" s="5">
        <v>1.7999999999999999E-2</v>
      </c>
      <c r="P330" s="6"/>
      <c r="Q330" s="6"/>
      <c r="R330" s="6"/>
      <c r="S330" s="7"/>
    </row>
    <row r="331" spans="1:19" x14ac:dyDescent="0.35">
      <c r="A331" t="s">
        <v>820</v>
      </c>
      <c r="B331" t="s">
        <v>26</v>
      </c>
      <c r="C331" t="s">
        <v>27</v>
      </c>
      <c r="D331">
        <v>57</v>
      </c>
      <c r="E331" s="5">
        <v>0.28399999999999997</v>
      </c>
      <c r="P331" s="6"/>
      <c r="Q331" s="6"/>
      <c r="R331" s="6"/>
      <c r="S331" s="7"/>
    </row>
    <row r="332" spans="1:19" x14ac:dyDescent="0.35">
      <c r="A332" t="s">
        <v>779</v>
      </c>
      <c r="B332" t="s">
        <v>26</v>
      </c>
      <c r="C332" t="s">
        <v>27</v>
      </c>
      <c r="D332">
        <v>60</v>
      </c>
      <c r="E332" s="5">
        <v>0.27200000000000002</v>
      </c>
      <c r="P332" s="6"/>
      <c r="Q332" s="6"/>
      <c r="R332" s="6"/>
      <c r="S332" s="7"/>
    </row>
    <row r="333" spans="1:19" x14ac:dyDescent="0.35">
      <c r="A333" t="s">
        <v>728</v>
      </c>
      <c r="B333" t="s">
        <v>26</v>
      </c>
      <c r="C333" t="s">
        <v>27</v>
      </c>
      <c r="D333">
        <v>66</v>
      </c>
      <c r="E333" s="5">
        <v>0.26400000000000001</v>
      </c>
      <c r="P333" s="6"/>
      <c r="Q333" s="6"/>
      <c r="R333" s="6"/>
      <c r="S333" s="7"/>
    </row>
    <row r="334" spans="1:19" x14ac:dyDescent="0.35">
      <c r="A334" t="s">
        <v>729</v>
      </c>
      <c r="B334" t="s">
        <v>26</v>
      </c>
      <c r="C334" t="s">
        <v>27</v>
      </c>
      <c r="D334">
        <v>66</v>
      </c>
      <c r="E334" s="5">
        <v>0.26400000000000001</v>
      </c>
      <c r="P334" s="6"/>
      <c r="Q334" s="6"/>
      <c r="R334" s="6"/>
      <c r="S334" s="7"/>
    </row>
    <row r="335" spans="1:19" x14ac:dyDescent="0.35">
      <c r="A335" t="s">
        <v>758</v>
      </c>
      <c r="B335" t="s">
        <v>26</v>
      </c>
      <c r="C335" t="s">
        <v>27</v>
      </c>
      <c r="D335">
        <v>148</v>
      </c>
      <c r="E335" s="5">
        <v>0.24399999999999999</v>
      </c>
      <c r="P335" s="6"/>
      <c r="Q335" s="6"/>
      <c r="R335" s="6"/>
      <c r="S335" s="5"/>
    </row>
    <row r="336" spans="1:19" x14ac:dyDescent="0.35">
      <c r="A336" t="s">
        <v>606</v>
      </c>
      <c r="B336" t="s">
        <v>26</v>
      </c>
      <c r="C336" t="s">
        <v>27</v>
      </c>
      <c r="D336">
        <v>186</v>
      </c>
      <c r="E336" s="5">
        <v>4.7E-2</v>
      </c>
      <c r="P336" s="6"/>
      <c r="Q336" s="6"/>
      <c r="R336" s="6"/>
      <c r="S336" s="7"/>
    </row>
    <row r="337" spans="1:19" x14ac:dyDescent="0.35">
      <c r="A337" t="s">
        <v>757</v>
      </c>
      <c r="B337" t="s">
        <v>26</v>
      </c>
      <c r="C337" t="s">
        <v>27</v>
      </c>
      <c r="D337">
        <v>250</v>
      </c>
      <c r="E337" s="5">
        <v>0.24399999999999999</v>
      </c>
      <c r="P337" s="6"/>
      <c r="Q337" s="6"/>
      <c r="R337" s="6"/>
      <c r="S337" s="7"/>
    </row>
    <row r="338" spans="1:19" x14ac:dyDescent="0.35">
      <c r="A338" t="s">
        <v>336</v>
      </c>
      <c r="B338" t="s">
        <v>20</v>
      </c>
      <c r="C338" t="s">
        <v>33</v>
      </c>
      <c r="D338">
        <v>0.1</v>
      </c>
      <c r="E338" s="5">
        <v>0.995</v>
      </c>
      <c r="P338" s="6"/>
      <c r="Q338" s="6"/>
      <c r="R338" s="6"/>
      <c r="S338" s="5"/>
    </row>
    <row r="339" spans="1:19" x14ac:dyDescent="0.35">
      <c r="A339" t="s">
        <v>374</v>
      </c>
      <c r="B339" t="s">
        <v>20</v>
      </c>
      <c r="C339" t="s">
        <v>33</v>
      </c>
      <c r="D339">
        <v>0.3</v>
      </c>
      <c r="E339" s="5">
        <v>1.2E-2</v>
      </c>
      <c r="P339" s="6"/>
      <c r="Q339" s="6"/>
      <c r="R339" s="6"/>
      <c r="S339" s="7"/>
    </row>
    <row r="340" spans="1:19" x14ac:dyDescent="0.35">
      <c r="A340" t="s">
        <v>534</v>
      </c>
      <c r="B340" t="s">
        <v>20</v>
      </c>
      <c r="C340" s="4" t="s">
        <v>33</v>
      </c>
      <c r="D340">
        <v>0.3</v>
      </c>
      <c r="E340" s="5">
        <v>0.17899999999999999</v>
      </c>
      <c r="P340" s="6"/>
      <c r="Q340" s="6"/>
      <c r="R340" s="6"/>
      <c r="S340" s="7"/>
    </row>
    <row r="341" spans="1:19" x14ac:dyDescent="0.35">
      <c r="A341" t="s">
        <v>533</v>
      </c>
      <c r="B341" t="s">
        <v>20</v>
      </c>
      <c r="C341" t="s">
        <v>33</v>
      </c>
      <c r="D341">
        <v>0.5</v>
      </c>
      <c r="E341" s="5">
        <v>0.17899999999999999</v>
      </c>
      <c r="P341" s="6"/>
      <c r="Q341" s="6"/>
      <c r="R341" s="6"/>
      <c r="S341" s="7"/>
    </row>
    <row r="342" spans="1:19" x14ac:dyDescent="0.35">
      <c r="A342" t="s">
        <v>535</v>
      </c>
      <c r="B342" t="s">
        <v>20</v>
      </c>
      <c r="C342" t="s">
        <v>33</v>
      </c>
      <c r="D342">
        <v>0.5</v>
      </c>
      <c r="E342" s="5">
        <v>0.17899999999999999</v>
      </c>
      <c r="P342" s="6"/>
      <c r="Q342" s="6"/>
      <c r="R342" s="6"/>
      <c r="S342" s="7"/>
    </row>
    <row r="343" spans="1:19" x14ac:dyDescent="0.35">
      <c r="A343" t="s">
        <v>373</v>
      </c>
      <c r="B343" t="s">
        <v>20</v>
      </c>
      <c r="C343" t="s">
        <v>33</v>
      </c>
      <c r="D343">
        <v>0.7</v>
      </c>
      <c r="E343" s="5">
        <v>1.2E-2</v>
      </c>
      <c r="P343" s="6"/>
      <c r="Q343" s="6"/>
      <c r="R343" s="6"/>
      <c r="S343" s="5"/>
    </row>
    <row r="344" spans="1:19" x14ac:dyDescent="0.35">
      <c r="A344" t="s">
        <v>355</v>
      </c>
      <c r="B344" t="s">
        <v>20</v>
      </c>
      <c r="C344" t="s">
        <v>33</v>
      </c>
      <c r="D344">
        <v>1</v>
      </c>
      <c r="E344" s="5">
        <v>0.28699999999999998</v>
      </c>
      <c r="P344" s="6"/>
      <c r="Q344" s="6"/>
      <c r="R344" s="6"/>
      <c r="S344" s="7"/>
    </row>
    <row r="345" spans="1:19" x14ac:dyDescent="0.35">
      <c r="A345" t="s">
        <v>408</v>
      </c>
      <c r="B345" t="s">
        <v>20</v>
      </c>
      <c r="C345" t="s">
        <v>33</v>
      </c>
      <c r="D345">
        <v>1</v>
      </c>
      <c r="E345" s="5">
        <v>0.14399999999999999</v>
      </c>
      <c r="P345" s="6"/>
      <c r="Q345" s="6"/>
      <c r="R345" s="6"/>
      <c r="S345" s="7"/>
    </row>
    <row r="346" spans="1:19" x14ac:dyDescent="0.35">
      <c r="A346" t="s">
        <v>410</v>
      </c>
      <c r="B346" t="s">
        <v>20</v>
      </c>
      <c r="C346" t="s">
        <v>33</v>
      </c>
      <c r="D346">
        <v>1</v>
      </c>
      <c r="E346" s="5">
        <v>0.17599999999999999</v>
      </c>
      <c r="P346" s="6"/>
      <c r="Q346" s="6"/>
      <c r="R346" s="6"/>
      <c r="S346" s="7"/>
    </row>
    <row r="347" spans="1:19" x14ac:dyDescent="0.35">
      <c r="A347" t="s">
        <v>448</v>
      </c>
      <c r="B347" t="s">
        <v>20</v>
      </c>
      <c r="C347" t="s">
        <v>33</v>
      </c>
      <c r="D347">
        <v>1</v>
      </c>
      <c r="E347" s="5">
        <v>0.17699999999999999</v>
      </c>
      <c r="P347" s="6"/>
      <c r="Q347" s="6"/>
      <c r="R347" s="6"/>
      <c r="S347" s="7"/>
    </row>
    <row r="348" spans="1:19" x14ac:dyDescent="0.35">
      <c r="A348" t="s">
        <v>477</v>
      </c>
      <c r="B348" t="s">
        <v>20</v>
      </c>
      <c r="C348" t="s">
        <v>33</v>
      </c>
      <c r="D348">
        <v>1</v>
      </c>
      <c r="E348" s="5">
        <v>0.17499999999999999</v>
      </c>
      <c r="P348" s="6"/>
      <c r="Q348" s="6"/>
      <c r="R348" s="6"/>
      <c r="S348" s="7"/>
    </row>
    <row r="349" spans="1:19" x14ac:dyDescent="0.35">
      <c r="A349" t="s">
        <v>478</v>
      </c>
      <c r="B349" t="s">
        <v>20</v>
      </c>
      <c r="C349" t="s">
        <v>33</v>
      </c>
      <c r="D349">
        <v>1</v>
      </c>
      <c r="E349" s="5">
        <v>0.16900000000000001</v>
      </c>
      <c r="P349" s="6"/>
      <c r="Q349" s="6"/>
      <c r="R349" s="6"/>
      <c r="S349" s="5"/>
    </row>
    <row r="350" spans="1:19" x14ac:dyDescent="0.35">
      <c r="A350" t="s">
        <v>488</v>
      </c>
      <c r="B350" t="s">
        <v>20</v>
      </c>
      <c r="C350" t="s">
        <v>33</v>
      </c>
      <c r="D350">
        <v>1</v>
      </c>
      <c r="E350" s="5">
        <v>0.28699999999999998</v>
      </c>
      <c r="P350" s="6"/>
      <c r="Q350" s="6"/>
      <c r="R350" s="6"/>
      <c r="S350" s="7"/>
    </row>
    <row r="351" spans="1:19" x14ac:dyDescent="0.35">
      <c r="A351" t="s">
        <v>514</v>
      </c>
      <c r="B351" t="s">
        <v>20</v>
      </c>
      <c r="C351" t="s">
        <v>33</v>
      </c>
      <c r="D351">
        <v>1</v>
      </c>
      <c r="E351" s="5">
        <v>0.18</v>
      </c>
      <c r="P351" s="6"/>
      <c r="Q351" s="6"/>
      <c r="R351" s="6"/>
      <c r="S351" s="7"/>
    </row>
    <row r="352" spans="1:19" x14ac:dyDescent="0.35">
      <c r="A352" t="s">
        <v>277</v>
      </c>
      <c r="B352" t="s">
        <v>20</v>
      </c>
      <c r="C352" t="s">
        <v>33</v>
      </c>
      <c r="D352">
        <v>1.1000000000000001</v>
      </c>
      <c r="E352" s="5">
        <v>0.16600000000000001</v>
      </c>
      <c r="P352" s="6"/>
      <c r="Q352" s="6"/>
      <c r="R352" s="6"/>
      <c r="S352" s="7"/>
    </row>
    <row r="353" spans="1:19" x14ac:dyDescent="0.35">
      <c r="A353" t="s">
        <v>549</v>
      </c>
      <c r="B353" t="s">
        <v>20</v>
      </c>
      <c r="C353" t="s">
        <v>33</v>
      </c>
      <c r="D353">
        <v>1.2</v>
      </c>
      <c r="E353" s="5">
        <v>0.19400000000000001</v>
      </c>
      <c r="P353" s="6"/>
      <c r="Q353" s="6"/>
      <c r="R353" s="6"/>
      <c r="S353" s="7"/>
    </row>
    <row r="354" spans="1:19" x14ac:dyDescent="0.35">
      <c r="A354" t="s">
        <v>333</v>
      </c>
      <c r="B354" t="s">
        <v>20</v>
      </c>
      <c r="C354" t="s">
        <v>33</v>
      </c>
      <c r="D354">
        <v>1.3</v>
      </c>
      <c r="E354" s="5">
        <v>0.16600000000000001</v>
      </c>
      <c r="P354" s="6"/>
      <c r="Q354" s="6"/>
      <c r="R354" s="6"/>
      <c r="S354" s="5"/>
    </row>
    <row r="355" spans="1:19" x14ac:dyDescent="0.35">
      <c r="A355" t="s">
        <v>438</v>
      </c>
      <c r="B355" t="s">
        <v>20</v>
      </c>
      <c r="C355" t="s">
        <v>33</v>
      </c>
      <c r="D355">
        <v>1.3</v>
      </c>
      <c r="E355" s="5">
        <v>0.16200000000000001</v>
      </c>
      <c r="P355" s="6"/>
      <c r="Q355" s="6"/>
      <c r="R355" s="6"/>
      <c r="S355" s="5"/>
    </row>
    <row r="356" spans="1:19" x14ac:dyDescent="0.35">
      <c r="A356" t="s">
        <v>452</v>
      </c>
      <c r="B356" t="s">
        <v>20</v>
      </c>
      <c r="C356" s="4" t="s">
        <v>33</v>
      </c>
      <c r="D356">
        <v>1.3</v>
      </c>
      <c r="E356" s="5">
        <v>0.155</v>
      </c>
      <c r="P356" s="6"/>
      <c r="Q356" s="6"/>
      <c r="R356" s="6"/>
      <c r="S356" s="5"/>
    </row>
    <row r="357" spans="1:19" x14ac:dyDescent="0.35">
      <c r="A357" t="s">
        <v>529</v>
      </c>
      <c r="B357" t="s">
        <v>20</v>
      </c>
      <c r="C357" s="4" t="s">
        <v>33</v>
      </c>
      <c r="D357">
        <v>1.4</v>
      </c>
      <c r="E357" s="5">
        <v>0.14099999999999999</v>
      </c>
      <c r="P357" s="6"/>
      <c r="Q357" s="6"/>
      <c r="R357" s="6"/>
      <c r="S357" s="5"/>
    </row>
    <row r="358" spans="1:19" x14ac:dyDescent="0.35">
      <c r="A358" t="s">
        <v>324</v>
      </c>
      <c r="B358" t="s">
        <v>20</v>
      </c>
      <c r="C358" t="s">
        <v>33</v>
      </c>
      <c r="D358">
        <v>1.5</v>
      </c>
      <c r="E358" s="5">
        <v>0.16400000000000001</v>
      </c>
      <c r="P358" s="6"/>
      <c r="Q358" s="6"/>
      <c r="R358" s="6"/>
      <c r="S358" s="7"/>
    </row>
    <row r="359" spans="1:19" x14ac:dyDescent="0.35">
      <c r="A359" t="s">
        <v>451</v>
      </c>
      <c r="B359" t="s">
        <v>20</v>
      </c>
      <c r="C359" t="s">
        <v>33</v>
      </c>
      <c r="D359">
        <v>1.5</v>
      </c>
      <c r="E359" s="5">
        <v>0.189</v>
      </c>
      <c r="P359" s="6"/>
      <c r="Q359" s="6"/>
      <c r="R359" s="6"/>
      <c r="S359" s="7"/>
    </row>
    <row r="360" spans="1:19" x14ac:dyDescent="0.35">
      <c r="A360" t="s">
        <v>563</v>
      </c>
      <c r="B360" t="s">
        <v>20</v>
      </c>
      <c r="C360" t="s">
        <v>33</v>
      </c>
      <c r="D360">
        <v>1.5</v>
      </c>
      <c r="E360" s="5">
        <v>0.13700000000000001</v>
      </c>
      <c r="P360" s="6"/>
      <c r="Q360" s="6"/>
      <c r="R360" s="6"/>
      <c r="S360" s="7"/>
    </row>
    <row r="361" spans="1:19" x14ac:dyDescent="0.35">
      <c r="A361" t="s">
        <v>241</v>
      </c>
      <c r="B361" t="s">
        <v>20</v>
      </c>
      <c r="C361" t="s">
        <v>33</v>
      </c>
      <c r="D361">
        <v>1.6</v>
      </c>
      <c r="E361" s="5">
        <v>0.151</v>
      </c>
      <c r="P361" s="6"/>
      <c r="Q361" s="6"/>
      <c r="R361" s="6"/>
      <c r="S361" s="7"/>
    </row>
    <row r="362" spans="1:19" x14ac:dyDescent="0.35">
      <c r="A362" t="s">
        <v>547</v>
      </c>
      <c r="B362" t="s">
        <v>20</v>
      </c>
      <c r="C362" t="s">
        <v>33</v>
      </c>
      <c r="D362">
        <v>1.6</v>
      </c>
      <c r="E362" s="5">
        <v>6.6000000000000003E-2</v>
      </c>
      <c r="P362" s="6"/>
      <c r="Q362" s="6"/>
      <c r="R362" s="6"/>
      <c r="S362" s="7"/>
    </row>
    <row r="363" spans="1:19" x14ac:dyDescent="0.35">
      <c r="A363" t="s">
        <v>409</v>
      </c>
      <c r="B363" t="s">
        <v>20</v>
      </c>
      <c r="C363" s="4" t="s">
        <v>33</v>
      </c>
      <c r="D363">
        <v>1.7</v>
      </c>
      <c r="E363" s="5">
        <v>0.19600000000000001</v>
      </c>
      <c r="P363" s="6"/>
      <c r="Q363" s="6"/>
      <c r="R363" s="6"/>
      <c r="S363" s="7"/>
    </row>
    <row r="364" spans="1:19" x14ac:dyDescent="0.35">
      <c r="A364" t="s">
        <v>251</v>
      </c>
      <c r="B364" t="s">
        <v>20</v>
      </c>
      <c r="C364" s="4" t="s">
        <v>33</v>
      </c>
      <c r="D364">
        <v>2</v>
      </c>
      <c r="E364" s="5">
        <v>0.16400000000000001</v>
      </c>
      <c r="P364" s="6"/>
      <c r="Q364" s="6"/>
      <c r="R364" s="6"/>
      <c r="S364" s="7"/>
    </row>
    <row r="365" spans="1:19" x14ac:dyDescent="0.35">
      <c r="A365" t="s">
        <v>255</v>
      </c>
      <c r="B365" t="s">
        <v>20</v>
      </c>
      <c r="C365" t="s">
        <v>33</v>
      </c>
      <c r="D365">
        <v>2</v>
      </c>
      <c r="E365" s="5">
        <v>0.16200000000000001</v>
      </c>
      <c r="P365" s="6"/>
      <c r="Q365" s="6"/>
      <c r="R365" s="6"/>
      <c r="S365" s="7"/>
    </row>
    <row r="366" spans="1:19" x14ac:dyDescent="0.35">
      <c r="A366" t="s">
        <v>264</v>
      </c>
      <c r="B366" t="s">
        <v>20</v>
      </c>
      <c r="C366" t="s">
        <v>33</v>
      </c>
      <c r="D366">
        <v>2</v>
      </c>
      <c r="E366" s="5">
        <v>0.20100000000000001</v>
      </c>
      <c r="P366" s="6"/>
      <c r="Q366" s="6"/>
      <c r="R366" s="6"/>
      <c r="S366" s="7"/>
    </row>
    <row r="367" spans="1:19" x14ac:dyDescent="0.35">
      <c r="A367" t="s">
        <v>462</v>
      </c>
      <c r="B367" t="s">
        <v>20</v>
      </c>
      <c r="C367" t="s">
        <v>33</v>
      </c>
      <c r="D367">
        <v>2</v>
      </c>
      <c r="E367" s="5">
        <v>0.14399999999999999</v>
      </c>
      <c r="P367" s="6"/>
      <c r="Q367" s="6"/>
      <c r="R367" s="6"/>
      <c r="S367" s="7"/>
    </row>
    <row r="368" spans="1:19" x14ac:dyDescent="0.35">
      <c r="A368" t="s">
        <v>509</v>
      </c>
      <c r="B368" t="s">
        <v>20</v>
      </c>
      <c r="C368" t="s">
        <v>33</v>
      </c>
      <c r="D368">
        <v>2</v>
      </c>
      <c r="E368" s="5">
        <v>0.18</v>
      </c>
      <c r="P368" s="6"/>
      <c r="Q368" s="6"/>
      <c r="R368" s="6"/>
      <c r="S368" s="7"/>
    </row>
    <row r="369" spans="1:19" x14ac:dyDescent="0.35">
      <c r="A369" t="s">
        <v>515</v>
      </c>
      <c r="B369" t="s">
        <v>20</v>
      </c>
      <c r="C369" t="s">
        <v>33</v>
      </c>
      <c r="D369">
        <v>2</v>
      </c>
      <c r="E369" s="5">
        <v>5.7000000000000002E-2</v>
      </c>
      <c r="P369" s="6"/>
      <c r="Q369" s="6"/>
      <c r="R369" s="6"/>
      <c r="S369" s="7"/>
    </row>
    <row r="370" spans="1:19" x14ac:dyDescent="0.35">
      <c r="A370" t="s">
        <v>530</v>
      </c>
      <c r="B370" t="s">
        <v>20</v>
      </c>
      <c r="C370" t="s">
        <v>33</v>
      </c>
      <c r="D370">
        <v>2</v>
      </c>
      <c r="E370" s="5">
        <v>0.188</v>
      </c>
      <c r="P370" s="6"/>
      <c r="Q370" s="6"/>
      <c r="R370" s="6"/>
      <c r="S370" s="5"/>
    </row>
    <row r="371" spans="1:19" x14ac:dyDescent="0.35">
      <c r="A371" t="s">
        <v>532</v>
      </c>
      <c r="B371" t="s">
        <v>20</v>
      </c>
      <c r="C371" t="s">
        <v>33</v>
      </c>
      <c r="D371">
        <v>2</v>
      </c>
      <c r="E371" s="5">
        <v>0.184</v>
      </c>
      <c r="P371" s="6"/>
      <c r="Q371" s="6"/>
      <c r="R371" s="6"/>
      <c r="S371" s="7"/>
    </row>
    <row r="372" spans="1:19" x14ac:dyDescent="0.35">
      <c r="A372" t="s">
        <v>573</v>
      </c>
      <c r="B372" t="s">
        <v>20</v>
      </c>
      <c r="C372" t="s">
        <v>33</v>
      </c>
      <c r="D372">
        <v>2</v>
      </c>
      <c r="E372" s="5">
        <v>0.182</v>
      </c>
      <c r="P372" s="6"/>
      <c r="Q372" s="6"/>
      <c r="R372" s="6"/>
      <c r="S372" s="7"/>
    </row>
    <row r="373" spans="1:19" x14ac:dyDescent="0.35">
      <c r="A373" t="s">
        <v>384</v>
      </c>
      <c r="B373" t="s">
        <v>20</v>
      </c>
      <c r="C373" t="s">
        <v>33</v>
      </c>
      <c r="D373">
        <v>2.1</v>
      </c>
      <c r="E373" s="5">
        <v>0.19600000000000001</v>
      </c>
      <c r="P373" s="6"/>
      <c r="Q373" s="6"/>
      <c r="R373" s="6"/>
      <c r="S373" s="7"/>
    </row>
    <row r="374" spans="1:19" x14ac:dyDescent="0.35">
      <c r="A374" t="s">
        <v>517</v>
      </c>
      <c r="B374" t="s">
        <v>20</v>
      </c>
      <c r="C374" t="s">
        <v>33</v>
      </c>
      <c r="D374">
        <v>2.2000000000000002</v>
      </c>
      <c r="E374" s="5">
        <v>0.112</v>
      </c>
      <c r="P374" s="6"/>
      <c r="Q374" s="6"/>
      <c r="R374" s="6"/>
      <c r="S374" s="7"/>
    </row>
    <row r="375" spans="1:19" x14ac:dyDescent="0.35">
      <c r="A375" t="s">
        <v>308</v>
      </c>
      <c r="B375" t="s">
        <v>20</v>
      </c>
      <c r="C375" t="s">
        <v>33</v>
      </c>
      <c r="D375">
        <v>2.4</v>
      </c>
      <c r="E375" s="5">
        <v>0.16200000000000001</v>
      </c>
      <c r="P375" s="6"/>
      <c r="Q375" s="6"/>
      <c r="R375" s="6"/>
      <c r="S375" s="7"/>
    </row>
    <row r="376" spans="1:19" x14ac:dyDescent="0.35">
      <c r="A376" t="s">
        <v>362</v>
      </c>
      <c r="B376" t="s">
        <v>20</v>
      </c>
      <c r="C376" t="s">
        <v>33</v>
      </c>
      <c r="D376">
        <v>2.5</v>
      </c>
      <c r="E376" s="5">
        <v>0.18099999999999999</v>
      </c>
      <c r="P376" s="6"/>
      <c r="Q376" s="6"/>
      <c r="R376" s="6"/>
      <c r="S376" s="5"/>
    </row>
    <row r="377" spans="1:19" x14ac:dyDescent="0.35">
      <c r="A377" t="s">
        <v>449</v>
      </c>
      <c r="B377" t="s">
        <v>20</v>
      </c>
      <c r="C377" t="s">
        <v>33</v>
      </c>
      <c r="D377">
        <v>2.5</v>
      </c>
      <c r="E377" s="5">
        <v>0.221</v>
      </c>
      <c r="P377" s="6"/>
      <c r="Q377" s="6"/>
      <c r="R377" s="6"/>
      <c r="S377" s="7"/>
    </row>
    <row r="378" spans="1:19" x14ac:dyDescent="0.35">
      <c r="A378" t="s">
        <v>425</v>
      </c>
      <c r="B378" t="s">
        <v>20</v>
      </c>
      <c r="C378" t="s">
        <v>33</v>
      </c>
      <c r="D378">
        <v>2.9</v>
      </c>
      <c r="E378" s="5">
        <v>0.221</v>
      </c>
      <c r="P378" s="6"/>
      <c r="Q378" s="6"/>
      <c r="R378" s="6"/>
      <c r="S378" s="7"/>
    </row>
    <row r="379" spans="1:19" x14ac:dyDescent="0.35">
      <c r="A379" t="s">
        <v>289</v>
      </c>
      <c r="B379" t="s">
        <v>20</v>
      </c>
      <c r="C379" t="s">
        <v>33</v>
      </c>
      <c r="D379">
        <v>3</v>
      </c>
      <c r="E379" s="5">
        <v>0.17299999999999999</v>
      </c>
      <c r="P379" s="6"/>
      <c r="Q379" s="6"/>
      <c r="R379" s="6"/>
      <c r="S379" s="7"/>
    </row>
    <row r="380" spans="1:19" x14ac:dyDescent="0.35">
      <c r="A380" t="s">
        <v>354</v>
      </c>
      <c r="B380" t="s">
        <v>20</v>
      </c>
      <c r="C380" t="s">
        <v>33</v>
      </c>
      <c r="D380">
        <v>3</v>
      </c>
      <c r="E380" s="5">
        <v>0.191</v>
      </c>
      <c r="P380" s="6"/>
      <c r="Q380" s="6"/>
      <c r="R380" s="6"/>
      <c r="S380" s="7"/>
    </row>
    <row r="381" spans="1:19" x14ac:dyDescent="0.35">
      <c r="A381" t="s">
        <v>450</v>
      </c>
      <c r="B381" t="s">
        <v>20</v>
      </c>
      <c r="C381" t="s">
        <v>33</v>
      </c>
      <c r="D381">
        <v>3</v>
      </c>
      <c r="E381" s="5">
        <v>0.183</v>
      </c>
      <c r="P381" s="6"/>
      <c r="Q381" s="6"/>
      <c r="R381" s="6"/>
      <c r="S381" s="7"/>
    </row>
    <row r="382" spans="1:19" x14ac:dyDescent="0.35">
      <c r="A382" t="s">
        <v>523</v>
      </c>
      <c r="B382" t="s">
        <v>20</v>
      </c>
      <c r="C382" s="4" t="s">
        <v>33</v>
      </c>
      <c r="D382">
        <v>3</v>
      </c>
      <c r="E382" s="5">
        <v>0.191</v>
      </c>
      <c r="P382" s="6"/>
      <c r="Q382" s="6"/>
      <c r="R382" s="6"/>
      <c r="S382" s="7"/>
    </row>
    <row r="383" spans="1:19" x14ac:dyDescent="0.35">
      <c r="A383" t="s">
        <v>548</v>
      </c>
      <c r="B383" t="s">
        <v>20</v>
      </c>
      <c r="C383" s="4" t="s">
        <v>33</v>
      </c>
      <c r="D383">
        <v>3</v>
      </c>
      <c r="E383" s="5">
        <v>0.13300000000000001</v>
      </c>
      <c r="P383" s="6"/>
      <c r="Q383" s="6"/>
      <c r="R383" s="6"/>
      <c r="S383" s="7"/>
    </row>
    <row r="384" spans="1:19" x14ac:dyDescent="0.35">
      <c r="A384" t="s">
        <v>389</v>
      </c>
      <c r="B384" t="s">
        <v>20</v>
      </c>
      <c r="C384" s="4" t="s">
        <v>33</v>
      </c>
      <c r="D384">
        <v>3.2</v>
      </c>
      <c r="E384" s="5">
        <v>0.17299999999999999</v>
      </c>
      <c r="P384" s="6"/>
      <c r="Q384" s="6"/>
      <c r="R384" s="6"/>
      <c r="S384" s="7"/>
    </row>
    <row r="385" spans="1:19" x14ac:dyDescent="0.35">
      <c r="A385" t="s">
        <v>388</v>
      </c>
      <c r="B385" t="s">
        <v>20</v>
      </c>
      <c r="C385" s="4" t="s">
        <v>33</v>
      </c>
      <c r="D385">
        <v>3.5</v>
      </c>
      <c r="E385" s="5">
        <v>0.19</v>
      </c>
      <c r="P385" s="6"/>
      <c r="Q385" s="6"/>
      <c r="R385" s="6"/>
      <c r="S385" s="7"/>
    </row>
    <row r="386" spans="1:19" x14ac:dyDescent="0.35">
      <c r="A386" t="s">
        <v>455</v>
      </c>
      <c r="B386" t="s">
        <v>20</v>
      </c>
      <c r="C386" t="s">
        <v>33</v>
      </c>
      <c r="D386">
        <v>4</v>
      </c>
      <c r="E386" s="5">
        <v>0.19400000000000001</v>
      </c>
      <c r="P386" s="6"/>
      <c r="Q386" s="6"/>
      <c r="R386" s="6"/>
      <c r="S386" s="7"/>
    </row>
    <row r="387" spans="1:19" x14ac:dyDescent="0.35">
      <c r="A387" t="s">
        <v>568</v>
      </c>
      <c r="B387" t="s">
        <v>20</v>
      </c>
      <c r="C387" t="s">
        <v>33</v>
      </c>
      <c r="D387">
        <v>4</v>
      </c>
      <c r="E387" s="5">
        <v>0.17</v>
      </c>
      <c r="P387" s="6"/>
      <c r="Q387" s="6"/>
      <c r="R387" s="6"/>
      <c r="S387" s="7"/>
    </row>
    <row r="388" spans="1:19" x14ac:dyDescent="0.35">
      <c r="A388" t="s">
        <v>414</v>
      </c>
      <c r="B388" t="s">
        <v>20</v>
      </c>
      <c r="C388" t="s">
        <v>33</v>
      </c>
      <c r="D388">
        <v>4.5</v>
      </c>
      <c r="E388" s="5">
        <v>0.221</v>
      </c>
      <c r="P388" s="6"/>
      <c r="Q388" s="6"/>
      <c r="R388" s="6"/>
      <c r="S388" s="5"/>
    </row>
    <row r="389" spans="1:19" x14ac:dyDescent="0.35">
      <c r="A389" t="s">
        <v>424</v>
      </c>
      <c r="B389" t="s">
        <v>20</v>
      </c>
      <c r="C389" t="s">
        <v>33</v>
      </c>
      <c r="D389">
        <v>4.5</v>
      </c>
      <c r="E389" s="5">
        <v>0.221</v>
      </c>
      <c r="P389" s="6"/>
      <c r="Q389" s="6"/>
      <c r="R389" s="6"/>
      <c r="S389" s="7"/>
    </row>
    <row r="390" spans="1:19" x14ac:dyDescent="0.35">
      <c r="A390" t="s">
        <v>551</v>
      </c>
      <c r="B390" t="s">
        <v>20</v>
      </c>
      <c r="C390" t="s">
        <v>33</v>
      </c>
      <c r="D390">
        <v>4.8</v>
      </c>
      <c r="E390" s="5">
        <v>0.17499999999999999</v>
      </c>
      <c r="P390" s="6"/>
      <c r="Q390" s="6"/>
      <c r="R390" s="6"/>
      <c r="S390" s="7"/>
    </row>
    <row r="391" spans="1:19" x14ac:dyDescent="0.35">
      <c r="A391" t="s">
        <v>512</v>
      </c>
      <c r="B391" t="s">
        <v>20</v>
      </c>
      <c r="C391" t="s">
        <v>33</v>
      </c>
      <c r="D391">
        <v>5</v>
      </c>
      <c r="E391" s="5">
        <v>0.158</v>
      </c>
      <c r="P391" s="6"/>
      <c r="Q391" s="6"/>
      <c r="R391" s="6"/>
      <c r="S391" s="7"/>
    </row>
    <row r="392" spans="1:19" x14ac:dyDescent="0.35">
      <c r="A392" t="s">
        <v>560</v>
      </c>
      <c r="B392" t="s">
        <v>20</v>
      </c>
      <c r="C392" t="s">
        <v>33</v>
      </c>
      <c r="D392">
        <v>5.5</v>
      </c>
      <c r="E392" s="5">
        <v>0.11700000000000001</v>
      </c>
      <c r="P392" s="6"/>
      <c r="Q392" s="6"/>
      <c r="R392" s="6"/>
      <c r="S392" s="7"/>
    </row>
    <row r="393" spans="1:19" x14ac:dyDescent="0.35">
      <c r="A393" t="s">
        <v>486</v>
      </c>
      <c r="B393" t="s">
        <v>21</v>
      </c>
      <c r="C393" t="s">
        <v>33</v>
      </c>
      <c r="D393">
        <v>0.6</v>
      </c>
      <c r="E393" s="5">
        <v>4.2999999999999997E-2</v>
      </c>
      <c r="P393" s="6"/>
      <c r="Q393" s="6"/>
      <c r="R393" s="6"/>
      <c r="S393" s="7"/>
    </row>
    <row r="394" spans="1:19" x14ac:dyDescent="0.35">
      <c r="A394" t="s">
        <v>484</v>
      </c>
      <c r="B394" t="s">
        <v>21</v>
      </c>
      <c r="C394" t="s">
        <v>33</v>
      </c>
      <c r="D394">
        <v>0.8</v>
      </c>
      <c r="E394" s="5">
        <v>4.2999999999999997E-2</v>
      </c>
      <c r="P394" s="6"/>
      <c r="Q394" s="6"/>
      <c r="R394" s="6"/>
      <c r="S394" s="5"/>
    </row>
    <row r="395" spans="1:19" x14ac:dyDescent="0.35">
      <c r="A395" t="s">
        <v>485</v>
      </c>
      <c r="B395" t="s">
        <v>21</v>
      </c>
      <c r="C395" t="s">
        <v>33</v>
      </c>
      <c r="D395">
        <v>0.8</v>
      </c>
      <c r="E395" s="5">
        <v>4.2999999999999997E-2</v>
      </c>
      <c r="P395" s="6"/>
      <c r="Q395" s="6"/>
      <c r="R395" s="6"/>
      <c r="S395" s="7"/>
    </row>
    <row r="396" spans="1:19" x14ac:dyDescent="0.35">
      <c r="A396" t="s">
        <v>334</v>
      </c>
      <c r="B396" t="s">
        <v>21</v>
      </c>
      <c r="C396" t="s">
        <v>33</v>
      </c>
      <c r="D396">
        <v>1</v>
      </c>
      <c r="E396" s="5">
        <v>0.19800000000000001</v>
      </c>
      <c r="P396" s="6"/>
      <c r="Q396" s="6"/>
      <c r="R396" s="6"/>
      <c r="S396" s="7"/>
    </row>
    <row r="397" spans="1:19" x14ac:dyDescent="0.35">
      <c r="A397" t="s">
        <v>335</v>
      </c>
      <c r="B397" t="s">
        <v>21</v>
      </c>
      <c r="C397" t="s">
        <v>33</v>
      </c>
      <c r="D397">
        <v>1</v>
      </c>
      <c r="E397" s="5">
        <v>0.19800000000000001</v>
      </c>
      <c r="P397" s="6"/>
      <c r="Q397" s="6"/>
      <c r="R397" s="6"/>
      <c r="S397" s="7"/>
    </row>
    <row r="398" spans="1:19" x14ac:dyDescent="0.35">
      <c r="A398" t="s">
        <v>325</v>
      </c>
      <c r="B398" t="s">
        <v>21</v>
      </c>
      <c r="C398" t="s">
        <v>33</v>
      </c>
      <c r="D398">
        <v>1.6</v>
      </c>
      <c r="E398" s="5">
        <v>0.10299999999999999</v>
      </c>
      <c r="P398" s="6"/>
      <c r="Q398" s="6"/>
      <c r="R398" s="6"/>
      <c r="S398" s="7"/>
    </row>
    <row r="399" spans="1:19" x14ac:dyDescent="0.35">
      <c r="A399" t="s">
        <v>326</v>
      </c>
      <c r="B399" t="s">
        <v>21</v>
      </c>
      <c r="C399" t="s">
        <v>33</v>
      </c>
      <c r="D399">
        <v>1.6</v>
      </c>
      <c r="E399" s="5">
        <v>0.10299999999999999</v>
      </c>
      <c r="P399" s="6"/>
      <c r="Q399" s="6"/>
      <c r="R399" s="6"/>
      <c r="S399" s="7"/>
    </row>
    <row r="400" spans="1:19" x14ac:dyDescent="0.35">
      <c r="A400" t="s">
        <v>431</v>
      </c>
      <c r="B400" t="s">
        <v>21</v>
      </c>
      <c r="C400" t="s">
        <v>33</v>
      </c>
      <c r="D400">
        <v>7.4</v>
      </c>
      <c r="E400" s="5">
        <v>0.45300000000000001</v>
      </c>
      <c r="P400" s="6"/>
      <c r="Q400" s="6"/>
      <c r="R400" s="6"/>
      <c r="S400" s="7"/>
    </row>
    <row r="401" spans="1:19" x14ac:dyDescent="0.35">
      <c r="A401" t="s">
        <v>432</v>
      </c>
      <c r="B401" t="s">
        <v>21</v>
      </c>
      <c r="C401" t="s">
        <v>33</v>
      </c>
      <c r="D401">
        <v>7.4</v>
      </c>
      <c r="E401" s="5">
        <v>0.45300000000000001</v>
      </c>
      <c r="P401" s="6"/>
      <c r="Q401" s="6"/>
      <c r="R401" s="6"/>
      <c r="S401" s="7"/>
    </row>
    <row r="402" spans="1:19" x14ac:dyDescent="0.35">
      <c r="A402" t="s">
        <v>274</v>
      </c>
      <c r="B402" t="s">
        <v>21</v>
      </c>
      <c r="C402" t="s">
        <v>33</v>
      </c>
      <c r="D402">
        <v>7.5</v>
      </c>
      <c r="E402" s="5">
        <v>0.315</v>
      </c>
      <c r="P402" s="6"/>
      <c r="Q402" s="6"/>
      <c r="R402" s="6"/>
      <c r="S402" s="7"/>
    </row>
    <row r="403" spans="1:19" x14ac:dyDescent="0.35">
      <c r="A403" t="s">
        <v>275</v>
      </c>
      <c r="B403" t="s">
        <v>21</v>
      </c>
      <c r="C403" t="s">
        <v>33</v>
      </c>
      <c r="D403">
        <v>7.5</v>
      </c>
      <c r="E403" s="5">
        <v>0.315</v>
      </c>
      <c r="P403" s="6"/>
      <c r="Q403" s="6"/>
      <c r="R403" s="6"/>
      <c r="S403" s="7"/>
    </row>
    <row r="404" spans="1:19" x14ac:dyDescent="0.35">
      <c r="A404" t="s">
        <v>276</v>
      </c>
      <c r="B404" t="s">
        <v>21</v>
      </c>
      <c r="C404" t="s">
        <v>33</v>
      </c>
      <c r="D404">
        <v>7.9</v>
      </c>
      <c r="E404" s="5">
        <v>0.315</v>
      </c>
      <c r="P404" s="6"/>
      <c r="Q404" s="6"/>
      <c r="R404" s="6"/>
      <c r="S404" s="7"/>
    </row>
    <row r="405" spans="1:19" x14ac:dyDescent="0.35">
      <c r="A405" t="s">
        <v>491</v>
      </c>
      <c r="B405" t="s">
        <v>26</v>
      </c>
      <c r="C405" t="s">
        <v>33</v>
      </c>
      <c r="D405">
        <v>0.3</v>
      </c>
      <c r="E405" s="5">
        <v>0.14799999999999999</v>
      </c>
      <c r="P405" s="6"/>
      <c r="Q405" s="6"/>
      <c r="R405" s="6"/>
      <c r="S405" s="5"/>
    </row>
    <row r="406" spans="1:19" x14ac:dyDescent="0.35">
      <c r="A406" t="s">
        <v>337</v>
      </c>
      <c r="B406" t="s">
        <v>26</v>
      </c>
      <c r="C406" t="s">
        <v>33</v>
      </c>
      <c r="D406">
        <v>0.6</v>
      </c>
      <c r="E406" s="5">
        <v>0.19700000000000001</v>
      </c>
      <c r="P406" s="6"/>
      <c r="Q406" s="6"/>
      <c r="R406" s="6"/>
      <c r="S406" s="5"/>
    </row>
    <row r="407" spans="1:19" x14ac:dyDescent="0.35">
      <c r="A407" t="s">
        <v>338</v>
      </c>
      <c r="B407" t="s">
        <v>26</v>
      </c>
      <c r="C407" t="s">
        <v>33</v>
      </c>
      <c r="D407">
        <v>0.6</v>
      </c>
      <c r="E407" s="5">
        <v>0.19700000000000001</v>
      </c>
      <c r="P407" s="6"/>
      <c r="Q407" s="6"/>
      <c r="R407" s="6"/>
      <c r="S407" s="7"/>
    </row>
    <row r="408" spans="1:19" x14ac:dyDescent="0.35">
      <c r="A408" t="s">
        <v>310</v>
      </c>
      <c r="B408" t="s">
        <v>26</v>
      </c>
      <c r="C408" t="s">
        <v>33</v>
      </c>
      <c r="D408">
        <v>1.5</v>
      </c>
      <c r="E408" s="5">
        <v>0.14699999999999999</v>
      </c>
      <c r="P408" s="6"/>
      <c r="Q408" s="6"/>
      <c r="R408" s="6"/>
      <c r="S408" s="7"/>
    </row>
    <row r="409" spans="1:19" x14ac:dyDescent="0.35">
      <c r="A409" t="s">
        <v>423</v>
      </c>
      <c r="B409" t="s">
        <v>26</v>
      </c>
      <c r="C409" t="s">
        <v>33</v>
      </c>
      <c r="D409">
        <v>1.6</v>
      </c>
      <c r="E409" s="5">
        <v>0.28299999999999997</v>
      </c>
      <c r="P409" s="6"/>
      <c r="Q409" s="6"/>
      <c r="R409" s="6"/>
      <c r="S409" s="7"/>
    </row>
    <row r="410" spans="1:19" x14ac:dyDescent="0.35">
      <c r="A410" t="s">
        <v>456</v>
      </c>
      <c r="B410" t="s">
        <v>26</v>
      </c>
      <c r="C410" t="s">
        <v>33</v>
      </c>
      <c r="D410">
        <v>1.7</v>
      </c>
      <c r="E410" s="5">
        <v>0.16900000000000001</v>
      </c>
      <c r="P410" s="6"/>
      <c r="Q410" s="6"/>
      <c r="R410" s="6"/>
      <c r="S410" s="7"/>
    </row>
    <row r="411" spans="1:19" x14ac:dyDescent="0.35">
      <c r="A411" t="s">
        <v>457</v>
      </c>
      <c r="B411" t="s">
        <v>26</v>
      </c>
      <c r="C411" t="s">
        <v>33</v>
      </c>
      <c r="D411">
        <v>1.7</v>
      </c>
      <c r="E411" s="5">
        <v>0.16900000000000001</v>
      </c>
      <c r="P411" s="6"/>
      <c r="Q411" s="6"/>
      <c r="R411" s="6"/>
      <c r="S411" s="7"/>
    </row>
    <row r="412" spans="1:19" x14ac:dyDescent="0.35">
      <c r="A412" t="s">
        <v>412</v>
      </c>
      <c r="B412" t="s">
        <v>26</v>
      </c>
      <c r="C412" t="s">
        <v>33</v>
      </c>
      <c r="D412">
        <v>1.8</v>
      </c>
      <c r="E412" s="5">
        <v>0.26700000000000002</v>
      </c>
      <c r="P412" s="6"/>
      <c r="Q412" s="6"/>
      <c r="R412" s="6"/>
      <c r="S412" s="7"/>
    </row>
    <row r="413" spans="1:19" x14ac:dyDescent="0.35">
      <c r="A413" t="s">
        <v>422</v>
      </c>
      <c r="B413" t="s">
        <v>26</v>
      </c>
      <c r="C413" t="s">
        <v>33</v>
      </c>
      <c r="D413">
        <v>2</v>
      </c>
      <c r="E413" s="5">
        <v>0.219</v>
      </c>
      <c r="P413" s="6"/>
      <c r="Q413" s="6"/>
      <c r="R413" s="6"/>
      <c r="S413" s="7"/>
    </row>
    <row r="414" spans="1:19" x14ac:dyDescent="0.35">
      <c r="A414" t="s">
        <v>437</v>
      </c>
      <c r="B414" t="s">
        <v>26</v>
      </c>
      <c r="C414" t="s">
        <v>33</v>
      </c>
      <c r="D414">
        <v>2</v>
      </c>
      <c r="E414" s="5">
        <v>8.2000000000000003E-2</v>
      </c>
      <c r="P414" s="6"/>
      <c r="Q414" s="6"/>
      <c r="R414" s="6"/>
      <c r="S414" s="7"/>
    </row>
    <row r="415" spans="1:19" x14ac:dyDescent="0.35">
      <c r="A415" t="s">
        <v>490</v>
      </c>
      <c r="B415" t="s">
        <v>26</v>
      </c>
      <c r="C415" t="s">
        <v>33</v>
      </c>
      <c r="D415">
        <v>3</v>
      </c>
      <c r="E415" s="5">
        <v>0.14799999999999999</v>
      </c>
      <c r="P415" s="6"/>
      <c r="Q415" s="6"/>
      <c r="R415" s="6"/>
      <c r="S415" s="7"/>
    </row>
    <row r="416" spans="1:19" x14ac:dyDescent="0.35">
      <c r="A416" t="s">
        <v>364</v>
      </c>
      <c r="B416" t="s">
        <v>26</v>
      </c>
      <c r="C416" t="s">
        <v>33</v>
      </c>
      <c r="D416">
        <v>4</v>
      </c>
      <c r="E416" s="5">
        <v>0.24399999999999999</v>
      </c>
      <c r="P416" s="6"/>
      <c r="Q416" s="6"/>
      <c r="R416" s="6"/>
      <c r="S416" s="7"/>
    </row>
    <row r="417" spans="1:19" x14ac:dyDescent="0.35">
      <c r="A417" t="s">
        <v>893</v>
      </c>
      <c r="B417" t="s">
        <v>21</v>
      </c>
      <c r="C417" t="s">
        <v>28</v>
      </c>
      <c r="D417">
        <v>0.2</v>
      </c>
      <c r="E417" s="5">
        <v>0.372</v>
      </c>
      <c r="P417" s="6"/>
      <c r="Q417" s="6"/>
      <c r="R417" s="6"/>
      <c r="S417" s="7"/>
    </row>
    <row r="418" spans="1:19" x14ac:dyDescent="0.35">
      <c r="A418" t="s">
        <v>923</v>
      </c>
      <c r="B418" t="s">
        <v>21</v>
      </c>
      <c r="C418" t="s">
        <v>28</v>
      </c>
      <c r="D418">
        <v>0.2</v>
      </c>
      <c r="E418" s="5">
        <v>0.42</v>
      </c>
      <c r="P418" s="6"/>
      <c r="Q418" s="6"/>
      <c r="R418" s="6"/>
      <c r="S418" s="7"/>
    </row>
    <row r="419" spans="1:19" x14ac:dyDescent="0.35">
      <c r="A419" t="s">
        <v>946</v>
      </c>
      <c r="B419" t="s">
        <v>21</v>
      </c>
      <c r="C419" t="s">
        <v>28</v>
      </c>
      <c r="D419">
        <v>0.2</v>
      </c>
      <c r="E419" s="5">
        <v>3.5999999999999997E-2</v>
      </c>
      <c r="P419" s="6"/>
      <c r="Q419" s="6"/>
      <c r="R419" s="6"/>
      <c r="S419" s="7"/>
    </row>
    <row r="420" spans="1:19" x14ac:dyDescent="0.35">
      <c r="A420" t="s">
        <v>914</v>
      </c>
      <c r="B420" t="s">
        <v>21</v>
      </c>
      <c r="C420" t="s">
        <v>28</v>
      </c>
      <c r="D420">
        <v>0.3</v>
      </c>
      <c r="E420" s="5">
        <v>0.255</v>
      </c>
      <c r="P420" s="6"/>
      <c r="Q420" s="6"/>
      <c r="R420" s="6"/>
      <c r="S420" s="7"/>
    </row>
    <row r="421" spans="1:19" x14ac:dyDescent="0.35">
      <c r="A421" t="s">
        <v>915</v>
      </c>
      <c r="B421" t="s">
        <v>21</v>
      </c>
      <c r="C421" t="s">
        <v>28</v>
      </c>
      <c r="D421">
        <v>0.3</v>
      </c>
      <c r="E421" s="5">
        <v>0.255</v>
      </c>
      <c r="P421" s="6"/>
      <c r="Q421" s="6"/>
      <c r="R421" s="6"/>
      <c r="S421" s="7"/>
    </row>
    <row r="422" spans="1:19" x14ac:dyDescent="0.35">
      <c r="A422" t="s">
        <v>916</v>
      </c>
      <c r="B422" t="s">
        <v>21</v>
      </c>
      <c r="C422" t="s">
        <v>28</v>
      </c>
      <c r="D422">
        <v>0.3</v>
      </c>
      <c r="E422" s="5">
        <v>0.255</v>
      </c>
      <c r="P422" s="6"/>
      <c r="Q422" s="6"/>
      <c r="R422" s="6"/>
      <c r="S422" s="7"/>
    </row>
    <row r="423" spans="1:19" x14ac:dyDescent="0.35">
      <c r="A423" t="s">
        <v>917</v>
      </c>
      <c r="B423" t="s">
        <v>21</v>
      </c>
      <c r="C423" t="s">
        <v>28</v>
      </c>
      <c r="D423">
        <v>0.3</v>
      </c>
      <c r="E423" s="5">
        <v>0.255</v>
      </c>
      <c r="P423" s="6"/>
      <c r="Q423" s="6"/>
      <c r="R423" s="6"/>
      <c r="S423" s="7"/>
    </row>
    <row r="424" spans="1:19" x14ac:dyDescent="0.35">
      <c r="A424" t="s">
        <v>925</v>
      </c>
      <c r="B424" t="s">
        <v>21</v>
      </c>
      <c r="C424" t="s">
        <v>28</v>
      </c>
      <c r="D424">
        <v>0.3</v>
      </c>
      <c r="E424" s="5">
        <v>0.42</v>
      </c>
      <c r="P424" s="6"/>
      <c r="Q424" s="6"/>
      <c r="R424" s="6"/>
      <c r="S424" s="7"/>
    </row>
    <row r="425" spans="1:19" x14ac:dyDescent="0.35">
      <c r="A425" t="s">
        <v>900</v>
      </c>
      <c r="B425" t="s">
        <v>21</v>
      </c>
      <c r="C425" t="s">
        <v>28</v>
      </c>
      <c r="D425">
        <v>0.4</v>
      </c>
      <c r="E425" s="5">
        <v>0.435</v>
      </c>
      <c r="P425" s="6"/>
      <c r="Q425" s="6"/>
      <c r="R425" s="6"/>
      <c r="S425" s="7"/>
    </row>
    <row r="426" spans="1:19" x14ac:dyDescent="0.35">
      <c r="A426" t="s">
        <v>901</v>
      </c>
      <c r="B426" t="s">
        <v>21</v>
      </c>
      <c r="C426" t="s">
        <v>28</v>
      </c>
      <c r="D426">
        <v>0.4</v>
      </c>
      <c r="E426" s="5">
        <v>0.435</v>
      </c>
      <c r="P426" s="6"/>
      <c r="Q426" s="6"/>
      <c r="R426" s="6"/>
      <c r="S426" s="5"/>
    </row>
    <row r="427" spans="1:19" x14ac:dyDescent="0.35">
      <c r="A427" t="s">
        <v>924</v>
      </c>
      <c r="B427" t="s">
        <v>21</v>
      </c>
      <c r="C427" t="s">
        <v>28</v>
      </c>
      <c r="D427">
        <v>0.4</v>
      </c>
      <c r="E427" s="5">
        <v>0.42</v>
      </c>
      <c r="P427" s="6"/>
      <c r="Q427" s="6"/>
      <c r="R427" s="6"/>
      <c r="S427" s="5"/>
    </row>
    <row r="428" spans="1:19" x14ac:dyDescent="0.35">
      <c r="A428" t="s">
        <v>879</v>
      </c>
      <c r="B428" t="s">
        <v>21</v>
      </c>
      <c r="C428" t="s">
        <v>28</v>
      </c>
      <c r="D428">
        <v>0.5</v>
      </c>
      <c r="E428" s="5">
        <v>0.57799999999999996</v>
      </c>
      <c r="P428" s="6"/>
      <c r="Q428" s="6"/>
      <c r="R428" s="6"/>
      <c r="S428" s="5"/>
    </row>
    <row r="429" spans="1:19" x14ac:dyDescent="0.35">
      <c r="A429" t="s">
        <v>899</v>
      </c>
      <c r="B429" t="s">
        <v>21</v>
      </c>
      <c r="C429" t="s">
        <v>28</v>
      </c>
      <c r="D429">
        <v>0.5</v>
      </c>
      <c r="E429" s="5">
        <v>0.435</v>
      </c>
      <c r="P429" s="6"/>
      <c r="Q429" s="6"/>
      <c r="R429" s="6"/>
      <c r="S429" s="5"/>
    </row>
    <row r="430" spans="1:19" x14ac:dyDescent="0.35">
      <c r="A430" t="s">
        <v>920</v>
      </c>
      <c r="B430" t="s">
        <v>21</v>
      </c>
      <c r="C430" t="s">
        <v>28</v>
      </c>
      <c r="D430">
        <v>0.5</v>
      </c>
      <c r="E430" s="5">
        <v>0.221</v>
      </c>
      <c r="P430" s="6"/>
      <c r="Q430" s="6"/>
      <c r="R430" s="6"/>
      <c r="S430" s="5"/>
    </row>
    <row r="431" spans="1:19" x14ac:dyDescent="0.35">
      <c r="A431" t="s">
        <v>921</v>
      </c>
      <c r="B431" t="s">
        <v>21</v>
      </c>
      <c r="C431" t="s">
        <v>28</v>
      </c>
      <c r="D431">
        <v>0.5</v>
      </c>
      <c r="E431" s="5">
        <v>0.221</v>
      </c>
      <c r="P431" s="6"/>
      <c r="Q431" s="6"/>
      <c r="R431" s="6"/>
      <c r="S431" s="5"/>
    </row>
    <row r="432" spans="1:19" x14ac:dyDescent="0.35">
      <c r="A432" t="s">
        <v>922</v>
      </c>
      <c r="B432" t="s">
        <v>21</v>
      </c>
      <c r="C432" t="s">
        <v>28</v>
      </c>
      <c r="D432">
        <v>0.5</v>
      </c>
      <c r="E432" s="5">
        <v>0.221</v>
      </c>
      <c r="P432" s="6"/>
      <c r="Q432" s="6"/>
      <c r="R432" s="6"/>
      <c r="S432" s="7"/>
    </row>
    <row r="433" spans="1:19" x14ac:dyDescent="0.35">
      <c r="A433" t="s">
        <v>926</v>
      </c>
      <c r="B433" t="s">
        <v>21</v>
      </c>
      <c r="C433" t="s">
        <v>28</v>
      </c>
      <c r="D433">
        <v>0.5</v>
      </c>
      <c r="E433" s="5">
        <v>0.42</v>
      </c>
      <c r="P433" s="6"/>
      <c r="Q433" s="6"/>
      <c r="R433" s="6"/>
      <c r="S433" s="7"/>
    </row>
    <row r="434" spans="1:19" x14ac:dyDescent="0.35">
      <c r="A434" t="s">
        <v>876</v>
      </c>
      <c r="B434" t="s">
        <v>21</v>
      </c>
      <c r="C434" t="s">
        <v>28</v>
      </c>
      <c r="D434">
        <v>0.6</v>
      </c>
      <c r="E434" s="5">
        <v>0.57799999999999996</v>
      </c>
      <c r="P434" s="6"/>
      <c r="Q434" s="6"/>
      <c r="R434" s="6"/>
      <c r="S434" s="7"/>
    </row>
    <row r="435" spans="1:19" x14ac:dyDescent="0.35">
      <c r="A435" t="s">
        <v>877</v>
      </c>
      <c r="B435" t="s">
        <v>21</v>
      </c>
      <c r="C435" t="s">
        <v>28</v>
      </c>
      <c r="D435">
        <v>0.6</v>
      </c>
      <c r="E435" s="5">
        <v>0.57799999999999996</v>
      </c>
      <c r="P435" s="6"/>
      <c r="Q435" s="6"/>
      <c r="R435" s="6"/>
      <c r="S435" s="7"/>
    </row>
    <row r="436" spans="1:19" x14ac:dyDescent="0.35">
      <c r="A436" t="s">
        <v>878</v>
      </c>
      <c r="B436" t="s">
        <v>21</v>
      </c>
      <c r="C436" t="s">
        <v>28</v>
      </c>
      <c r="D436">
        <v>0.6</v>
      </c>
      <c r="E436" s="5">
        <v>0.57799999999999996</v>
      </c>
      <c r="P436" s="6"/>
      <c r="Q436" s="6"/>
      <c r="R436" s="6"/>
      <c r="S436" s="7"/>
    </row>
    <row r="437" spans="1:19" x14ac:dyDescent="0.35">
      <c r="A437" t="s">
        <v>908</v>
      </c>
      <c r="B437" t="s">
        <v>21</v>
      </c>
      <c r="C437" t="s">
        <v>28</v>
      </c>
      <c r="D437">
        <v>0.6</v>
      </c>
      <c r="E437" s="5">
        <v>0.22800000000000001</v>
      </c>
      <c r="P437" s="6"/>
      <c r="Q437" s="6"/>
      <c r="R437" s="6"/>
      <c r="S437" s="7"/>
    </row>
    <row r="438" spans="1:19" x14ac:dyDescent="0.35">
      <c r="A438" t="s">
        <v>909</v>
      </c>
      <c r="B438" t="s">
        <v>21</v>
      </c>
      <c r="C438" t="s">
        <v>28</v>
      </c>
      <c r="D438">
        <v>0.6</v>
      </c>
      <c r="E438" s="5">
        <v>0.22800000000000001</v>
      </c>
      <c r="P438" s="6"/>
      <c r="Q438" s="6"/>
      <c r="R438" s="6"/>
      <c r="S438" s="7"/>
    </row>
    <row r="439" spans="1:19" x14ac:dyDescent="0.35">
      <c r="A439" t="s">
        <v>918</v>
      </c>
      <c r="B439" t="s">
        <v>21</v>
      </c>
      <c r="C439" t="s">
        <v>28</v>
      </c>
      <c r="D439">
        <v>0.6</v>
      </c>
      <c r="E439" s="5">
        <v>0.221</v>
      </c>
      <c r="P439" s="6"/>
      <c r="Q439" s="6"/>
      <c r="R439" s="6"/>
      <c r="S439" s="7"/>
    </row>
    <row r="440" spans="1:19" x14ac:dyDescent="0.35">
      <c r="A440" t="s">
        <v>919</v>
      </c>
      <c r="B440" t="s">
        <v>21</v>
      </c>
      <c r="C440" t="s">
        <v>28</v>
      </c>
      <c r="D440">
        <v>0.6</v>
      </c>
      <c r="E440" s="5">
        <v>0.221</v>
      </c>
      <c r="P440" s="6"/>
      <c r="Q440" s="6"/>
      <c r="R440" s="6"/>
      <c r="S440" s="7"/>
    </row>
    <row r="441" spans="1:19" x14ac:dyDescent="0.35">
      <c r="A441" t="s">
        <v>874</v>
      </c>
      <c r="B441" t="s">
        <v>21</v>
      </c>
      <c r="C441" t="s">
        <v>28</v>
      </c>
      <c r="D441">
        <v>0.7</v>
      </c>
      <c r="E441" s="5">
        <v>0.57799999999999996</v>
      </c>
      <c r="P441" s="6"/>
      <c r="Q441" s="6"/>
      <c r="R441" s="6"/>
      <c r="S441" s="7"/>
    </row>
    <row r="442" spans="1:19" x14ac:dyDescent="0.35">
      <c r="A442" t="s">
        <v>880</v>
      </c>
      <c r="B442" t="s">
        <v>21</v>
      </c>
      <c r="C442" t="s">
        <v>28</v>
      </c>
      <c r="D442">
        <v>0.7</v>
      </c>
      <c r="E442" s="5">
        <v>0.57799999999999996</v>
      </c>
      <c r="P442" s="6"/>
      <c r="Q442" s="6"/>
      <c r="R442" s="6"/>
      <c r="S442" s="5"/>
    </row>
    <row r="443" spans="1:19" x14ac:dyDescent="0.35">
      <c r="A443" t="s">
        <v>902</v>
      </c>
      <c r="B443" t="s">
        <v>21</v>
      </c>
      <c r="C443" t="s">
        <v>28</v>
      </c>
      <c r="D443">
        <v>0.7</v>
      </c>
      <c r="E443" s="5">
        <v>0.435</v>
      </c>
      <c r="P443" s="6"/>
      <c r="Q443" s="6"/>
      <c r="R443" s="6"/>
      <c r="S443" s="7"/>
    </row>
    <row r="444" spans="1:19" x14ac:dyDescent="0.35">
      <c r="A444" t="s">
        <v>903</v>
      </c>
      <c r="B444" t="s">
        <v>21</v>
      </c>
      <c r="C444" t="s">
        <v>28</v>
      </c>
      <c r="D444">
        <v>0.7</v>
      </c>
      <c r="E444" s="5">
        <v>0.435</v>
      </c>
      <c r="P444" s="6"/>
      <c r="Q444" s="6"/>
      <c r="R444" s="6"/>
      <c r="S444" s="7"/>
    </row>
    <row r="445" spans="1:19" x14ac:dyDescent="0.35">
      <c r="A445" t="s">
        <v>929</v>
      </c>
      <c r="B445" t="s">
        <v>21</v>
      </c>
      <c r="C445" t="s">
        <v>28</v>
      </c>
      <c r="D445">
        <v>0.7</v>
      </c>
      <c r="E445" s="5">
        <v>0.39700000000000002</v>
      </c>
      <c r="P445" s="6"/>
      <c r="Q445" s="6"/>
      <c r="R445" s="6"/>
      <c r="S445" s="7"/>
    </row>
    <row r="446" spans="1:19" x14ac:dyDescent="0.35">
      <c r="A446" t="s">
        <v>930</v>
      </c>
      <c r="B446" t="s">
        <v>21</v>
      </c>
      <c r="C446" t="s">
        <v>28</v>
      </c>
      <c r="D446">
        <v>0.7</v>
      </c>
      <c r="E446" s="5">
        <v>0.39700000000000002</v>
      </c>
      <c r="P446" s="6"/>
      <c r="Q446" s="6"/>
      <c r="R446" s="6"/>
      <c r="S446" s="7"/>
    </row>
    <row r="447" spans="1:19" x14ac:dyDescent="0.35">
      <c r="A447" t="s">
        <v>938</v>
      </c>
      <c r="B447" t="s">
        <v>21</v>
      </c>
      <c r="C447" t="s">
        <v>28</v>
      </c>
      <c r="D447">
        <v>0.7</v>
      </c>
      <c r="E447" s="5">
        <v>0.39200000000000002</v>
      </c>
      <c r="P447" s="6"/>
      <c r="Q447" s="6"/>
      <c r="R447" s="6"/>
      <c r="S447" s="7"/>
    </row>
    <row r="448" spans="1:19" x14ac:dyDescent="0.35">
      <c r="A448" t="s">
        <v>939</v>
      </c>
      <c r="B448" t="s">
        <v>21</v>
      </c>
      <c r="C448" t="s">
        <v>28</v>
      </c>
      <c r="D448">
        <v>0.7</v>
      </c>
      <c r="E448" s="5">
        <v>0.39200000000000002</v>
      </c>
      <c r="P448" s="6"/>
      <c r="Q448" s="6"/>
      <c r="R448" s="6"/>
      <c r="S448" s="5"/>
    </row>
    <row r="449" spans="1:19" x14ac:dyDescent="0.35">
      <c r="A449" t="s">
        <v>872</v>
      </c>
      <c r="B449" t="s">
        <v>21</v>
      </c>
      <c r="C449" t="s">
        <v>28</v>
      </c>
      <c r="D449">
        <v>0.8</v>
      </c>
      <c r="E449" s="5">
        <v>0.57799999999999996</v>
      </c>
      <c r="P449" s="6"/>
      <c r="Q449" s="6"/>
      <c r="R449" s="6"/>
      <c r="S449" s="7"/>
    </row>
    <row r="450" spans="1:19" x14ac:dyDescent="0.35">
      <c r="A450" t="s">
        <v>873</v>
      </c>
      <c r="B450" t="s">
        <v>21</v>
      </c>
      <c r="C450" t="s">
        <v>28</v>
      </c>
      <c r="D450">
        <v>0.8</v>
      </c>
      <c r="E450" s="5">
        <v>0.57799999999999996</v>
      </c>
      <c r="P450" s="6"/>
      <c r="Q450" s="6"/>
      <c r="R450" s="6"/>
      <c r="S450" s="7"/>
    </row>
    <row r="451" spans="1:19" x14ac:dyDescent="0.35">
      <c r="A451" t="s">
        <v>875</v>
      </c>
      <c r="B451" t="s">
        <v>21</v>
      </c>
      <c r="C451" t="s">
        <v>28</v>
      </c>
      <c r="D451">
        <v>0.8</v>
      </c>
      <c r="E451" s="5">
        <v>0.57799999999999996</v>
      </c>
      <c r="P451" s="6"/>
      <c r="Q451" s="6"/>
      <c r="R451" s="6"/>
      <c r="S451" s="7"/>
    </row>
    <row r="452" spans="1:19" x14ac:dyDescent="0.35">
      <c r="A452" t="s">
        <v>869</v>
      </c>
      <c r="B452" t="s">
        <v>21</v>
      </c>
      <c r="C452" t="s">
        <v>28</v>
      </c>
      <c r="D452">
        <v>0.9</v>
      </c>
      <c r="E452" s="5">
        <v>0.57799999999999996</v>
      </c>
      <c r="P452" s="6"/>
      <c r="Q452" s="6"/>
      <c r="R452" s="6"/>
      <c r="S452" s="7"/>
    </row>
    <row r="453" spans="1:19" x14ac:dyDescent="0.35">
      <c r="A453" t="s">
        <v>870</v>
      </c>
      <c r="B453" t="s">
        <v>21</v>
      </c>
      <c r="C453" t="s">
        <v>28</v>
      </c>
      <c r="D453">
        <v>0.9</v>
      </c>
      <c r="E453" s="5">
        <v>0.57799999999999996</v>
      </c>
      <c r="P453" s="6"/>
      <c r="Q453" s="6"/>
      <c r="R453" s="6"/>
      <c r="S453" s="7"/>
    </row>
    <row r="454" spans="1:19" x14ac:dyDescent="0.35">
      <c r="A454" t="s">
        <v>890</v>
      </c>
      <c r="B454" t="s">
        <v>21</v>
      </c>
      <c r="C454" t="s">
        <v>28</v>
      </c>
      <c r="D454">
        <v>1</v>
      </c>
      <c r="E454" s="5">
        <v>0.17699999999999999</v>
      </c>
      <c r="P454" s="6"/>
      <c r="Q454" s="6"/>
      <c r="R454" s="6"/>
      <c r="S454" s="5"/>
    </row>
    <row r="455" spans="1:19" x14ac:dyDescent="0.35">
      <c r="A455" t="s">
        <v>863</v>
      </c>
      <c r="B455" t="s">
        <v>21</v>
      </c>
      <c r="C455" t="s">
        <v>28</v>
      </c>
      <c r="D455">
        <v>1.2</v>
      </c>
      <c r="E455" s="5">
        <v>0.57799999999999996</v>
      </c>
      <c r="P455" s="6"/>
      <c r="Q455" s="6"/>
      <c r="R455" s="6"/>
      <c r="S455" s="5"/>
    </row>
    <row r="456" spans="1:19" x14ac:dyDescent="0.35">
      <c r="A456" t="s">
        <v>864</v>
      </c>
      <c r="B456" t="s">
        <v>21</v>
      </c>
      <c r="C456" t="s">
        <v>28</v>
      </c>
      <c r="D456">
        <v>1.2</v>
      </c>
      <c r="E456" s="5">
        <v>0.57799999999999996</v>
      </c>
      <c r="P456" s="6"/>
      <c r="Q456" s="6"/>
      <c r="R456" s="6"/>
      <c r="S456" s="5"/>
    </row>
    <row r="457" spans="1:19" x14ac:dyDescent="0.35">
      <c r="A457" t="s">
        <v>865</v>
      </c>
      <c r="B457" t="s">
        <v>21</v>
      </c>
      <c r="C457" t="s">
        <v>28</v>
      </c>
      <c r="D457">
        <v>1.2</v>
      </c>
      <c r="E457" s="5">
        <v>0.57799999999999996</v>
      </c>
      <c r="P457" s="6"/>
      <c r="Q457" s="6"/>
      <c r="R457" s="6"/>
      <c r="S457" s="5"/>
    </row>
    <row r="458" spans="1:19" x14ac:dyDescent="0.35">
      <c r="A458" t="s">
        <v>866</v>
      </c>
      <c r="B458" t="s">
        <v>21</v>
      </c>
      <c r="C458" t="s">
        <v>28</v>
      </c>
      <c r="D458">
        <v>1.2</v>
      </c>
      <c r="E458" s="5">
        <v>0.57799999999999996</v>
      </c>
      <c r="P458" s="6"/>
      <c r="Q458" s="6"/>
      <c r="R458" s="6"/>
      <c r="S458" s="5"/>
    </row>
    <row r="459" spans="1:19" x14ac:dyDescent="0.35">
      <c r="A459" t="s">
        <v>906</v>
      </c>
      <c r="B459" t="s">
        <v>21</v>
      </c>
      <c r="C459" t="s">
        <v>28</v>
      </c>
      <c r="D459">
        <v>1.3</v>
      </c>
      <c r="E459" s="5">
        <v>0.218</v>
      </c>
      <c r="P459" s="6"/>
      <c r="Q459" s="6"/>
      <c r="R459" s="6"/>
      <c r="S459" s="7"/>
    </row>
    <row r="460" spans="1:19" x14ac:dyDescent="0.35">
      <c r="A460" t="s">
        <v>945</v>
      </c>
      <c r="B460" t="s">
        <v>21</v>
      </c>
      <c r="C460" t="s">
        <v>28</v>
      </c>
      <c r="D460">
        <v>1.3</v>
      </c>
      <c r="E460" s="5">
        <v>0.23100000000000001</v>
      </c>
      <c r="P460" s="6"/>
      <c r="Q460" s="6"/>
      <c r="R460" s="6"/>
      <c r="S460" s="7"/>
    </row>
    <row r="461" spans="1:19" x14ac:dyDescent="0.35">
      <c r="A461" t="s">
        <v>892</v>
      </c>
      <c r="B461" t="s">
        <v>21</v>
      </c>
      <c r="C461" t="s">
        <v>28</v>
      </c>
      <c r="D461">
        <v>1.5</v>
      </c>
      <c r="E461" s="5">
        <v>0.372</v>
      </c>
      <c r="P461" s="6"/>
      <c r="Q461" s="6"/>
      <c r="R461" s="6"/>
      <c r="S461" s="7"/>
    </row>
    <row r="462" spans="1:19" x14ac:dyDescent="0.35">
      <c r="A462" t="s">
        <v>927</v>
      </c>
      <c r="B462" t="s">
        <v>21</v>
      </c>
      <c r="C462" t="s">
        <v>28</v>
      </c>
      <c r="D462">
        <v>1.5</v>
      </c>
      <c r="E462" s="5">
        <v>0.24299999999999999</v>
      </c>
      <c r="P462" s="6"/>
      <c r="Q462" s="6"/>
      <c r="R462" s="6"/>
      <c r="S462" s="7"/>
    </row>
    <row r="463" spans="1:19" x14ac:dyDescent="0.35">
      <c r="A463" t="s">
        <v>928</v>
      </c>
      <c r="B463" t="s">
        <v>21</v>
      </c>
      <c r="C463" t="s">
        <v>28</v>
      </c>
      <c r="D463">
        <v>1.5</v>
      </c>
      <c r="E463" s="5">
        <v>0.24299999999999999</v>
      </c>
      <c r="P463" s="6"/>
      <c r="Q463" s="6"/>
      <c r="R463" s="6"/>
      <c r="S463" s="7"/>
    </row>
    <row r="464" spans="1:19" x14ac:dyDescent="0.35">
      <c r="A464" t="s">
        <v>898</v>
      </c>
      <c r="B464" t="s">
        <v>21</v>
      </c>
      <c r="C464" t="s">
        <v>28</v>
      </c>
      <c r="D464">
        <v>1.6</v>
      </c>
      <c r="E464" s="5">
        <v>0.435</v>
      </c>
      <c r="P464" s="6"/>
      <c r="Q464" s="6"/>
      <c r="R464" s="6"/>
      <c r="S464" s="7"/>
    </row>
    <row r="465" spans="1:19" x14ac:dyDescent="0.35">
      <c r="A465" t="s">
        <v>910</v>
      </c>
      <c r="B465" t="s">
        <v>21</v>
      </c>
      <c r="C465" t="s">
        <v>28</v>
      </c>
      <c r="D465">
        <v>1.6</v>
      </c>
      <c r="E465" s="5">
        <v>0.33100000000000002</v>
      </c>
      <c r="P465" s="6"/>
      <c r="Q465" s="6"/>
      <c r="R465" s="6"/>
      <c r="S465" s="7"/>
    </row>
    <row r="466" spans="1:19" x14ac:dyDescent="0.35">
      <c r="A466" t="s">
        <v>881</v>
      </c>
      <c r="B466" t="s">
        <v>21</v>
      </c>
      <c r="C466" t="s">
        <v>28</v>
      </c>
      <c r="D466">
        <v>1.7</v>
      </c>
      <c r="E466" s="5">
        <v>0.188</v>
      </c>
      <c r="P466" s="6"/>
      <c r="Q466" s="6"/>
      <c r="R466" s="6"/>
      <c r="S466" s="7"/>
    </row>
    <row r="467" spans="1:19" x14ac:dyDescent="0.35">
      <c r="A467" t="s">
        <v>871</v>
      </c>
      <c r="B467" t="s">
        <v>21</v>
      </c>
      <c r="C467" t="s">
        <v>28</v>
      </c>
      <c r="D467">
        <v>1.8</v>
      </c>
      <c r="E467" s="5">
        <v>0.57799999999999996</v>
      </c>
      <c r="P467" s="6"/>
      <c r="Q467" s="6"/>
      <c r="R467" s="6"/>
      <c r="S467" s="7"/>
    </row>
    <row r="468" spans="1:19" x14ac:dyDescent="0.35">
      <c r="A468" t="s">
        <v>888</v>
      </c>
      <c r="B468" t="s">
        <v>21</v>
      </c>
      <c r="C468" t="s">
        <v>28</v>
      </c>
      <c r="D468">
        <v>1.8</v>
      </c>
      <c r="E468" s="5">
        <v>0.40799999999999997</v>
      </c>
      <c r="P468" s="6"/>
      <c r="Q468" s="6"/>
      <c r="R468" s="6"/>
      <c r="S468" s="7"/>
    </row>
    <row r="469" spans="1:19" x14ac:dyDescent="0.35">
      <c r="A469" t="s">
        <v>947</v>
      </c>
      <c r="B469" t="s">
        <v>21</v>
      </c>
      <c r="C469" t="s">
        <v>28</v>
      </c>
      <c r="D469">
        <v>1.9</v>
      </c>
      <c r="E469" s="5">
        <v>3.5999999999999997E-2</v>
      </c>
      <c r="P469" s="6"/>
      <c r="Q469" s="6"/>
      <c r="R469" s="6"/>
      <c r="S469" s="7"/>
    </row>
    <row r="470" spans="1:19" x14ac:dyDescent="0.35">
      <c r="A470" t="s">
        <v>905</v>
      </c>
      <c r="B470" t="s">
        <v>21</v>
      </c>
      <c r="C470" t="s">
        <v>28</v>
      </c>
      <c r="D470">
        <v>2.2000000000000002</v>
      </c>
      <c r="E470" s="5">
        <v>0.218</v>
      </c>
      <c r="P470" s="6"/>
      <c r="Q470" s="6"/>
      <c r="R470" s="6"/>
      <c r="S470" s="7"/>
    </row>
    <row r="471" spans="1:19" x14ac:dyDescent="0.35">
      <c r="A471" t="s">
        <v>860</v>
      </c>
      <c r="B471" t="s">
        <v>21</v>
      </c>
      <c r="C471" t="s">
        <v>28</v>
      </c>
      <c r="D471">
        <v>2.4</v>
      </c>
      <c r="E471" s="5">
        <v>0.57799999999999996</v>
      </c>
      <c r="P471" s="6"/>
      <c r="Q471" s="6"/>
      <c r="R471" s="6"/>
      <c r="S471" s="7"/>
    </row>
    <row r="472" spans="1:19" x14ac:dyDescent="0.35">
      <c r="A472" t="s">
        <v>861</v>
      </c>
      <c r="B472" t="s">
        <v>21</v>
      </c>
      <c r="C472" t="s">
        <v>28</v>
      </c>
      <c r="D472">
        <v>2.4</v>
      </c>
      <c r="E472" s="5">
        <v>0.57799999999999996</v>
      </c>
      <c r="P472" s="6"/>
      <c r="Q472" s="6"/>
      <c r="R472" s="6"/>
      <c r="S472" s="7"/>
    </row>
    <row r="473" spans="1:19" x14ac:dyDescent="0.35">
      <c r="A473" t="s">
        <v>882</v>
      </c>
      <c r="B473" t="s">
        <v>21</v>
      </c>
      <c r="C473" t="s">
        <v>28</v>
      </c>
      <c r="D473">
        <v>2.4</v>
      </c>
      <c r="E473" s="5">
        <v>0.20699999999999999</v>
      </c>
      <c r="P473" s="6"/>
      <c r="Q473" s="6"/>
      <c r="R473" s="6"/>
      <c r="S473" s="7"/>
    </row>
    <row r="474" spans="1:19" x14ac:dyDescent="0.35">
      <c r="A474" t="s">
        <v>896</v>
      </c>
      <c r="B474" t="s">
        <v>21</v>
      </c>
      <c r="C474" t="s">
        <v>28</v>
      </c>
      <c r="D474">
        <v>2.4</v>
      </c>
      <c r="E474" s="5">
        <v>0.28299999999999997</v>
      </c>
      <c r="P474" s="6"/>
      <c r="Q474" s="6"/>
      <c r="R474" s="6"/>
      <c r="S474" s="7"/>
    </row>
    <row r="475" spans="1:19" x14ac:dyDescent="0.35">
      <c r="A475" t="s">
        <v>931</v>
      </c>
      <c r="B475" t="s">
        <v>21</v>
      </c>
      <c r="C475" t="s">
        <v>28</v>
      </c>
      <c r="D475">
        <v>2.7</v>
      </c>
      <c r="E475" s="5">
        <v>0.28499999999999998</v>
      </c>
      <c r="P475" s="6"/>
      <c r="Q475" s="6"/>
      <c r="R475" s="6"/>
      <c r="S475" s="7"/>
    </row>
    <row r="476" spans="1:19" x14ac:dyDescent="0.35">
      <c r="A476" t="s">
        <v>857</v>
      </c>
      <c r="B476" t="s">
        <v>21</v>
      </c>
      <c r="C476" t="s">
        <v>28</v>
      </c>
      <c r="D476">
        <v>2.8</v>
      </c>
      <c r="E476" s="5">
        <v>0.50600000000000001</v>
      </c>
      <c r="P476" s="6"/>
      <c r="Q476" s="6"/>
      <c r="R476" s="6"/>
      <c r="S476" s="7"/>
    </row>
    <row r="477" spans="1:19" x14ac:dyDescent="0.35">
      <c r="A477" t="s">
        <v>858</v>
      </c>
      <c r="B477" t="s">
        <v>21</v>
      </c>
      <c r="C477" t="s">
        <v>28</v>
      </c>
      <c r="D477">
        <v>2.8</v>
      </c>
      <c r="E477" s="5">
        <v>0.50600000000000001</v>
      </c>
      <c r="P477" s="6"/>
      <c r="Q477" s="6"/>
      <c r="R477" s="6"/>
      <c r="S477" s="7"/>
    </row>
    <row r="478" spans="1:19" x14ac:dyDescent="0.35">
      <c r="A478" t="s">
        <v>859</v>
      </c>
      <c r="B478" t="s">
        <v>21</v>
      </c>
      <c r="C478" t="s">
        <v>28</v>
      </c>
      <c r="D478">
        <v>2.8</v>
      </c>
      <c r="E478" s="5">
        <v>0.50600000000000001</v>
      </c>
      <c r="P478" s="6"/>
      <c r="Q478" s="6"/>
      <c r="R478" s="6"/>
      <c r="S478" s="7"/>
    </row>
    <row r="479" spans="1:19" x14ac:dyDescent="0.35">
      <c r="A479" t="s">
        <v>891</v>
      </c>
      <c r="B479" t="s">
        <v>21</v>
      </c>
      <c r="C479" t="s">
        <v>28</v>
      </c>
      <c r="D479">
        <v>3</v>
      </c>
      <c r="E479" s="5">
        <v>0.58399999999999996</v>
      </c>
      <c r="P479" s="6"/>
      <c r="Q479" s="6"/>
      <c r="R479" s="6"/>
      <c r="S479" s="7"/>
    </row>
    <row r="480" spans="1:19" x14ac:dyDescent="0.35">
      <c r="A480" t="s">
        <v>862</v>
      </c>
      <c r="B480" t="s">
        <v>21</v>
      </c>
      <c r="C480" t="s">
        <v>28</v>
      </c>
      <c r="D480">
        <v>3.1</v>
      </c>
      <c r="E480" s="5">
        <v>0.57799999999999996</v>
      </c>
      <c r="P480" s="6"/>
      <c r="Q480" s="6"/>
      <c r="R480" s="6"/>
      <c r="S480" s="5"/>
    </row>
    <row r="481" spans="1:19" x14ac:dyDescent="0.35">
      <c r="A481" t="s">
        <v>897</v>
      </c>
      <c r="B481" t="s">
        <v>21</v>
      </c>
      <c r="C481" t="s">
        <v>28</v>
      </c>
      <c r="D481">
        <v>3.2</v>
      </c>
      <c r="E481" s="5">
        <v>0.28299999999999997</v>
      </c>
      <c r="P481" s="6"/>
      <c r="Q481" s="6"/>
      <c r="R481" s="6"/>
      <c r="S481" s="5"/>
    </row>
    <row r="482" spans="1:19" x14ac:dyDescent="0.35">
      <c r="A482" t="s">
        <v>911</v>
      </c>
      <c r="B482" t="s">
        <v>21</v>
      </c>
      <c r="C482" t="s">
        <v>28</v>
      </c>
      <c r="D482">
        <v>3.2</v>
      </c>
      <c r="E482" s="5">
        <v>0.26800000000000002</v>
      </c>
      <c r="P482" s="6"/>
      <c r="Q482" s="6"/>
      <c r="R482" s="6"/>
      <c r="S482" s="7"/>
    </row>
    <row r="483" spans="1:19" x14ac:dyDescent="0.35">
      <c r="A483" t="s">
        <v>894</v>
      </c>
      <c r="B483" t="s">
        <v>21</v>
      </c>
      <c r="C483" t="s">
        <v>28</v>
      </c>
      <c r="D483">
        <v>3.4</v>
      </c>
      <c r="E483" s="5">
        <v>0.28299999999999997</v>
      </c>
      <c r="P483" s="6"/>
      <c r="Q483" s="6"/>
      <c r="R483" s="6"/>
      <c r="S483" s="7"/>
    </row>
    <row r="484" spans="1:19" x14ac:dyDescent="0.35">
      <c r="A484" t="s">
        <v>895</v>
      </c>
      <c r="B484" t="s">
        <v>21</v>
      </c>
      <c r="C484" t="s">
        <v>28</v>
      </c>
      <c r="D484">
        <v>3.4</v>
      </c>
      <c r="E484" s="5">
        <v>0.28299999999999997</v>
      </c>
      <c r="P484" s="6"/>
      <c r="Q484" s="6"/>
      <c r="R484" s="6"/>
      <c r="S484" s="7"/>
    </row>
    <row r="485" spans="1:19" x14ac:dyDescent="0.35">
      <c r="A485" t="s">
        <v>933</v>
      </c>
      <c r="B485" t="s">
        <v>21</v>
      </c>
      <c r="C485" t="s">
        <v>28</v>
      </c>
      <c r="D485">
        <v>3.4</v>
      </c>
      <c r="E485" s="5">
        <v>0.35</v>
      </c>
      <c r="P485" s="6"/>
      <c r="Q485" s="6"/>
      <c r="R485" s="6"/>
      <c r="S485" s="7"/>
    </row>
    <row r="486" spans="1:19" x14ac:dyDescent="0.35">
      <c r="A486" t="s">
        <v>934</v>
      </c>
      <c r="B486" t="s">
        <v>21</v>
      </c>
      <c r="C486" t="s">
        <v>28</v>
      </c>
      <c r="D486">
        <v>3.5</v>
      </c>
      <c r="E486" s="5">
        <v>0.56799999999999995</v>
      </c>
      <c r="P486" s="6"/>
      <c r="Q486" s="6"/>
      <c r="R486" s="6"/>
      <c r="S486" s="7"/>
    </row>
    <row r="487" spans="1:19" x14ac:dyDescent="0.35">
      <c r="A487" t="s">
        <v>935</v>
      </c>
      <c r="B487" t="s">
        <v>21</v>
      </c>
      <c r="C487" t="s">
        <v>28</v>
      </c>
      <c r="D487">
        <v>3.5</v>
      </c>
      <c r="E487" s="5">
        <v>0.56799999999999995</v>
      </c>
      <c r="P487" s="6"/>
      <c r="Q487" s="6"/>
      <c r="R487" s="6"/>
      <c r="S487" s="7"/>
    </row>
    <row r="488" spans="1:19" x14ac:dyDescent="0.35">
      <c r="A488" t="s">
        <v>936</v>
      </c>
      <c r="B488" t="s">
        <v>21</v>
      </c>
      <c r="C488" t="s">
        <v>28</v>
      </c>
      <c r="D488">
        <v>3.5</v>
      </c>
      <c r="E488" s="5">
        <v>0.56799999999999995</v>
      </c>
      <c r="P488" s="6"/>
      <c r="Q488" s="6"/>
      <c r="R488" s="6"/>
      <c r="S488" s="7"/>
    </row>
    <row r="489" spans="1:19" x14ac:dyDescent="0.35">
      <c r="A489" t="s">
        <v>867</v>
      </c>
      <c r="B489" t="s">
        <v>21</v>
      </c>
      <c r="C489" t="s">
        <v>28</v>
      </c>
      <c r="D489">
        <v>3.8</v>
      </c>
      <c r="E489" s="5">
        <v>0.57799999999999996</v>
      </c>
      <c r="P489" s="6"/>
      <c r="Q489" s="6"/>
      <c r="R489" s="6"/>
      <c r="S489" s="7"/>
    </row>
    <row r="490" spans="1:19" x14ac:dyDescent="0.35">
      <c r="A490" t="s">
        <v>868</v>
      </c>
      <c r="B490" t="s">
        <v>21</v>
      </c>
      <c r="C490" t="s">
        <v>28</v>
      </c>
      <c r="D490">
        <v>4.0999999999999996</v>
      </c>
      <c r="E490" s="5">
        <v>0.57799999999999996</v>
      </c>
      <c r="P490" s="6"/>
      <c r="Q490" s="6"/>
      <c r="R490" s="6"/>
      <c r="S490" s="7"/>
    </row>
    <row r="491" spans="1:19" x14ac:dyDescent="0.35">
      <c r="A491" t="s">
        <v>937</v>
      </c>
      <c r="B491" t="s">
        <v>21</v>
      </c>
      <c r="C491" t="s">
        <v>28</v>
      </c>
      <c r="D491">
        <v>4.3</v>
      </c>
      <c r="E491" s="5">
        <v>0.38600000000000001</v>
      </c>
      <c r="P491" s="6"/>
      <c r="Q491" s="6"/>
      <c r="R491" s="6"/>
      <c r="S491" s="7"/>
    </row>
    <row r="492" spans="1:19" x14ac:dyDescent="0.35">
      <c r="A492" t="s">
        <v>889</v>
      </c>
      <c r="B492" t="s">
        <v>21</v>
      </c>
      <c r="C492" t="s">
        <v>28</v>
      </c>
      <c r="D492">
        <v>4.5999999999999996</v>
      </c>
      <c r="E492" s="5">
        <v>0.40799999999999997</v>
      </c>
      <c r="P492" s="6"/>
      <c r="Q492" s="6"/>
      <c r="R492" s="6"/>
      <c r="S492" s="7"/>
    </row>
    <row r="493" spans="1:19" x14ac:dyDescent="0.35">
      <c r="A493" t="s">
        <v>932</v>
      </c>
      <c r="B493" t="s">
        <v>21</v>
      </c>
      <c r="C493" t="s">
        <v>28</v>
      </c>
      <c r="D493">
        <v>4.5999999999999996</v>
      </c>
      <c r="E493" s="5">
        <v>0.36</v>
      </c>
      <c r="P493" s="6"/>
      <c r="Q493" s="6"/>
      <c r="R493" s="6"/>
      <c r="S493" s="7"/>
    </row>
    <row r="494" spans="1:19" x14ac:dyDescent="0.35">
      <c r="A494" t="s">
        <v>854</v>
      </c>
      <c r="B494" t="s">
        <v>21</v>
      </c>
      <c r="C494" t="s">
        <v>28</v>
      </c>
      <c r="D494">
        <v>5</v>
      </c>
      <c r="E494" s="5">
        <v>0.497</v>
      </c>
      <c r="P494" s="6"/>
      <c r="Q494" s="6"/>
      <c r="R494" s="6"/>
      <c r="S494" s="7"/>
    </row>
    <row r="495" spans="1:19" x14ac:dyDescent="0.35">
      <c r="A495" t="s">
        <v>855</v>
      </c>
      <c r="B495" t="s">
        <v>21</v>
      </c>
      <c r="C495" t="s">
        <v>28</v>
      </c>
      <c r="D495">
        <v>5</v>
      </c>
      <c r="E495" s="5">
        <v>0.497</v>
      </c>
      <c r="P495" s="6"/>
      <c r="Q495" s="6"/>
      <c r="R495" s="6"/>
      <c r="S495" s="7"/>
    </row>
    <row r="496" spans="1:19" x14ac:dyDescent="0.35">
      <c r="A496" t="s">
        <v>887</v>
      </c>
      <c r="B496" t="s">
        <v>21</v>
      </c>
      <c r="C496" t="s">
        <v>28</v>
      </c>
      <c r="D496">
        <v>5</v>
      </c>
      <c r="E496" s="5">
        <v>0.59899999999999998</v>
      </c>
      <c r="P496" s="6"/>
      <c r="Q496" s="6"/>
      <c r="R496" s="6"/>
      <c r="S496" s="7"/>
    </row>
    <row r="497" spans="1:19" x14ac:dyDescent="0.35">
      <c r="A497" t="s">
        <v>853</v>
      </c>
      <c r="B497" t="s">
        <v>21</v>
      </c>
      <c r="C497" t="s">
        <v>28</v>
      </c>
      <c r="D497">
        <v>6</v>
      </c>
      <c r="E497" s="5">
        <v>0.497</v>
      </c>
      <c r="P497" s="6"/>
      <c r="Q497" s="6"/>
      <c r="R497" s="6"/>
      <c r="S497" s="7"/>
    </row>
    <row r="498" spans="1:19" x14ac:dyDescent="0.35">
      <c r="A498" t="s">
        <v>944</v>
      </c>
      <c r="B498" t="s">
        <v>21</v>
      </c>
      <c r="C498" t="s">
        <v>28</v>
      </c>
      <c r="D498">
        <v>15</v>
      </c>
      <c r="E498" s="5">
        <v>0.71399999999999997</v>
      </c>
      <c r="P498" s="6"/>
      <c r="Q498" s="6"/>
      <c r="R498" s="6"/>
      <c r="S498" s="7"/>
    </row>
    <row r="499" spans="1:19" x14ac:dyDescent="0.35">
      <c r="A499" t="s">
        <v>883</v>
      </c>
      <c r="B499" t="s">
        <v>21</v>
      </c>
      <c r="C499" t="s">
        <v>28</v>
      </c>
      <c r="D499">
        <v>22</v>
      </c>
      <c r="E499" s="5">
        <v>0.26</v>
      </c>
      <c r="P499" s="6"/>
      <c r="Q499" s="6"/>
      <c r="R499" s="6"/>
      <c r="S499" s="7"/>
    </row>
    <row r="500" spans="1:19" x14ac:dyDescent="0.35">
      <c r="A500" t="s">
        <v>884</v>
      </c>
      <c r="B500" t="s">
        <v>21</v>
      </c>
      <c r="C500" t="s">
        <v>28</v>
      </c>
      <c r="D500">
        <v>35.1</v>
      </c>
      <c r="E500" s="5">
        <v>0.26</v>
      </c>
      <c r="P500" s="6"/>
      <c r="Q500" s="6"/>
      <c r="R500" s="6"/>
      <c r="S500" s="7"/>
    </row>
    <row r="501" spans="1:19" x14ac:dyDescent="0.35">
      <c r="A501" t="s">
        <v>885</v>
      </c>
      <c r="B501" t="s">
        <v>21</v>
      </c>
      <c r="C501" t="s">
        <v>28</v>
      </c>
      <c r="D501">
        <v>35.1</v>
      </c>
      <c r="E501" s="5">
        <v>0.26</v>
      </c>
      <c r="P501" s="6"/>
      <c r="Q501" s="6"/>
      <c r="R501" s="6"/>
      <c r="S501" s="7"/>
    </row>
    <row r="502" spans="1:19" x14ac:dyDescent="0.35">
      <c r="A502" t="s">
        <v>886</v>
      </c>
      <c r="B502" t="s">
        <v>21</v>
      </c>
      <c r="C502" t="s">
        <v>28</v>
      </c>
      <c r="D502">
        <v>35.1</v>
      </c>
      <c r="E502" s="5">
        <v>0.26</v>
      </c>
      <c r="P502" s="6"/>
      <c r="Q502" s="6"/>
      <c r="R502" s="6"/>
      <c r="S502" s="7"/>
    </row>
    <row r="503" spans="1:19" x14ac:dyDescent="0.35">
      <c r="A503" t="s">
        <v>940</v>
      </c>
      <c r="B503" t="s">
        <v>21</v>
      </c>
      <c r="C503" t="s">
        <v>28</v>
      </c>
      <c r="D503">
        <v>35.1</v>
      </c>
      <c r="E503" s="5">
        <v>0.19</v>
      </c>
      <c r="P503" s="6"/>
      <c r="Q503" s="6"/>
      <c r="R503" s="6"/>
      <c r="S503" s="7"/>
    </row>
    <row r="504" spans="1:19" x14ac:dyDescent="0.35">
      <c r="A504" t="s">
        <v>941</v>
      </c>
      <c r="B504" t="s">
        <v>21</v>
      </c>
      <c r="C504" t="s">
        <v>28</v>
      </c>
      <c r="D504">
        <v>35.1</v>
      </c>
      <c r="E504" s="5">
        <v>0.19</v>
      </c>
      <c r="P504" s="6"/>
      <c r="Q504" s="6"/>
      <c r="R504" s="6"/>
      <c r="S504" s="7"/>
    </row>
    <row r="505" spans="1:19" x14ac:dyDescent="0.35">
      <c r="A505" t="s">
        <v>942</v>
      </c>
      <c r="B505" t="s">
        <v>21</v>
      </c>
      <c r="C505" t="s">
        <v>28</v>
      </c>
      <c r="D505">
        <v>35.1</v>
      </c>
      <c r="E505" s="5">
        <v>0.19</v>
      </c>
      <c r="P505" s="6"/>
      <c r="Q505" s="6"/>
      <c r="R505" s="6"/>
      <c r="S505" s="7"/>
    </row>
    <row r="506" spans="1:19" x14ac:dyDescent="0.35">
      <c r="A506" t="s">
        <v>943</v>
      </c>
      <c r="B506" t="s">
        <v>21</v>
      </c>
      <c r="C506" t="s">
        <v>28</v>
      </c>
      <c r="D506">
        <v>35.1</v>
      </c>
      <c r="E506" s="5">
        <v>0.19</v>
      </c>
      <c r="P506" s="6"/>
      <c r="Q506" s="6"/>
      <c r="R506" s="6"/>
      <c r="S506" s="7"/>
    </row>
    <row r="507" spans="1:19" x14ac:dyDescent="0.35">
      <c r="A507" t="s">
        <v>912</v>
      </c>
      <c r="B507" t="s">
        <v>26</v>
      </c>
      <c r="C507" t="s">
        <v>28</v>
      </c>
      <c r="D507">
        <v>14.3</v>
      </c>
      <c r="E507" s="5">
        <v>0.21099999999999999</v>
      </c>
      <c r="P507" s="6"/>
      <c r="Q507" s="6"/>
      <c r="R507" s="6"/>
      <c r="S507" s="7"/>
    </row>
    <row r="508" spans="1:19" x14ac:dyDescent="0.35">
      <c r="A508" t="s">
        <v>913</v>
      </c>
      <c r="B508" t="s">
        <v>26</v>
      </c>
      <c r="C508" t="s">
        <v>28</v>
      </c>
      <c r="D508">
        <v>24</v>
      </c>
      <c r="E508" s="5">
        <v>0.32800000000000001</v>
      </c>
      <c r="P508" s="6"/>
      <c r="Q508" s="6"/>
      <c r="R508" s="6"/>
      <c r="S508" s="7"/>
    </row>
    <row r="509" spans="1:19" x14ac:dyDescent="0.35">
      <c r="A509" t="s">
        <v>856</v>
      </c>
      <c r="B509" t="s">
        <v>26</v>
      </c>
      <c r="C509" t="s">
        <v>28</v>
      </c>
      <c r="D509">
        <v>28.8</v>
      </c>
      <c r="E509" s="5">
        <v>0.255</v>
      </c>
      <c r="P509" s="6"/>
      <c r="Q509" s="6"/>
      <c r="R509" s="6"/>
      <c r="S509" s="7"/>
    </row>
    <row r="510" spans="1:19" x14ac:dyDescent="0.35">
      <c r="A510" t="s">
        <v>907</v>
      </c>
      <c r="B510" t="s">
        <v>26</v>
      </c>
      <c r="C510" t="s">
        <v>28</v>
      </c>
      <c r="D510">
        <v>48</v>
      </c>
      <c r="E510" s="5">
        <v>0.28899999999999998</v>
      </c>
      <c r="P510" s="6"/>
      <c r="Q510" s="6"/>
      <c r="R510" s="6"/>
      <c r="S510" s="7"/>
    </row>
    <row r="511" spans="1:19" x14ac:dyDescent="0.35">
      <c r="A511" t="s">
        <v>904</v>
      </c>
      <c r="B511" t="s">
        <v>26</v>
      </c>
      <c r="C511" t="s">
        <v>28</v>
      </c>
      <c r="D511">
        <v>99</v>
      </c>
      <c r="E511" s="5">
        <v>0.248</v>
      </c>
      <c r="P511" s="6"/>
      <c r="Q511" s="6"/>
      <c r="R511" s="6"/>
      <c r="S511" s="7"/>
    </row>
    <row r="512" spans="1:19" x14ac:dyDescent="0.35">
      <c r="A512" t="s">
        <v>953</v>
      </c>
      <c r="B512" t="s">
        <v>20</v>
      </c>
      <c r="C512" t="s">
        <v>29</v>
      </c>
      <c r="D512">
        <v>1</v>
      </c>
      <c r="E512" s="5">
        <v>0.221</v>
      </c>
      <c r="P512" s="6"/>
      <c r="Q512" s="6"/>
      <c r="R512" s="6"/>
      <c r="S512" s="7"/>
    </row>
    <row r="513" spans="1:19" x14ac:dyDescent="0.35">
      <c r="A513" t="s">
        <v>955</v>
      </c>
      <c r="B513" t="s">
        <v>20</v>
      </c>
      <c r="C513" t="s">
        <v>29</v>
      </c>
      <c r="D513">
        <v>1</v>
      </c>
      <c r="E513" s="5">
        <v>0.221</v>
      </c>
      <c r="P513" s="6"/>
      <c r="Q513" s="6"/>
      <c r="R513" s="6"/>
      <c r="S513" s="7"/>
    </row>
    <row r="514" spans="1:19" x14ac:dyDescent="0.35">
      <c r="A514" t="s">
        <v>956</v>
      </c>
      <c r="B514" t="s">
        <v>20</v>
      </c>
      <c r="C514" t="s">
        <v>29</v>
      </c>
      <c r="D514">
        <v>1.3</v>
      </c>
      <c r="E514" s="5">
        <v>0.158</v>
      </c>
      <c r="P514" s="6"/>
      <c r="Q514" s="6"/>
      <c r="R514" s="6"/>
      <c r="S514" s="7"/>
    </row>
    <row r="515" spans="1:19" x14ac:dyDescent="0.35">
      <c r="A515" t="s">
        <v>973</v>
      </c>
      <c r="B515" t="s">
        <v>20</v>
      </c>
      <c r="C515" t="s">
        <v>29</v>
      </c>
      <c r="D515">
        <v>1.9</v>
      </c>
      <c r="E515" s="5">
        <v>0.17599999999999999</v>
      </c>
      <c r="P515" s="6"/>
      <c r="Q515" s="6"/>
      <c r="R515" s="6"/>
      <c r="S515" s="7"/>
    </row>
    <row r="516" spans="1:19" x14ac:dyDescent="0.35">
      <c r="A516" t="s">
        <v>972</v>
      </c>
      <c r="B516" t="s">
        <v>20</v>
      </c>
      <c r="C516" t="s">
        <v>29</v>
      </c>
      <c r="D516">
        <v>2</v>
      </c>
      <c r="E516" s="5">
        <v>0.18099999999999999</v>
      </c>
      <c r="P516" s="6"/>
      <c r="Q516" s="6"/>
      <c r="R516" s="6"/>
      <c r="S516" s="7"/>
    </row>
    <row r="517" spans="1:19" x14ac:dyDescent="0.35">
      <c r="A517" t="s">
        <v>954</v>
      </c>
      <c r="B517" t="s">
        <v>20</v>
      </c>
      <c r="C517" t="s">
        <v>29</v>
      </c>
      <c r="D517">
        <v>3</v>
      </c>
      <c r="E517" s="5">
        <v>0.184</v>
      </c>
      <c r="P517" s="6"/>
      <c r="Q517" s="6"/>
      <c r="R517" s="6"/>
      <c r="S517" s="7"/>
    </row>
    <row r="518" spans="1:19" x14ac:dyDescent="0.35">
      <c r="A518" t="s">
        <v>948</v>
      </c>
      <c r="B518" t="s">
        <v>21</v>
      </c>
      <c r="C518" t="s">
        <v>29</v>
      </c>
      <c r="D518">
        <v>0.4</v>
      </c>
      <c r="E518" s="5">
        <v>0.152</v>
      </c>
      <c r="P518" s="6"/>
      <c r="Q518" s="6"/>
      <c r="R518" s="6"/>
      <c r="S518" s="7"/>
    </row>
    <row r="519" spans="1:19" x14ac:dyDescent="0.35">
      <c r="A519" t="s">
        <v>949</v>
      </c>
      <c r="B519" t="s">
        <v>21</v>
      </c>
      <c r="C519" t="s">
        <v>29</v>
      </c>
      <c r="D519">
        <v>0.4</v>
      </c>
      <c r="E519" s="5">
        <v>0.152</v>
      </c>
      <c r="P519" s="6"/>
      <c r="Q519" s="6"/>
      <c r="R519" s="6"/>
      <c r="S519" s="7"/>
    </row>
    <row r="520" spans="1:19" x14ac:dyDescent="0.35">
      <c r="A520" t="s">
        <v>950</v>
      </c>
      <c r="B520" t="s">
        <v>21</v>
      </c>
      <c r="C520" t="s">
        <v>29</v>
      </c>
      <c r="D520">
        <v>0.4</v>
      </c>
      <c r="E520" s="5">
        <v>0.152</v>
      </c>
      <c r="P520" s="6"/>
      <c r="Q520" s="6"/>
      <c r="R520" s="6"/>
      <c r="S520" s="7"/>
    </row>
    <row r="521" spans="1:19" x14ac:dyDescent="0.35">
      <c r="A521" t="s">
        <v>951</v>
      </c>
      <c r="B521" t="s">
        <v>21</v>
      </c>
      <c r="C521" t="s">
        <v>29</v>
      </c>
      <c r="D521">
        <v>0.4</v>
      </c>
      <c r="E521" s="5">
        <v>0.152</v>
      </c>
      <c r="P521" s="6"/>
      <c r="Q521" s="6"/>
      <c r="R521" s="6"/>
      <c r="S521" s="7"/>
    </row>
    <row r="522" spans="1:19" x14ac:dyDescent="0.35">
      <c r="A522" t="s">
        <v>959</v>
      </c>
      <c r="B522" t="s">
        <v>21</v>
      </c>
      <c r="C522" t="s">
        <v>29</v>
      </c>
      <c r="D522">
        <v>1.2</v>
      </c>
      <c r="E522" s="5">
        <v>0.23100000000000001</v>
      </c>
      <c r="P522" s="6"/>
      <c r="Q522" s="6"/>
      <c r="R522" s="6"/>
      <c r="S522" s="7"/>
    </row>
    <row r="523" spans="1:19" x14ac:dyDescent="0.35">
      <c r="A523" t="s">
        <v>958</v>
      </c>
      <c r="B523" t="s">
        <v>26</v>
      </c>
      <c r="C523" t="s">
        <v>29</v>
      </c>
      <c r="D523">
        <v>1.5</v>
      </c>
      <c r="E523" s="5">
        <v>5.3999999999999999E-2</v>
      </c>
      <c r="P523" s="6"/>
      <c r="Q523" s="6"/>
      <c r="R523" s="6"/>
      <c r="S523" s="5"/>
    </row>
    <row r="524" spans="1:19" x14ac:dyDescent="0.35">
      <c r="A524" t="s">
        <v>960</v>
      </c>
      <c r="B524" t="s">
        <v>26</v>
      </c>
      <c r="C524" t="s">
        <v>29</v>
      </c>
      <c r="D524">
        <v>1.5</v>
      </c>
      <c r="E524" s="5">
        <v>5.3999999999999999E-2</v>
      </c>
      <c r="P524" s="6"/>
      <c r="Q524" s="6"/>
      <c r="R524" s="6"/>
      <c r="S524" s="5"/>
    </row>
    <row r="525" spans="1:19" x14ac:dyDescent="0.35">
      <c r="A525" t="s">
        <v>961</v>
      </c>
      <c r="B525" t="s">
        <v>26</v>
      </c>
      <c r="C525" t="s">
        <v>29</v>
      </c>
      <c r="D525">
        <v>1.5</v>
      </c>
      <c r="E525" s="5">
        <v>8.7999999999999995E-2</v>
      </c>
      <c r="P525" s="6"/>
      <c r="Q525" s="6"/>
      <c r="R525" s="6"/>
      <c r="S525" s="5"/>
    </row>
    <row r="526" spans="1:19" x14ac:dyDescent="0.35">
      <c r="A526" t="s">
        <v>962</v>
      </c>
      <c r="B526" t="s">
        <v>26</v>
      </c>
      <c r="C526" t="s">
        <v>29</v>
      </c>
      <c r="D526">
        <v>1.5</v>
      </c>
      <c r="E526" s="5">
        <v>8.7999999999999995E-2</v>
      </c>
      <c r="P526" s="6"/>
      <c r="Q526" s="6"/>
      <c r="R526" s="6"/>
      <c r="S526" s="5"/>
    </row>
    <row r="527" spans="1:19" x14ac:dyDescent="0.35">
      <c r="A527" t="s">
        <v>963</v>
      </c>
      <c r="B527" t="s">
        <v>26</v>
      </c>
      <c r="C527" t="s">
        <v>29</v>
      </c>
      <c r="D527">
        <v>1.5</v>
      </c>
      <c r="E527" s="5">
        <v>8.7999999999999995E-2</v>
      </c>
      <c r="P527" s="6"/>
      <c r="Q527" s="6"/>
      <c r="R527" s="6"/>
      <c r="S527" s="5"/>
    </row>
    <row r="528" spans="1:19" x14ac:dyDescent="0.35">
      <c r="A528" t="s">
        <v>964</v>
      </c>
      <c r="B528" t="s">
        <v>26</v>
      </c>
      <c r="C528" t="s">
        <v>29</v>
      </c>
      <c r="D528">
        <v>1.5</v>
      </c>
      <c r="E528" s="5">
        <v>8.1000000000000003E-2</v>
      </c>
      <c r="P528" s="6"/>
      <c r="Q528" s="6"/>
      <c r="R528" s="6"/>
      <c r="S528" s="5"/>
    </row>
    <row r="529" spans="1:19" x14ac:dyDescent="0.35">
      <c r="A529" t="s">
        <v>965</v>
      </c>
      <c r="B529" t="s">
        <v>26</v>
      </c>
      <c r="C529" t="s">
        <v>29</v>
      </c>
      <c r="D529">
        <v>1.5</v>
      </c>
      <c r="E529" s="5">
        <v>6.7000000000000004E-2</v>
      </c>
      <c r="P529" s="6"/>
      <c r="Q529" s="6"/>
      <c r="R529" s="6"/>
      <c r="S529" s="7"/>
    </row>
    <row r="530" spans="1:19" x14ac:dyDescent="0.35">
      <c r="A530" t="s">
        <v>966</v>
      </c>
      <c r="B530" t="s">
        <v>26</v>
      </c>
      <c r="C530" t="s">
        <v>29</v>
      </c>
      <c r="D530">
        <v>1.5</v>
      </c>
      <c r="E530" s="5">
        <v>6.7000000000000004E-2</v>
      </c>
      <c r="P530" s="6"/>
      <c r="Q530" s="6"/>
      <c r="R530" s="6"/>
      <c r="S530" s="7"/>
    </row>
    <row r="531" spans="1:19" x14ac:dyDescent="0.35">
      <c r="A531" t="s">
        <v>967</v>
      </c>
      <c r="B531" t="s">
        <v>26</v>
      </c>
      <c r="C531" t="s">
        <v>29</v>
      </c>
      <c r="D531">
        <v>1.5</v>
      </c>
      <c r="E531" s="5">
        <v>7.2999999999999995E-2</v>
      </c>
      <c r="P531" s="6"/>
      <c r="Q531" s="6"/>
      <c r="R531" s="6"/>
      <c r="S531" s="5"/>
    </row>
    <row r="532" spans="1:19" x14ac:dyDescent="0.35">
      <c r="A532" t="s">
        <v>968</v>
      </c>
      <c r="B532" t="s">
        <v>26</v>
      </c>
      <c r="C532" t="s">
        <v>29</v>
      </c>
      <c r="D532">
        <v>1.5</v>
      </c>
      <c r="E532" s="5">
        <v>7.2999999999999995E-2</v>
      </c>
      <c r="P532" s="6"/>
      <c r="Q532" s="6"/>
      <c r="R532" s="6"/>
      <c r="S532" s="5"/>
    </row>
    <row r="533" spans="1:19" x14ac:dyDescent="0.35">
      <c r="A533" t="s">
        <v>969</v>
      </c>
      <c r="B533" t="s">
        <v>26</v>
      </c>
      <c r="C533" t="s">
        <v>29</v>
      </c>
      <c r="D533">
        <v>1.5</v>
      </c>
      <c r="E533" s="5">
        <v>7.2999999999999995E-2</v>
      </c>
      <c r="P533" s="6"/>
      <c r="Q533" s="6"/>
      <c r="R533" s="6"/>
      <c r="S533" s="5"/>
    </row>
    <row r="534" spans="1:19" x14ac:dyDescent="0.35">
      <c r="A534" t="s">
        <v>970</v>
      </c>
      <c r="B534" t="s">
        <v>26</v>
      </c>
      <c r="C534" t="s">
        <v>29</v>
      </c>
      <c r="D534">
        <v>1.5</v>
      </c>
      <c r="E534" s="5">
        <v>0.20200000000000001</v>
      </c>
      <c r="P534" s="6"/>
      <c r="Q534" s="6"/>
      <c r="R534" s="6"/>
      <c r="S534" s="7"/>
    </row>
    <row r="535" spans="1:19" x14ac:dyDescent="0.35">
      <c r="A535" t="s">
        <v>971</v>
      </c>
      <c r="B535" t="s">
        <v>26</v>
      </c>
      <c r="C535" t="s">
        <v>29</v>
      </c>
      <c r="D535">
        <v>1.5</v>
      </c>
      <c r="E535" s="5">
        <v>0.13900000000000001</v>
      </c>
      <c r="P535" s="6"/>
      <c r="Q535" s="6"/>
      <c r="R535" s="6"/>
      <c r="S535" s="7"/>
    </row>
    <row r="536" spans="1:19" x14ac:dyDescent="0.35">
      <c r="A536" t="s">
        <v>957</v>
      </c>
      <c r="B536" t="s">
        <v>26</v>
      </c>
      <c r="C536" t="s">
        <v>29</v>
      </c>
      <c r="D536">
        <v>4.5</v>
      </c>
      <c r="E536" s="5">
        <v>0.17199999999999999</v>
      </c>
      <c r="P536" s="6"/>
      <c r="Q536" s="6"/>
      <c r="R536" s="6"/>
      <c r="S536" s="7"/>
    </row>
    <row r="537" spans="1:19" x14ac:dyDescent="0.35">
      <c r="A537" t="s">
        <v>952</v>
      </c>
      <c r="B537" t="s">
        <v>26</v>
      </c>
      <c r="C537" t="s">
        <v>29</v>
      </c>
      <c r="D537">
        <v>30</v>
      </c>
      <c r="E537" s="5">
        <v>2.4E-2</v>
      </c>
      <c r="P537" s="6"/>
      <c r="Q537" s="6"/>
      <c r="R537" s="6"/>
      <c r="S537" s="7"/>
    </row>
    <row r="538" spans="1:19" x14ac:dyDescent="0.35">
      <c r="A538" t="s">
        <v>305</v>
      </c>
      <c r="B538" t="s">
        <v>20</v>
      </c>
      <c r="C538" t="s">
        <v>31</v>
      </c>
      <c r="D538">
        <v>0.5</v>
      </c>
      <c r="E538" s="5">
        <v>0.216</v>
      </c>
      <c r="P538" s="6"/>
      <c r="Q538" s="6"/>
      <c r="R538" s="6"/>
      <c r="S538" s="7"/>
    </row>
    <row r="539" spans="1:19" x14ac:dyDescent="0.35">
      <c r="A539" t="s">
        <v>243</v>
      </c>
      <c r="B539" t="s">
        <v>20</v>
      </c>
      <c r="C539" t="s">
        <v>31</v>
      </c>
      <c r="D539">
        <v>1</v>
      </c>
      <c r="E539" s="5">
        <v>0.20100000000000001</v>
      </c>
      <c r="P539" s="6"/>
      <c r="Q539" s="6"/>
      <c r="R539" s="6"/>
      <c r="S539" s="7"/>
    </row>
    <row r="540" spans="1:19" x14ac:dyDescent="0.35">
      <c r="A540" t="s">
        <v>265</v>
      </c>
      <c r="B540" t="s">
        <v>20</v>
      </c>
      <c r="C540" t="s">
        <v>31</v>
      </c>
      <c r="D540">
        <v>1</v>
      </c>
      <c r="E540" s="5">
        <v>0.12</v>
      </c>
      <c r="P540" s="6"/>
      <c r="Q540" s="6"/>
      <c r="R540" s="6"/>
      <c r="S540" s="7"/>
    </row>
    <row r="541" spans="1:19" x14ac:dyDescent="0.35">
      <c r="A541" t="s">
        <v>280</v>
      </c>
      <c r="B541" t="s">
        <v>20</v>
      </c>
      <c r="C541" t="s">
        <v>31</v>
      </c>
      <c r="D541">
        <v>1</v>
      </c>
      <c r="E541" s="5">
        <v>0.18</v>
      </c>
      <c r="P541" s="6"/>
      <c r="Q541" s="6"/>
      <c r="R541" s="6"/>
      <c r="S541" s="7"/>
    </row>
    <row r="542" spans="1:19" x14ac:dyDescent="0.35">
      <c r="A542" t="s">
        <v>282</v>
      </c>
      <c r="B542" t="s">
        <v>20</v>
      </c>
      <c r="C542" t="s">
        <v>31</v>
      </c>
      <c r="D542">
        <v>1</v>
      </c>
      <c r="E542" s="5">
        <v>0.187</v>
      </c>
      <c r="P542" s="6"/>
      <c r="Q542" s="6"/>
      <c r="R542" s="6"/>
      <c r="S542" s="7"/>
    </row>
    <row r="543" spans="1:19" x14ac:dyDescent="0.35">
      <c r="A543" t="s">
        <v>306</v>
      </c>
      <c r="B543" t="s">
        <v>20</v>
      </c>
      <c r="C543" t="s">
        <v>31</v>
      </c>
      <c r="D543">
        <v>1</v>
      </c>
      <c r="E543" s="5">
        <v>0.216</v>
      </c>
      <c r="P543" s="6"/>
      <c r="Q543" s="6"/>
      <c r="R543" s="6"/>
      <c r="S543" s="7"/>
    </row>
    <row r="544" spans="1:19" x14ac:dyDescent="0.35">
      <c r="A544" t="s">
        <v>307</v>
      </c>
      <c r="B544" t="s">
        <v>20</v>
      </c>
      <c r="C544" t="s">
        <v>31</v>
      </c>
      <c r="D544">
        <v>1</v>
      </c>
      <c r="E544" s="5">
        <v>0.216</v>
      </c>
      <c r="P544" s="6"/>
      <c r="Q544" s="6"/>
      <c r="R544" s="6"/>
      <c r="S544" s="7"/>
    </row>
    <row r="545" spans="1:19" x14ac:dyDescent="0.35">
      <c r="A545" t="s">
        <v>426</v>
      </c>
      <c r="B545" t="s">
        <v>20</v>
      </c>
      <c r="C545" t="s">
        <v>31</v>
      </c>
      <c r="D545">
        <v>1</v>
      </c>
      <c r="E545" s="5">
        <v>0.19</v>
      </c>
      <c r="P545" s="6"/>
      <c r="Q545" s="6"/>
      <c r="R545" s="6"/>
      <c r="S545" s="7"/>
    </row>
    <row r="546" spans="1:19" x14ac:dyDescent="0.35">
      <c r="A546" t="s">
        <v>474</v>
      </c>
      <c r="B546" t="s">
        <v>20</v>
      </c>
      <c r="C546" t="s">
        <v>31</v>
      </c>
      <c r="D546">
        <v>1</v>
      </c>
      <c r="E546" s="5">
        <v>0.183</v>
      </c>
      <c r="P546" s="6"/>
      <c r="Q546" s="6"/>
      <c r="R546" s="6"/>
      <c r="S546" s="7"/>
    </row>
    <row r="547" spans="1:19" x14ac:dyDescent="0.35">
      <c r="A547" t="s">
        <v>543</v>
      </c>
      <c r="B547" t="s">
        <v>20</v>
      </c>
      <c r="C547" t="s">
        <v>31</v>
      </c>
      <c r="D547">
        <v>1.1000000000000001</v>
      </c>
      <c r="E547" s="5">
        <v>0.16800000000000001</v>
      </c>
      <c r="P547" s="6"/>
      <c r="Q547" s="6"/>
      <c r="R547" s="6"/>
      <c r="S547" s="7"/>
    </row>
    <row r="548" spans="1:19" x14ac:dyDescent="0.35">
      <c r="A548" t="s">
        <v>473</v>
      </c>
      <c r="B548" t="s">
        <v>20</v>
      </c>
      <c r="C548" t="s">
        <v>31</v>
      </c>
      <c r="D548">
        <v>1.2</v>
      </c>
      <c r="E548" s="5">
        <v>0.183</v>
      </c>
      <c r="P548" s="6"/>
      <c r="Q548" s="6"/>
      <c r="R548" s="6"/>
      <c r="S548" s="7"/>
    </row>
    <row r="549" spans="1:19" x14ac:dyDescent="0.35">
      <c r="A549" t="s">
        <v>570</v>
      </c>
      <c r="B549" t="s">
        <v>20</v>
      </c>
      <c r="C549" t="s">
        <v>31</v>
      </c>
      <c r="D549">
        <v>1.2</v>
      </c>
      <c r="E549" s="5">
        <v>4.5999999999999999E-2</v>
      </c>
      <c r="P549" s="6"/>
      <c r="Q549" s="6"/>
      <c r="R549" s="6"/>
      <c r="S549" s="7"/>
    </row>
    <row r="550" spans="1:19" x14ac:dyDescent="0.35">
      <c r="A550" t="s">
        <v>281</v>
      </c>
      <c r="B550" t="s">
        <v>20</v>
      </c>
      <c r="C550" t="s">
        <v>31</v>
      </c>
      <c r="D550">
        <v>1.3</v>
      </c>
      <c r="E550" s="5">
        <v>0.187</v>
      </c>
      <c r="P550" s="6"/>
      <c r="Q550" s="6"/>
      <c r="R550" s="6"/>
      <c r="S550" s="7"/>
    </row>
    <row r="551" spans="1:19" x14ac:dyDescent="0.35">
      <c r="A551" t="s">
        <v>331</v>
      </c>
      <c r="B551" t="s">
        <v>20</v>
      </c>
      <c r="C551" t="s">
        <v>31</v>
      </c>
      <c r="D551">
        <v>1.3</v>
      </c>
      <c r="E551" s="5">
        <v>0.16600000000000001</v>
      </c>
      <c r="P551" s="6"/>
      <c r="Q551" s="6"/>
      <c r="R551" s="6"/>
      <c r="S551" s="7"/>
    </row>
    <row r="552" spans="1:19" x14ac:dyDescent="0.35">
      <c r="A552" t="s">
        <v>569</v>
      </c>
      <c r="B552" t="s">
        <v>20</v>
      </c>
      <c r="C552" t="s">
        <v>31</v>
      </c>
      <c r="D552">
        <v>1.3</v>
      </c>
      <c r="E552" s="5">
        <v>4.7E-2</v>
      </c>
      <c r="P552" s="6"/>
      <c r="Q552" s="6"/>
      <c r="R552" s="6"/>
      <c r="S552" s="7"/>
    </row>
    <row r="553" spans="1:19" x14ac:dyDescent="0.35">
      <c r="A553" t="s">
        <v>312</v>
      </c>
      <c r="B553" t="s">
        <v>20</v>
      </c>
      <c r="C553" t="s">
        <v>31</v>
      </c>
      <c r="D553">
        <v>1.5</v>
      </c>
      <c r="E553" s="5">
        <v>0.19</v>
      </c>
      <c r="P553" s="6"/>
      <c r="Q553" s="6"/>
      <c r="R553" s="6"/>
      <c r="S553" s="7"/>
    </row>
    <row r="554" spans="1:19" x14ac:dyDescent="0.35">
      <c r="A554" t="s">
        <v>444</v>
      </c>
      <c r="B554" t="s">
        <v>20</v>
      </c>
      <c r="C554" t="s">
        <v>31</v>
      </c>
      <c r="D554">
        <v>1.5</v>
      </c>
      <c r="E554" s="5">
        <v>0.16200000000000001</v>
      </c>
      <c r="P554" s="6"/>
      <c r="Q554" s="6"/>
      <c r="R554" s="6"/>
      <c r="S554" s="7"/>
    </row>
    <row r="555" spans="1:19" x14ac:dyDescent="0.35">
      <c r="A555" t="s">
        <v>536</v>
      </c>
      <c r="B555" t="s">
        <v>20</v>
      </c>
      <c r="C555" t="s">
        <v>31</v>
      </c>
      <c r="D555">
        <v>1.5</v>
      </c>
      <c r="E555" s="5">
        <v>0.17299999999999999</v>
      </c>
      <c r="P555" s="6"/>
      <c r="Q555" s="6"/>
      <c r="R555" s="6"/>
      <c r="S555" s="7"/>
    </row>
    <row r="556" spans="1:19" x14ac:dyDescent="0.35">
      <c r="A556" t="s">
        <v>288</v>
      </c>
      <c r="B556" t="s">
        <v>20</v>
      </c>
      <c r="C556" t="s">
        <v>31</v>
      </c>
      <c r="D556">
        <v>1.6</v>
      </c>
      <c r="E556" s="5">
        <v>0.22800000000000001</v>
      </c>
      <c r="P556" s="6"/>
      <c r="Q556" s="6"/>
      <c r="R556" s="6"/>
      <c r="S556" s="7"/>
    </row>
    <row r="557" spans="1:19" x14ac:dyDescent="0.35">
      <c r="A557" t="s">
        <v>332</v>
      </c>
      <c r="B557" t="s">
        <v>20</v>
      </c>
      <c r="C557" t="s">
        <v>31</v>
      </c>
      <c r="D557">
        <v>1.6</v>
      </c>
      <c r="E557" s="5">
        <v>0.17100000000000001</v>
      </c>
      <c r="P557" s="6"/>
      <c r="Q557" s="6"/>
      <c r="R557" s="6"/>
      <c r="S557" s="7"/>
    </row>
    <row r="558" spans="1:19" x14ac:dyDescent="0.35">
      <c r="A558" t="s">
        <v>365</v>
      </c>
      <c r="B558" t="s">
        <v>20</v>
      </c>
      <c r="C558" t="s">
        <v>31</v>
      </c>
      <c r="D558">
        <v>1.6</v>
      </c>
      <c r="E558" s="5">
        <v>0.17399999999999999</v>
      </c>
      <c r="P558" s="6"/>
      <c r="Q558" s="6"/>
      <c r="R558" s="6"/>
      <c r="S558" s="7"/>
    </row>
    <row r="559" spans="1:19" x14ac:dyDescent="0.35">
      <c r="A559" t="s">
        <v>550</v>
      </c>
      <c r="B559" t="s">
        <v>20</v>
      </c>
      <c r="C559" t="s">
        <v>31</v>
      </c>
      <c r="D559">
        <v>1.8</v>
      </c>
      <c r="E559" s="5">
        <v>0.188</v>
      </c>
      <c r="P559" s="6"/>
      <c r="Q559" s="6"/>
      <c r="R559" s="6"/>
      <c r="S559" s="7"/>
    </row>
    <row r="560" spans="1:19" x14ac:dyDescent="0.35">
      <c r="A560" t="s">
        <v>245</v>
      </c>
      <c r="B560" t="s">
        <v>20</v>
      </c>
      <c r="C560" t="s">
        <v>31</v>
      </c>
      <c r="D560">
        <v>1.9</v>
      </c>
      <c r="E560" s="5">
        <v>0.16300000000000001</v>
      </c>
      <c r="P560" s="6"/>
      <c r="Q560" s="6"/>
      <c r="R560" s="6"/>
      <c r="S560" s="7"/>
    </row>
    <row r="561" spans="1:19" x14ac:dyDescent="0.35">
      <c r="A561" t="s">
        <v>361</v>
      </c>
      <c r="B561" t="s">
        <v>20</v>
      </c>
      <c r="C561" t="s">
        <v>31</v>
      </c>
      <c r="D561">
        <v>1.9</v>
      </c>
      <c r="E561" s="5">
        <v>0.159</v>
      </c>
      <c r="P561" s="6"/>
      <c r="Q561" s="6"/>
      <c r="R561" s="6"/>
      <c r="S561" s="7"/>
    </row>
    <row r="562" spans="1:19" x14ac:dyDescent="0.35">
      <c r="A562" t="s">
        <v>235</v>
      </c>
      <c r="B562" t="s">
        <v>20</v>
      </c>
      <c r="C562" t="s">
        <v>31</v>
      </c>
      <c r="D562">
        <v>2</v>
      </c>
      <c r="E562" s="5">
        <v>0.13800000000000001</v>
      </c>
      <c r="P562" s="6"/>
      <c r="Q562" s="6"/>
      <c r="R562" s="6"/>
      <c r="S562" s="7"/>
    </row>
    <row r="563" spans="1:19" x14ac:dyDescent="0.35">
      <c r="A563" t="s">
        <v>303</v>
      </c>
      <c r="B563" t="s">
        <v>20</v>
      </c>
      <c r="C563" t="s">
        <v>31</v>
      </c>
      <c r="D563">
        <v>2</v>
      </c>
      <c r="E563" s="5">
        <v>5.8999999999999997E-2</v>
      </c>
      <c r="P563" s="6"/>
      <c r="Q563" s="6"/>
      <c r="R563" s="6"/>
      <c r="S563" s="7"/>
    </row>
    <row r="564" spans="1:19" x14ac:dyDescent="0.35">
      <c r="A564" t="s">
        <v>330</v>
      </c>
      <c r="B564" t="s">
        <v>20</v>
      </c>
      <c r="C564" t="s">
        <v>31</v>
      </c>
      <c r="D564">
        <v>2</v>
      </c>
      <c r="E564" s="5">
        <v>0.20899999999999999</v>
      </c>
      <c r="P564" s="6"/>
      <c r="Q564" s="6"/>
      <c r="R564" s="6"/>
      <c r="S564" s="7"/>
    </row>
    <row r="565" spans="1:19" x14ac:dyDescent="0.35">
      <c r="A565" t="s">
        <v>367</v>
      </c>
      <c r="B565" t="s">
        <v>20</v>
      </c>
      <c r="C565" t="s">
        <v>31</v>
      </c>
      <c r="D565">
        <v>2</v>
      </c>
      <c r="E565" s="5">
        <v>0.14299999999999999</v>
      </c>
      <c r="P565" s="6"/>
      <c r="Q565" s="6"/>
      <c r="R565" s="6"/>
      <c r="S565" s="7"/>
    </row>
    <row r="566" spans="1:19" x14ac:dyDescent="0.35">
      <c r="A566" t="s">
        <v>368</v>
      </c>
      <c r="B566" t="s">
        <v>20</v>
      </c>
      <c r="C566" t="s">
        <v>31</v>
      </c>
      <c r="D566">
        <v>2</v>
      </c>
      <c r="E566" s="5">
        <v>0.16400000000000001</v>
      </c>
      <c r="P566" s="6"/>
      <c r="Q566" s="6"/>
      <c r="R566" s="6"/>
      <c r="S566" s="7"/>
    </row>
    <row r="567" spans="1:19" x14ac:dyDescent="0.35">
      <c r="A567" t="s">
        <v>499</v>
      </c>
      <c r="B567" t="s">
        <v>20</v>
      </c>
      <c r="C567" t="s">
        <v>31</v>
      </c>
      <c r="D567">
        <v>2</v>
      </c>
      <c r="E567" s="5">
        <v>0.19500000000000001</v>
      </c>
      <c r="P567" s="6"/>
      <c r="Q567" s="6"/>
      <c r="R567" s="6"/>
      <c r="S567" s="7"/>
    </row>
    <row r="568" spans="1:19" x14ac:dyDescent="0.35">
      <c r="A568" t="s">
        <v>507</v>
      </c>
      <c r="B568" t="s">
        <v>20</v>
      </c>
      <c r="C568" t="s">
        <v>31</v>
      </c>
      <c r="D568">
        <v>2</v>
      </c>
      <c r="E568" s="5">
        <v>0.18</v>
      </c>
      <c r="P568" s="6"/>
      <c r="Q568" s="6"/>
      <c r="R568" s="6"/>
      <c r="S568" s="7"/>
    </row>
    <row r="569" spans="1:19" x14ac:dyDescent="0.35">
      <c r="A569" t="s">
        <v>525</v>
      </c>
      <c r="B569" t="s">
        <v>20</v>
      </c>
      <c r="C569" t="s">
        <v>31</v>
      </c>
      <c r="D569">
        <v>2</v>
      </c>
      <c r="E569" s="5">
        <v>0.18</v>
      </c>
      <c r="P569" s="6"/>
      <c r="Q569" s="6"/>
      <c r="R569" s="6"/>
      <c r="S569" s="7"/>
    </row>
    <row r="570" spans="1:19" x14ac:dyDescent="0.35">
      <c r="A570" t="s">
        <v>531</v>
      </c>
      <c r="B570" t="s">
        <v>20</v>
      </c>
      <c r="C570" t="s">
        <v>31</v>
      </c>
      <c r="D570">
        <v>2</v>
      </c>
      <c r="E570" s="5">
        <v>0.192</v>
      </c>
      <c r="P570" s="6"/>
      <c r="Q570" s="6"/>
      <c r="R570" s="6"/>
      <c r="S570" s="7"/>
    </row>
    <row r="571" spans="1:19" x14ac:dyDescent="0.35">
      <c r="A571" t="s">
        <v>562</v>
      </c>
      <c r="B571" t="s">
        <v>20</v>
      </c>
      <c r="C571" t="s">
        <v>31</v>
      </c>
      <c r="D571">
        <v>2</v>
      </c>
      <c r="E571" s="5">
        <v>0.107</v>
      </c>
      <c r="P571" s="6"/>
      <c r="Q571" s="6"/>
      <c r="R571" s="6"/>
      <c r="S571" s="7"/>
    </row>
    <row r="572" spans="1:19" x14ac:dyDescent="0.35">
      <c r="A572" t="s">
        <v>238</v>
      </c>
      <c r="B572" t="s">
        <v>20</v>
      </c>
      <c r="C572" t="s">
        <v>31</v>
      </c>
      <c r="D572">
        <v>2.2000000000000002</v>
      </c>
      <c r="E572" s="5">
        <v>7.8E-2</v>
      </c>
      <c r="P572" s="6"/>
      <c r="Q572" s="6"/>
      <c r="R572" s="6"/>
      <c r="S572" s="7"/>
    </row>
    <row r="573" spans="1:19" x14ac:dyDescent="0.35">
      <c r="A573" t="s">
        <v>481</v>
      </c>
      <c r="B573" t="s">
        <v>20</v>
      </c>
      <c r="C573" t="s">
        <v>31</v>
      </c>
      <c r="D573">
        <v>2.2000000000000002</v>
      </c>
      <c r="E573" s="5">
        <v>0.19600000000000001</v>
      </c>
      <c r="P573" s="6"/>
      <c r="Q573" s="6"/>
      <c r="R573" s="6"/>
      <c r="S573" s="7"/>
    </row>
    <row r="574" spans="1:19" x14ac:dyDescent="0.35">
      <c r="A574" t="s">
        <v>561</v>
      </c>
      <c r="B574" t="s">
        <v>20</v>
      </c>
      <c r="C574" t="s">
        <v>31</v>
      </c>
      <c r="D574">
        <v>2.4</v>
      </c>
      <c r="E574" s="5">
        <v>0.186</v>
      </c>
      <c r="P574" s="6"/>
      <c r="Q574" s="6"/>
      <c r="R574" s="6"/>
      <c r="S574" s="7"/>
    </row>
    <row r="575" spans="1:19" x14ac:dyDescent="0.35">
      <c r="A575" t="s">
        <v>239</v>
      </c>
      <c r="B575" t="s">
        <v>20</v>
      </c>
      <c r="C575" t="s">
        <v>31</v>
      </c>
      <c r="D575">
        <v>2.5</v>
      </c>
      <c r="E575" s="5">
        <v>0.193</v>
      </c>
      <c r="P575" s="6"/>
      <c r="Q575" s="6"/>
      <c r="R575" s="6"/>
      <c r="S575" s="7"/>
    </row>
    <row r="576" spans="1:19" x14ac:dyDescent="0.35">
      <c r="A576" t="s">
        <v>240</v>
      </c>
      <c r="B576" t="s">
        <v>20</v>
      </c>
      <c r="C576" t="s">
        <v>31</v>
      </c>
      <c r="D576">
        <v>2.5</v>
      </c>
      <c r="E576" s="5">
        <v>0.192</v>
      </c>
      <c r="P576" s="6"/>
      <c r="Q576" s="6"/>
      <c r="R576" s="6"/>
      <c r="S576" s="7"/>
    </row>
    <row r="577" spans="1:19" x14ac:dyDescent="0.35">
      <c r="A577" t="s">
        <v>510</v>
      </c>
      <c r="B577" t="s">
        <v>20</v>
      </c>
      <c r="C577" t="s">
        <v>31</v>
      </c>
      <c r="D577">
        <v>2.5</v>
      </c>
      <c r="E577" s="5">
        <v>0.183</v>
      </c>
      <c r="P577" s="6"/>
      <c r="Q577" s="6"/>
      <c r="R577" s="6"/>
      <c r="S577" s="7"/>
    </row>
    <row r="578" spans="1:19" x14ac:dyDescent="0.35">
      <c r="A578" t="s">
        <v>279</v>
      </c>
      <c r="B578" t="s">
        <v>20</v>
      </c>
      <c r="C578" t="s">
        <v>31</v>
      </c>
      <c r="D578">
        <v>2.7</v>
      </c>
      <c r="E578" s="5">
        <v>0.193</v>
      </c>
      <c r="P578" s="6"/>
      <c r="Q578" s="6"/>
      <c r="R578" s="6"/>
      <c r="S578" s="7"/>
    </row>
    <row r="579" spans="1:19" x14ac:dyDescent="0.35">
      <c r="A579" t="s">
        <v>278</v>
      </c>
      <c r="B579" t="s">
        <v>20</v>
      </c>
      <c r="C579" t="s">
        <v>31</v>
      </c>
      <c r="D579">
        <v>2.9</v>
      </c>
      <c r="E579" s="5">
        <v>0.14599999999999999</v>
      </c>
      <c r="P579" s="6"/>
      <c r="Q579" s="6"/>
      <c r="R579" s="6"/>
      <c r="S579" s="7"/>
    </row>
    <row r="580" spans="1:19" x14ac:dyDescent="0.35">
      <c r="A580" t="s">
        <v>427</v>
      </c>
      <c r="B580" t="s">
        <v>20</v>
      </c>
      <c r="C580" t="s">
        <v>31</v>
      </c>
      <c r="D580">
        <v>2.9</v>
      </c>
      <c r="E580" s="5">
        <v>0.221</v>
      </c>
      <c r="P580" s="6"/>
      <c r="Q580" s="6"/>
      <c r="R580" s="6"/>
      <c r="S580" s="7"/>
    </row>
    <row r="581" spans="1:19" x14ac:dyDescent="0.35">
      <c r="A581" t="s">
        <v>260</v>
      </c>
      <c r="B581" t="s">
        <v>20</v>
      </c>
      <c r="C581" t="s">
        <v>31</v>
      </c>
      <c r="D581">
        <v>3</v>
      </c>
      <c r="E581" s="5">
        <v>0.17299999999999999</v>
      </c>
      <c r="P581" s="6"/>
      <c r="Q581" s="6"/>
      <c r="R581" s="6"/>
      <c r="S581" s="7"/>
    </row>
    <row r="582" spans="1:19" x14ac:dyDescent="0.35">
      <c r="A582" t="s">
        <v>261</v>
      </c>
      <c r="B582" t="s">
        <v>20</v>
      </c>
      <c r="C582" t="s">
        <v>31</v>
      </c>
      <c r="D582">
        <v>3</v>
      </c>
      <c r="E582" s="5">
        <v>0.2</v>
      </c>
      <c r="P582" s="6"/>
      <c r="Q582" s="6"/>
      <c r="R582" s="6"/>
      <c r="S582" s="7"/>
    </row>
    <row r="583" spans="1:19" x14ac:dyDescent="0.35">
      <c r="A583" t="s">
        <v>375</v>
      </c>
      <c r="B583" t="s">
        <v>20</v>
      </c>
      <c r="C583" t="s">
        <v>31</v>
      </c>
      <c r="D583">
        <v>3</v>
      </c>
      <c r="E583" s="5">
        <v>0.187</v>
      </c>
      <c r="P583" s="6"/>
      <c r="Q583" s="6"/>
      <c r="R583" s="6"/>
      <c r="S583" s="7"/>
    </row>
    <row r="584" spans="1:19" x14ac:dyDescent="0.35">
      <c r="A584" t="s">
        <v>443</v>
      </c>
      <c r="B584" t="s">
        <v>20</v>
      </c>
      <c r="C584" t="s">
        <v>31</v>
      </c>
      <c r="D584">
        <v>3</v>
      </c>
      <c r="E584" s="5">
        <v>0.21099999999999999</v>
      </c>
      <c r="P584" s="6"/>
      <c r="Q584" s="6"/>
      <c r="R584" s="6"/>
      <c r="S584" s="7"/>
    </row>
    <row r="585" spans="1:19" x14ac:dyDescent="0.35">
      <c r="A585" t="s">
        <v>244</v>
      </c>
      <c r="B585" t="s">
        <v>20</v>
      </c>
      <c r="C585" t="s">
        <v>31</v>
      </c>
      <c r="D585">
        <v>3.2</v>
      </c>
      <c r="E585" s="5">
        <v>0.161</v>
      </c>
      <c r="P585" s="6"/>
      <c r="Q585" s="6"/>
      <c r="R585" s="6"/>
      <c r="S585" s="5"/>
    </row>
    <row r="586" spans="1:19" x14ac:dyDescent="0.35">
      <c r="A586" t="s">
        <v>428</v>
      </c>
      <c r="B586" t="s">
        <v>20</v>
      </c>
      <c r="C586" t="s">
        <v>31</v>
      </c>
      <c r="D586">
        <v>3.3</v>
      </c>
      <c r="E586" s="5">
        <v>0.221</v>
      </c>
      <c r="P586" s="6"/>
      <c r="Q586" s="6"/>
      <c r="R586" s="6"/>
      <c r="S586" s="5"/>
    </row>
    <row r="587" spans="1:19" x14ac:dyDescent="0.35">
      <c r="A587" t="s">
        <v>494</v>
      </c>
      <c r="B587" t="s">
        <v>20</v>
      </c>
      <c r="C587" t="s">
        <v>31</v>
      </c>
      <c r="D587">
        <v>3.5</v>
      </c>
      <c r="E587" s="5">
        <v>0.189</v>
      </c>
      <c r="P587" s="6"/>
      <c r="Q587" s="6"/>
      <c r="R587" s="6"/>
      <c r="S587" s="7"/>
    </row>
    <row r="588" spans="1:19" x14ac:dyDescent="0.35">
      <c r="A588" t="s">
        <v>287</v>
      </c>
      <c r="B588" t="s">
        <v>20</v>
      </c>
      <c r="C588" t="s">
        <v>31</v>
      </c>
      <c r="D588">
        <v>3.9</v>
      </c>
      <c r="E588" s="5">
        <v>0.17299999999999999</v>
      </c>
      <c r="P588" s="6"/>
      <c r="Q588" s="6"/>
      <c r="R588" s="6"/>
      <c r="S588" s="7"/>
    </row>
    <row r="589" spans="1:19" x14ac:dyDescent="0.35">
      <c r="A589" t="s">
        <v>538</v>
      </c>
      <c r="B589" t="s">
        <v>20</v>
      </c>
      <c r="C589" t="s">
        <v>31</v>
      </c>
      <c r="D589">
        <v>3.9</v>
      </c>
      <c r="E589" s="5">
        <v>1.2999999999999999E-2</v>
      </c>
      <c r="P589" s="6"/>
      <c r="Q589" s="6"/>
      <c r="R589" s="6"/>
      <c r="S589" s="7"/>
    </row>
    <row r="590" spans="1:19" x14ac:dyDescent="0.35">
      <c r="A590" t="s">
        <v>252</v>
      </c>
      <c r="B590" t="s">
        <v>20</v>
      </c>
      <c r="C590" t="s">
        <v>31</v>
      </c>
      <c r="D590">
        <v>4</v>
      </c>
      <c r="E590" s="5">
        <v>0.14799999999999999</v>
      </c>
      <c r="P590" s="6"/>
      <c r="Q590" s="6"/>
      <c r="R590" s="6"/>
      <c r="S590" s="7"/>
    </row>
    <row r="591" spans="1:19" x14ac:dyDescent="0.35">
      <c r="A591" t="s">
        <v>376</v>
      </c>
      <c r="B591" t="s">
        <v>20</v>
      </c>
      <c r="C591" t="s">
        <v>31</v>
      </c>
      <c r="D591">
        <v>4</v>
      </c>
      <c r="E591" s="5">
        <v>0.183</v>
      </c>
      <c r="P591" s="6"/>
      <c r="Q591" s="6"/>
      <c r="R591" s="6"/>
      <c r="S591" s="7"/>
    </row>
    <row r="592" spans="1:19" x14ac:dyDescent="0.35">
      <c r="A592" t="s">
        <v>406</v>
      </c>
      <c r="B592" t="s">
        <v>20</v>
      </c>
      <c r="C592" t="s">
        <v>31</v>
      </c>
      <c r="D592">
        <v>4</v>
      </c>
      <c r="E592" s="5">
        <v>0.16700000000000001</v>
      </c>
      <c r="P592" s="6"/>
      <c r="Q592" s="6"/>
      <c r="R592" s="6"/>
      <c r="S592" s="7"/>
    </row>
    <row r="593" spans="1:19" x14ac:dyDescent="0.35">
      <c r="A593" t="s">
        <v>498</v>
      </c>
      <c r="B593" t="s">
        <v>20</v>
      </c>
      <c r="C593" t="s">
        <v>31</v>
      </c>
      <c r="D593">
        <v>4</v>
      </c>
      <c r="E593" s="5">
        <v>0.19500000000000001</v>
      </c>
      <c r="P593" s="6"/>
      <c r="Q593" s="6"/>
      <c r="R593" s="6"/>
      <c r="S593" s="7"/>
    </row>
    <row r="594" spans="1:19" x14ac:dyDescent="0.35">
      <c r="A594" t="s">
        <v>460</v>
      </c>
      <c r="B594" t="s">
        <v>20</v>
      </c>
      <c r="C594" t="s">
        <v>31</v>
      </c>
      <c r="D594">
        <v>4.3</v>
      </c>
      <c r="E594" s="5">
        <v>0.17</v>
      </c>
      <c r="P594" s="6"/>
      <c r="Q594" s="6"/>
      <c r="R594" s="6"/>
      <c r="S594" s="7"/>
    </row>
    <row r="595" spans="1:19" x14ac:dyDescent="0.35">
      <c r="A595" t="s">
        <v>370</v>
      </c>
      <c r="B595" t="s">
        <v>20</v>
      </c>
      <c r="C595" t="s">
        <v>31</v>
      </c>
      <c r="D595">
        <v>4.4000000000000004</v>
      </c>
      <c r="E595" s="5">
        <v>0.16700000000000001</v>
      </c>
      <c r="P595" s="6"/>
      <c r="Q595" s="6"/>
      <c r="R595" s="6"/>
      <c r="S595" s="7"/>
    </row>
    <row r="596" spans="1:19" x14ac:dyDescent="0.35">
      <c r="A596" t="s">
        <v>436</v>
      </c>
      <c r="B596" t="s">
        <v>20</v>
      </c>
      <c r="C596" t="s">
        <v>31</v>
      </c>
      <c r="D596">
        <v>4.5</v>
      </c>
      <c r="E596" s="5">
        <v>0.185</v>
      </c>
      <c r="P596" s="6"/>
      <c r="Q596" s="6"/>
      <c r="R596" s="6"/>
      <c r="S596" s="7"/>
    </row>
    <row r="597" spans="1:19" x14ac:dyDescent="0.35">
      <c r="A597" t="s">
        <v>372</v>
      </c>
      <c r="B597" t="s">
        <v>20</v>
      </c>
      <c r="C597" t="s">
        <v>31</v>
      </c>
      <c r="D597">
        <v>4.5999999999999996</v>
      </c>
      <c r="E597" s="5">
        <v>0.21299999999999999</v>
      </c>
      <c r="P597" s="6"/>
      <c r="Q597" s="6"/>
      <c r="R597" s="6"/>
      <c r="S597" s="7"/>
    </row>
    <row r="598" spans="1:19" x14ac:dyDescent="0.35">
      <c r="A598" t="s">
        <v>242</v>
      </c>
      <c r="B598" t="s">
        <v>20</v>
      </c>
      <c r="C598" t="s">
        <v>31</v>
      </c>
      <c r="D598">
        <v>4.7</v>
      </c>
      <c r="E598" s="5">
        <v>0.14799999999999999</v>
      </c>
      <c r="P598" s="6"/>
      <c r="Q598" s="6"/>
      <c r="R598" s="6"/>
      <c r="S598" s="7"/>
    </row>
    <row r="599" spans="1:19" x14ac:dyDescent="0.35">
      <c r="A599" t="s">
        <v>539</v>
      </c>
      <c r="B599" t="s">
        <v>20</v>
      </c>
      <c r="C599" t="s">
        <v>31</v>
      </c>
      <c r="D599">
        <v>4.8</v>
      </c>
      <c r="E599" s="5">
        <v>0.19700000000000001</v>
      </c>
      <c r="P599" s="6"/>
      <c r="Q599" s="6"/>
      <c r="R599" s="6"/>
      <c r="S599" s="7"/>
    </row>
    <row r="600" spans="1:19" x14ac:dyDescent="0.35">
      <c r="A600" t="s">
        <v>266</v>
      </c>
      <c r="B600" t="s">
        <v>20</v>
      </c>
      <c r="C600" t="s">
        <v>31</v>
      </c>
      <c r="D600">
        <v>4.9000000000000004</v>
      </c>
      <c r="E600" s="5">
        <v>0.17299999999999999</v>
      </c>
      <c r="P600" s="6"/>
      <c r="Q600" s="6"/>
      <c r="R600" s="6"/>
      <c r="S600" s="7"/>
    </row>
    <row r="601" spans="1:19" x14ac:dyDescent="0.35">
      <c r="A601" t="s">
        <v>284</v>
      </c>
      <c r="B601" t="s">
        <v>20</v>
      </c>
      <c r="C601" t="s">
        <v>31</v>
      </c>
      <c r="D601">
        <v>5</v>
      </c>
      <c r="E601" s="5">
        <v>0.187</v>
      </c>
      <c r="P601" s="6"/>
      <c r="Q601" s="6"/>
      <c r="R601" s="6"/>
      <c r="S601" s="7"/>
    </row>
    <row r="602" spans="1:19" x14ac:dyDescent="0.35">
      <c r="A602" t="s">
        <v>350</v>
      </c>
      <c r="B602" t="s">
        <v>20</v>
      </c>
      <c r="C602" t="s">
        <v>31</v>
      </c>
      <c r="D602">
        <v>5</v>
      </c>
      <c r="E602" s="5">
        <v>0.17399999999999999</v>
      </c>
      <c r="P602" s="6"/>
      <c r="Q602" s="6"/>
      <c r="R602" s="6"/>
      <c r="S602" s="7"/>
    </row>
    <row r="603" spans="1:19" x14ac:dyDescent="0.35">
      <c r="A603" t="s">
        <v>377</v>
      </c>
      <c r="B603" t="s">
        <v>20</v>
      </c>
      <c r="C603" t="s">
        <v>31</v>
      </c>
      <c r="D603">
        <v>5</v>
      </c>
      <c r="E603" s="5">
        <v>0.18099999999999999</v>
      </c>
      <c r="P603" s="6"/>
      <c r="Q603" s="6"/>
      <c r="R603" s="6"/>
      <c r="S603" s="7"/>
    </row>
    <row r="604" spans="1:19" x14ac:dyDescent="0.35">
      <c r="A604" t="s">
        <v>489</v>
      </c>
      <c r="B604" t="s">
        <v>20</v>
      </c>
      <c r="C604" t="s">
        <v>31</v>
      </c>
      <c r="D604">
        <v>5.6</v>
      </c>
      <c r="E604" s="5">
        <v>0.155</v>
      </c>
      <c r="P604" s="6"/>
      <c r="Q604" s="6"/>
      <c r="R604" s="6"/>
      <c r="S604" s="7"/>
    </row>
    <row r="605" spans="1:19" x14ac:dyDescent="0.35">
      <c r="A605" t="s">
        <v>329</v>
      </c>
      <c r="B605" t="s">
        <v>20</v>
      </c>
      <c r="C605" t="s">
        <v>31</v>
      </c>
      <c r="D605">
        <v>6.3</v>
      </c>
      <c r="E605" s="5">
        <v>0.17199999999999999</v>
      </c>
      <c r="P605" s="6"/>
      <c r="Q605" s="6"/>
      <c r="R605" s="6"/>
      <c r="S605" s="7"/>
    </row>
    <row r="606" spans="1:19" x14ac:dyDescent="0.35">
      <c r="A606" t="s">
        <v>300</v>
      </c>
      <c r="B606" t="s">
        <v>26</v>
      </c>
      <c r="C606" t="s">
        <v>31</v>
      </c>
      <c r="D606">
        <v>1.5</v>
      </c>
      <c r="E606" s="5">
        <v>0.23499999999999999</v>
      </c>
      <c r="P606" s="6"/>
      <c r="Q606" s="6"/>
      <c r="R606" s="6"/>
      <c r="S606" s="7"/>
    </row>
    <row r="607" spans="1:19" x14ac:dyDescent="0.35">
      <c r="A607" t="s">
        <v>440</v>
      </c>
      <c r="B607" t="s">
        <v>26</v>
      </c>
      <c r="C607" t="s">
        <v>31</v>
      </c>
      <c r="D607">
        <v>1.5</v>
      </c>
      <c r="E607" s="5">
        <v>0.223</v>
      </c>
      <c r="P607" s="6"/>
      <c r="Q607" s="6"/>
      <c r="R607" s="6"/>
      <c r="S607" s="7"/>
    </row>
    <row r="608" spans="1:19" x14ac:dyDescent="0.35">
      <c r="A608" t="s">
        <v>441</v>
      </c>
      <c r="B608" t="s">
        <v>26</v>
      </c>
      <c r="C608" t="s">
        <v>31</v>
      </c>
      <c r="D608">
        <v>1.5</v>
      </c>
      <c r="E608" s="5">
        <v>0.223</v>
      </c>
      <c r="P608" s="6"/>
      <c r="Q608" s="6"/>
      <c r="R608" s="6"/>
      <c r="S608" s="7"/>
    </row>
    <row r="609" spans="1:19" x14ac:dyDescent="0.35">
      <c r="A609" t="s">
        <v>442</v>
      </c>
      <c r="B609" t="s">
        <v>26</v>
      </c>
      <c r="C609" t="s">
        <v>31</v>
      </c>
      <c r="D609">
        <v>1.5</v>
      </c>
      <c r="E609" s="5">
        <v>0.223</v>
      </c>
      <c r="P609" s="6"/>
      <c r="Q609" s="6"/>
      <c r="R609" s="6"/>
      <c r="S609" s="7"/>
    </row>
    <row r="610" spans="1:19" x14ac:dyDescent="0.35">
      <c r="A610" t="s">
        <v>511</v>
      </c>
      <c r="B610" t="s">
        <v>26</v>
      </c>
      <c r="C610" t="s">
        <v>31</v>
      </c>
      <c r="D610">
        <v>1.5</v>
      </c>
      <c r="E610" s="5">
        <v>0.26700000000000002</v>
      </c>
      <c r="P610" s="6"/>
      <c r="Q610" s="6"/>
      <c r="R610" s="6"/>
      <c r="S610" s="7"/>
    </row>
    <row r="611" spans="1:19" x14ac:dyDescent="0.35">
      <c r="A611" t="s">
        <v>301</v>
      </c>
      <c r="B611" t="s">
        <v>26</v>
      </c>
      <c r="C611" t="s">
        <v>31</v>
      </c>
      <c r="D611">
        <v>1.7</v>
      </c>
      <c r="E611" s="5">
        <v>0.30199999999999999</v>
      </c>
      <c r="P611" s="6"/>
      <c r="Q611" s="6"/>
      <c r="R611" s="6"/>
      <c r="S611" s="7"/>
    </row>
    <row r="612" spans="1:19" x14ac:dyDescent="0.35">
      <c r="A612" t="s">
        <v>302</v>
      </c>
      <c r="B612" t="s">
        <v>26</v>
      </c>
      <c r="C612" t="s">
        <v>31</v>
      </c>
      <c r="D612">
        <v>1.7</v>
      </c>
      <c r="E612" s="5">
        <v>0.30199999999999999</v>
      </c>
      <c r="P612" s="6"/>
      <c r="Q612" s="6"/>
      <c r="R612" s="6"/>
      <c r="S612" s="7"/>
    </row>
    <row r="613" spans="1:19" x14ac:dyDescent="0.35">
      <c r="A613" t="s">
        <v>472</v>
      </c>
      <c r="B613" t="s">
        <v>26</v>
      </c>
      <c r="C613" t="s">
        <v>31</v>
      </c>
      <c r="D613">
        <v>1.7</v>
      </c>
      <c r="E613" s="5">
        <v>0.33500000000000002</v>
      </c>
      <c r="P613" s="6"/>
      <c r="Q613" s="6"/>
      <c r="R613" s="6"/>
      <c r="S613" s="7"/>
    </row>
    <row r="614" spans="1:19" x14ac:dyDescent="0.35">
      <c r="A614" t="s">
        <v>545</v>
      </c>
      <c r="B614" t="s">
        <v>26</v>
      </c>
      <c r="C614" t="s">
        <v>31</v>
      </c>
      <c r="D614">
        <v>1.7</v>
      </c>
      <c r="E614" s="5">
        <v>6.6000000000000003E-2</v>
      </c>
      <c r="P614" s="6"/>
      <c r="Q614" s="6"/>
      <c r="R614" s="6"/>
      <c r="S614" s="7"/>
    </row>
    <row r="615" spans="1:19" x14ac:dyDescent="0.35">
      <c r="A615" t="s">
        <v>546</v>
      </c>
      <c r="B615" t="s">
        <v>26</v>
      </c>
      <c r="C615" t="s">
        <v>31</v>
      </c>
      <c r="D615">
        <v>1.7</v>
      </c>
      <c r="E615" s="5">
        <v>6.6000000000000003E-2</v>
      </c>
      <c r="P615" s="6"/>
      <c r="Q615" s="6"/>
      <c r="R615" s="6"/>
      <c r="S615" s="7"/>
    </row>
    <row r="616" spans="1:19" x14ac:dyDescent="0.35">
      <c r="A616" t="s">
        <v>429</v>
      </c>
      <c r="B616" t="s">
        <v>26</v>
      </c>
      <c r="C616" t="s">
        <v>31</v>
      </c>
      <c r="D616">
        <v>2</v>
      </c>
      <c r="E616" s="5">
        <v>0.14000000000000001</v>
      </c>
      <c r="P616" s="6"/>
      <c r="Q616" s="6"/>
      <c r="R616" s="6"/>
      <c r="S616" s="7"/>
    </row>
    <row r="617" spans="1:19" x14ac:dyDescent="0.35">
      <c r="A617" t="s">
        <v>366</v>
      </c>
      <c r="B617" t="s">
        <v>26</v>
      </c>
      <c r="C617" t="s">
        <v>31</v>
      </c>
      <c r="D617">
        <v>3</v>
      </c>
      <c r="E617" s="5">
        <v>0.19900000000000001</v>
      </c>
      <c r="P617" s="6"/>
      <c r="Q617" s="6"/>
      <c r="R617" s="6"/>
      <c r="S617" s="7"/>
    </row>
    <row r="618" spans="1:19" x14ac:dyDescent="0.35">
      <c r="A618" t="s">
        <v>378</v>
      </c>
      <c r="B618" t="s">
        <v>26</v>
      </c>
      <c r="C618" t="s">
        <v>31</v>
      </c>
      <c r="D618">
        <v>8</v>
      </c>
      <c r="E618" s="5">
        <v>0.12</v>
      </c>
      <c r="P618" s="6"/>
      <c r="Q618" s="6"/>
      <c r="R618" s="6"/>
      <c r="S618" s="7"/>
    </row>
    <row r="619" spans="1:19" x14ac:dyDescent="0.35">
      <c r="A619" t="s">
        <v>1073</v>
      </c>
      <c r="B619" t="s">
        <v>20</v>
      </c>
      <c r="C619" t="s">
        <v>30</v>
      </c>
      <c r="D619">
        <v>1</v>
      </c>
      <c r="E619" s="5">
        <v>5.5E-2</v>
      </c>
      <c r="P619" s="6"/>
      <c r="Q619" s="6"/>
      <c r="R619" s="6"/>
      <c r="S619" s="7"/>
    </row>
    <row r="620" spans="1:19" x14ac:dyDescent="0.35">
      <c r="A620" t="s">
        <v>1110</v>
      </c>
      <c r="B620" t="s">
        <v>20</v>
      </c>
      <c r="C620" t="s">
        <v>30</v>
      </c>
      <c r="D620">
        <v>1</v>
      </c>
      <c r="E620" s="5">
        <v>0.182</v>
      </c>
      <c r="P620" s="6"/>
      <c r="Q620" s="6"/>
      <c r="R620" s="6"/>
      <c r="S620" s="7"/>
    </row>
    <row r="621" spans="1:19" x14ac:dyDescent="0.35">
      <c r="A621" t="s">
        <v>1111</v>
      </c>
      <c r="B621" t="s">
        <v>20</v>
      </c>
      <c r="C621" t="s">
        <v>30</v>
      </c>
      <c r="D621">
        <v>1.3</v>
      </c>
      <c r="E621" s="5">
        <v>0.182</v>
      </c>
      <c r="P621" s="6"/>
      <c r="Q621" s="6"/>
      <c r="R621" s="6"/>
      <c r="S621" s="7"/>
    </row>
    <row r="622" spans="1:19" x14ac:dyDescent="0.35">
      <c r="A622" t="s">
        <v>974</v>
      </c>
      <c r="B622" t="s">
        <v>20</v>
      </c>
      <c r="C622" t="s">
        <v>30</v>
      </c>
      <c r="D622">
        <v>1.5</v>
      </c>
      <c r="E622" s="5">
        <v>0.126</v>
      </c>
      <c r="P622" s="6"/>
      <c r="Q622" s="6"/>
      <c r="R622" s="6"/>
      <c r="S622" s="7"/>
    </row>
    <row r="623" spans="1:19" x14ac:dyDescent="0.35">
      <c r="A623" t="s">
        <v>1060</v>
      </c>
      <c r="B623" t="s">
        <v>20</v>
      </c>
      <c r="C623" t="s">
        <v>30</v>
      </c>
      <c r="D623">
        <v>1.5</v>
      </c>
      <c r="E623" s="5">
        <v>0.182</v>
      </c>
      <c r="P623" s="6"/>
      <c r="Q623" s="6"/>
      <c r="R623" s="6"/>
      <c r="S623" s="7"/>
    </row>
    <row r="624" spans="1:19" x14ac:dyDescent="0.35">
      <c r="A624" t="s">
        <v>1107</v>
      </c>
      <c r="B624" t="s">
        <v>20</v>
      </c>
      <c r="C624" t="s">
        <v>30</v>
      </c>
      <c r="D624">
        <v>1.8</v>
      </c>
      <c r="E624" s="5">
        <v>0.112</v>
      </c>
      <c r="P624" s="6"/>
      <c r="Q624" s="6"/>
      <c r="R624" s="6"/>
      <c r="S624" s="7"/>
    </row>
    <row r="625" spans="1:19" x14ac:dyDescent="0.35">
      <c r="A625" t="s">
        <v>988</v>
      </c>
      <c r="B625" t="s">
        <v>20</v>
      </c>
      <c r="C625" t="s">
        <v>30</v>
      </c>
      <c r="D625">
        <v>1.9</v>
      </c>
      <c r="E625" s="5">
        <v>0.17599999999999999</v>
      </c>
      <c r="P625" s="6"/>
      <c r="Q625" s="6"/>
      <c r="R625" s="6"/>
      <c r="S625" s="7"/>
    </row>
    <row r="626" spans="1:19" x14ac:dyDescent="0.35">
      <c r="A626" t="s">
        <v>1038</v>
      </c>
      <c r="B626" t="s">
        <v>20</v>
      </c>
      <c r="C626" t="s">
        <v>30</v>
      </c>
      <c r="D626">
        <v>1.9</v>
      </c>
      <c r="E626" s="5">
        <v>3.6999999999999998E-2</v>
      </c>
      <c r="P626" s="6"/>
      <c r="Q626" s="6"/>
      <c r="R626" s="6"/>
      <c r="S626" s="7"/>
    </row>
    <row r="627" spans="1:19" x14ac:dyDescent="0.35">
      <c r="A627" t="s">
        <v>975</v>
      </c>
      <c r="B627" t="s">
        <v>20</v>
      </c>
      <c r="C627" t="s">
        <v>30</v>
      </c>
      <c r="D627">
        <v>2</v>
      </c>
      <c r="E627" s="5">
        <v>0.18099999999999999</v>
      </c>
      <c r="P627" s="6"/>
      <c r="Q627" s="6"/>
      <c r="R627" s="6"/>
      <c r="S627" s="7"/>
    </row>
    <row r="628" spans="1:19" x14ac:dyDescent="0.35">
      <c r="A628" t="s">
        <v>1009</v>
      </c>
      <c r="B628" t="s">
        <v>20</v>
      </c>
      <c r="C628" t="s">
        <v>30</v>
      </c>
      <c r="D628">
        <v>2</v>
      </c>
      <c r="E628" s="5">
        <v>0.18</v>
      </c>
      <c r="P628" s="6"/>
      <c r="Q628" s="6"/>
      <c r="R628" s="6"/>
      <c r="S628" s="7"/>
    </row>
    <row r="629" spans="1:19" x14ac:dyDescent="0.35">
      <c r="A629" t="s">
        <v>1013</v>
      </c>
      <c r="B629" t="s">
        <v>20</v>
      </c>
      <c r="C629" t="s">
        <v>30</v>
      </c>
      <c r="D629">
        <v>2</v>
      </c>
      <c r="E629" s="5">
        <v>0.17399999999999999</v>
      </c>
      <c r="P629" s="6"/>
      <c r="Q629" s="6"/>
      <c r="R629" s="6"/>
      <c r="S629" s="7"/>
    </row>
    <row r="630" spans="1:19" x14ac:dyDescent="0.35">
      <c r="A630" t="s">
        <v>1078</v>
      </c>
      <c r="B630" t="s">
        <v>20</v>
      </c>
      <c r="C630" t="s">
        <v>30</v>
      </c>
      <c r="D630">
        <v>2</v>
      </c>
      <c r="E630" s="5">
        <v>0.17799999999999999</v>
      </c>
      <c r="P630" s="6"/>
      <c r="Q630" s="6"/>
      <c r="R630" s="6"/>
      <c r="S630" s="7"/>
    </row>
    <row r="631" spans="1:19" x14ac:dyDescent="0.35">
      <c r="A631" t="s">
        <v>1104</v>
      </c>
      <c r="B631" t="s">
        <v>20</v>
      </c>
      <c r="C631" t="s">
        <v>30</v>
      </c>
      <c r="D631">
        <v>2</v>
      </c>
      <c r="E631" s="5">
        <v>0.17499999999999999</v>
      </c>
      <c r="P631" s="6"/>
      <c r="Q631" s="6"/>
      <c r="R631" s="6"/>
      <c r="S631" s="7"/>
    </row>
    <row r="632" spans="1:19" x14ac:dyDescent="0.35">
      <c r="A632" t="s">
        <v>1105</v>
      </c>
      <c r="B632" t="s">
        <v>20</v>
      </c>
      <c r="C632" t="s">
        <v>30</v>
      </c>
      <c r="D632">
        <v>2</v>
      </c>
      <c r="E632" s="5">
        <v>0.13300000000000001</v>
      </c>
      <c r="P632" s="6"/>
      <c r="Q632" s="6"/>
      <c r="R632" s="6"/>
      <c r="S632" s="7"/>
    </row>
    <row r="633" spans="1:19" x14ac:dyDescent="0.35">
      <c r="A633" t="s">
        <v>1106</v>
      </c>
      <c r="B633" t="s">
        <v>20</v>
      </c>
      <c r="C633" t="s">
        <v>30</v>
      </c>
      <c r="D633">
        <v>2</v>
      </c>
      <c r="E633" s="5">
        <v>0.12</v>
      </c>
      <c r="P633" s="6"/>
      <c r="Q633" s="6"/>
      <c r="R633" s="6"/>
      <c r="S633" s="7"/>
    </row>
    <row r="634" spans="1:19" x14ac:dyDescent="0.35">
      <c r="A634" t="s">
        <v>1108</v>
      </c>
      <c r="B634" t="s">
        <v>20</v>
      </c>
      <c r="C634" t="s">
        <v>30</v>
      </c>
      <c r="D634">
        <v>2</v>
      </c>
      <c r="E634" s="5">
        <v>0.17399999999999999</v>
      </c>
      <c r="P634" s="6"/>
      <c r="Q634" s="6"/>
      <c r="R634" s="6"/>
      <c r="S634" s="7"/>
    </row>
    <row r="635" spans="1:19" x14ac:dyDescent="0.35">
      <c r="A635" t="s">
        <v>1109</v>
      </c>
      <c r="B635" t="s">
        <v>20</v>
      </c>
      <c r="C635" t="s">
        <v>30</v>
      </c>
      <c r="D635">
        <v>2</v>
      </c>
      <c r="E635" s="5">
        <v>0.182</v>
      </c>
      <c r="P635" s="6"/>
      <c r="Q635" s="6"/>
      <c r="R635" s="6"/>
      <c r="S635" s="7"/>
    </row>
    <row r="636" spans="1:19" x14ac:dyDescent="0.35">
      <c r="A636" t="s">
        <v>1137</v>
      </c>
      <c r="B636" t="s">
        <v>20</v>
      </c>
      <c r="C636" t="s">
        <v>30</v>
      </c>
      <c r="D636">
        <v>2</v>
      </c>
      <c r="E636" s="5">
        <v>0.16200000000000001</v>
      </c>
      <c r="P636" s="6"/>
      <c r="Q636" s="6"/>
      <c r="R636" s="6"/>
      <c r="S636" s="7"/>
    </row>
    <row r="637" spans="1:19" x14ac:dyDescent="0.35">
      <c r="A637" t="s">
        <v>1010</v>
      </c>
      <c r="B637" t="s">
        <v>20</v>
      </c>
      <c r="C637" t="s">
        <v>30</v>
      </c>
      <c r="D637">
        <v>2.2000000000000002</v>
      </c>
      <c r="E637" s="5">
        <v>0.14599999999999999</v>
      </c>
      <c r="P637" s="6"/>
      <c r="Q637" s="6"/>
      <c r="R637" s="6"/>
      <c r="S637" s="7"/>
    </row>
    <row r="638" spans="1:19" x14ac:dyDescent="0.35">
      <c r="A638" t="s">
        <v>1011</v>
      </c>
      <c r="B638" t="s">
        <v>20</v>
      </c>
      <c r="C638" t="s">
        <v>30</v>
      </c>
      <c r="D638">
        <v>2.2000000000000002</v>
      </c>
      <c r="E638" s="5">
        <v>0.17299999999999999</v>
      </c>
      <c r="P638" s="6"/>
      <c r="Q638" s="6"/>
      <c r="R638" s="6"/>
      <c r="S638" s="7"/>
    </row>
    <row r="639" spans="1:19" x14ac:dyDescent="0.35">
      <c r="A639" t="s">
        <v>1012</v>
      </c>
      <c r="B639" t="s">
        <v>20</v>
      </c>
      <c r="C639" t="s">
        <v>30</v>
      </c>
      <c r="D639">
        <v>2.2000000000000002</v>
      </c>
      <c r="E639" s="5">
        <v>0.191</v>
      </c>
      <c r="P639" s="6"/>
      <c r="Q639" s="6"/>
      <c r="R639" s="6"/>
      <c r="S639" s="7"/>
    </row>
    <row r="640" spans="1:19" x14ac:dyDescent="0.35">
      <c r="A640" t="s">
        <v>1016</v>
      </c>
      <c r="B640" t="s">
        <v>20</v>
      </c>
      <c r="C640" t="s">
        <v>30</v>
      </c>
      <c r="D640">
        <v>2.2000000000000002</v>
      </c>
      <c r="E640" s="5">
        <v>0.16300000000000001</v>
      </c>
      <c r="P640" s="6"/>
      <c r="Q640" s="6"/>
      <c r="R640" s="6"/>
      <c r="S640" s="7"/>
    </row>
    <row r="641" spans="1:19" x14ac:dyDescent="0.35">
      <c r="A641" t="s">
        <v>1056</v>
      </c>
      <c r="B641" t="s">
        <v>20</v>
      </c>
      <c r="C641" t="s">
        <v>30</v>
      </c>
      <c r="D641">
        <v>2.2000000000000002</v>
      </c>
      <c r="E641" s="5">
        <v>0.186</v>
      </c>
      <c r="P641" s="6"/>
      <c r="Q641" s="6"/>
      <c r="R641" s="6"/>
      <c r="S641" s="7"/>
    </row>
    <row r="642" spans="1:19" x14ac:dyDescent="0.35">
      <c r="A642" t="s">
        <v>1077</v>
      </c>
      <c r="B642" t="s">
        <v>20</v>
      </c>
      <c r="C642" t="s">
        <v>30</v>
      </c>
      <c r="D642">
        <v>2.2000000000000002</v>
      </c>
      <c r="E642" s="5">
        <v>0.17799999999999999</v>
      </c>
      <c r="P642" s="6"/>
      <c r="Q642" s="6"/>
      <c r="R642" s="6"/>
      <c r="S642" s="7"/>
    </row>
    <row r="643" spans="1:19" x14ac:dyDescent="0.35">
      <c r="A643" t="s">
        <v>1133</v>
      </c>
      <c r="B643" t="s">
        <v>20</v>
      </c>
      <c r="C643" t="s">
        <v>30</v>
      </c>
      <c r="D643">
        <v>2.2000000000000002</v>
      </c>
      <c r="E643" s="5">
        <v>0.19400000000000001</v>
      </c>
      <c r="P643" s="6"/>
      <c r="Q643" s="6"/>
      <c r="R643" s="6"/>
      <c r="S643" s="7"/>
    </row>
    <row r="644" spans="1:19" x14ac:dyDescent="0.35">
      <c r="A644" t="s">
        <v>1015</v>
      </c>
      <c r="B644" t="s">
        <v>20</v>
      </c>
      <c r="C644" t="s">
        <v>30</v>
      </c>
      <c r="D644">
        <v>2.2999999999999998</v>
      </c>
      <c r="E644" s="5">
        <v>0</v>
      </c>
      <c r="P644" s="6"/>
      <c r="Q644" s="6"/>
      <c r="R644" s="6"/>
      <c r="S644" s="7"/>
    </row>
    <row r="645" spans="1:19" x14ac:dyDescent="0.35">
      <c r="A645" t="s">
        <v>1094</v>
      </c>
      <c r="B645" t="s">
        <v>20</v>
      </c>
      <c r="C645" t="s">
        <v>30</v>
      </c>
      <c r="D645">
        <v>2.2999999999999998</v>
      </c>
      <c r="E645" s="5">
        <v>0.13600000000000001</v>
      </c>
      <c r="P645" s="6"/>
      <c r="Q645" s="6"/>
      <c r="R645" s="6"/>
      <c r="S645" s="7"/>
    </row>
    <row r="646" spans="1:19" x14ac:dyDescent="0.35">
      <c r="A646" t="s">
        <v>1132</v>
      </c>
      <c r="B646" t="s">
        <v>20</v>
      </c>
      <c r="C646" t="s">
        <v>30</v>
      </c>
      <c r="D646">
        <v>3</v>
      </c>
      <c r="E646" s="5">
        <v>0.19400000000000001</v>
      </c>
      <c r="P646" s="6"/>
      <c r="Q646" s="6"/>
      <c r="R646" s="6"/>
      <c r="S646" s="7"/>
    </row>
    <row r="647" spans="1:19" x14ac:dyDescent="0.35">
      <c r="A647" t="s">
        <v>1040</v>
      </c>
      <c r="B647" t="s">
        <v>20</v>
      </c>
      <c r="C647" t="s">
        <v>30</v>
      </c>
      <c r="D647">
        <v>4.7</v>
      </c>
      <c r="E647" s="5">
        <v>3.0000000000000001E-3</v>
      </c>
      <c r="P647" s="6"/>
      <c r="Q647" s="6"/>
      <c r="R647" s="6"/>
      <c r="S647" s="7"/>
    </row>
    <row r="648" spans="1:19" x14ac:dyDescent="0.35">
      <c r="A648" t="s">
        <v>1037</v>
      </c>
      <c r="B648" t="s">
        <v>20</v>
      </c>
      <c r="C648" t="s">
        <v>30</v>
      </c>
      <c r="D648">
        <v>4.9000000000000004</v>
      </c>
      <c r="E648" s="5">
        <v>1E-3</v>
      </c>
      <c r="P648" s="6"/>
      <c r="Q648" s="6"/>
      <c r="R648" s="6"/>
      <c r="S648" s="7"/>
    </row>
    <row r="649" spans="1:19" x14ac:dyDescent="0.35">
      <c r="A649" t="s">
        <v>1021</v>
      </c>
      <c r="B649" t="s">
        <v>20</v>
      </c>
      <c r="C649" t="s">
        <v>30</v>
      </c>
      <c r="D649">
        <v>5</v>
      </c>
      <c r="E649" s="5">
        <v>0.191</v>
      </c>
      <c r="P649" s="6"/>
      <c r="Q649" s="6"/>
      <c r="R649" s="6"/>
      <c r="S649" s="7"/>
    </row>
    <row r="650" spans="1:19" x14ac:dyDescent="0.35">
      <c r="A650" t="s">
        <v>1036</v>
      </c>
      <c r="B650" t="s">
        <v>20</v>
      </c>
      <c r="C650" t="s">
        <v>30</v>
      </c>
      <c r="D650">
        <v>5</v>
      </c>
      <c r="E650" s="5">
        <v>1E-3</v>
      </c>
      <c r="P650" s="6"/>
      <c r="Q650" s="6"/>
      <c r="R650" s="6"/>
      <c r="S650" s="7"/>
    </row>
    <row r="651" spans="1:19" x14ac:dyDescent="0.35">
      <c r="A651" t="s">
        <v>1039</v>
      </c>
      <c r="B651" t="s">
        <v>20</v>
      </c>
      <c r="C651" t="s">
        <v>30</v>
      </c>
      <c r="D651">
        <v>5</v>
      </c>
      <c r="E651" s="5">
        <v>3.0000000000000001E-3</v>
      </c>
      <c r="P651" s="6"/>
      <c r="Q651" s="6"/>
      <c r="R651" s="6"/>
      <c r="S651" s="7"/>
    </row>
    <row r="652" spans="1:19" x14ac:dyDescent="0.35">
      <c r="A652" t="s">
        <v>1138</v>
      </c>
      <c r="B652" t="s">
        <v>21</v>
      </c>
      <c r="C652" t="s">
        <v>30</v>
      </c>
      <c r="D652">
        <v>0.1</v>
      </c>
      <c r="E652" s="5">
        <v>0.254</v>
      </c>
      <c r="P652" s="6"/>
      <c r="Q652" s="6"/>
      <c r="R652" s="6"/>
      <c r="S652" s="7"/>
    </row>
    <row r="653" spans="1:19" x14ac:dyDescent="0.35">
      <c r="A653" t="s">
        <v>976</v>
      </c>
      <c r="B653" t="s">
        <v>21</v>
      </c>
      <c r="C653" t="s">
        <v>30</v>
      </c>
      <c r="D653">
        <v>0.2</v>
      </c>
      <c r="E653" s="5">
        <v>3.9E-2</v>
      </c>
      <c r="P653" s="6"/>
      <c r="Q653" s="6"/>
      <c r="R653" s="6"/>
      <c r="S653" s="7"/>
    </row>
    <row r="654" spans="1:19" x14ac:dyDescent="0.35">
      <c r="A654" t="s">
        <v>977</v>
      </c>
      <c r="B654" t="s">
        <v>21</v>
      </c>
      <c r="C654" t="s">
        <v>30</v>
      </c>
      <c r="D654">
        <v>0.2</v>
      </c>
      <c r="E654" s="5">
        <v>3.9E-2</v>
      </c>
      <c r="P654" s="6"/>
      <c r="Q654" s="6"/>
      <c r="R654" s="6"/>
      <c r="S654" s="7"/>
    </row>
    <row r="655" spans="1:19" x14ac:dyDescent="0.35">
      <c r="A655" t="s">
        <v>978</v>
      </c>
      <c r="B655" t="s">
        <v>21</v>
      </c>
      <c r="C655" t="s">
        <v>30</v>
      </c>
      <c r="D655">
        <v>0.2</v>
      </c>
      <c r="E655" s="5">
        <v>3.9E-2</v>
      </c>
      <c r="P655" s="6"/>
      <c r="Q655" s="6"/>
      <c r="R655" s="6"/>
      <c r="S655" s="7"/>
    </row>
    <row r="656" spans="1:19" x14ac:dyDescent="0.35">
      <c r="A656" t="s">
        <v>979</v>
      </c>
      <c r="B656" t="s">
        <v>21</v>
      </c>
      <c r="C656" t="s">
        <v>30</v>
      </c>
      <c r="D656">
        <v>0.2</v>
      </c>
      <c r="E656" s="5">
        <v>3.9E-2</v>
      </c>
      <c r="P656" s="6"/>
      <c r="Q656" s="6"/>
      <c r="R656" s="6"/>
      <c r="S656" s="7"/>
    </row>
    <row r="657" spans="1:19" x14ac:dyDescent="0.35">
      <c r="A657" t="s">
        <v>980</v>
      </c>
      <c r="B657" t="s">
        <v>21</v>
      </c>
      <c r="C657" t="s">
        <v>30</v>
      </c>
      <c r="D657">
        <v>0.2</v>
      </c>
      <c r="E657" s="5">
        <v>3.9E-2</v>
      </c>
      <c r="P657" s="6"/>
      <c r="Q657" s="6"/>
      <c r="R657" s="6"/>
      <c r="S657" s="7"/>
    </row>
    <row r="658" spans="1:19" x14ac:dyDescent="0.35">
      <c r="A658" t="s">
        <v>981</v>
      </c>
      <c r="B658" t="s">
        <v>21</v>
      </c>
      <c r="C658" t="s">
        <v>30</v>
      </c>
      <c r="D658">
        <v>0.2</v>
      </c>
      <c r="E658" s="5">
        <v>3.9E-2</v>
      </c>
      <c r="P658" s="6"/>
      <c r="Q658" s="6"/>
      <c r="R658" s="6"/>
      <c r="S658" s="5"/>
    </row>
    <row r="659" spans="1:19" x14ac:dyDescent="0.35">
      <c r="A659" t="s">
        <v>982</v>
      </c>
      <c r="B659" t="s">
        <v>21</v>
      </c>
      <c r="C659" t="s">
        <v>30</v>
      </c>
      <c r="D659">
        <v>0.2</v>
      </c>
      <c r="E659" s="5">
        <v>3.9E-2</v>
      </c>
      <c r="P659" s="6"/>
      <c r="Q659" s="6"/>
      <c r="R659" s="6"/>
      <c r="S659" s="5"/>
    </row>
    <row r="660" spans="1:19" x14ac:dyDescent="0.35">
      <c r="A660" t="s">
        <v>983</v>
      </c>
      <c r="B660" t="s">
        <v>21</v>
      </c>
      <c r="C660" t="s">
        <v>30</v>
      </c>
      <c r="D660">
        <v>0.2</v>
      </c>
      <c r="E660" s="5">
        <v>3.9E-2</v>
      </c>
      <c r="P660" s="6"/>
      <c r="Q660" s="6"/>
      <c r="R660" s="6"/>
      <c r="S660" s="5"/>
    </row>
    <row r="661" spans="1:19" x14ac:dyDescent="0.35">
      <c r="A661" t="s">
        <v>984</v>
      </c>
      <c r="B661" t="s">
        <v>21</v>
      </c>
      <c r="C661" t="s">
        <v>30</v>
      </c>
      <c r="D661">
        <v>0.2</v>
      </c>
      <c r="E661" s="5">
        <v>3.9E-2</v>
      </c>
      <c r="P661" s="6"/>
      <c r="Q661" s="6"/>
      <c r="R661" s="6"/>
      <c r="S661" s="7"/>
    </row>
    <row r="662" spans="1:19" x14ac:dyDescent="0.35">
      <c r="A662" t="s">
        <v>985</v>
      </c>
      <c r="B662" t="s">
        <v>21</v>
      </c>
      <c r="C662" t="s">
        <v>30</v>
      </c>
      <c r="D662">
        <v>0.2</v>
      </c>
      <c r="E662" s="5">
        <v>3.9E-2</v>
      </c>
      <c r="P662" s="6"/>
      <c r="Q662" s="6"/>
      <c r="R662" s="6"/>
      <c r="S662" s="5"/>
    </row>
    <row r="663" spans="1:19" x14ac:dyDescent="0.35">
      <c r="A663" t="s">
        <v>986</v>
      </c>
      <c r="B663" t="s">
        <v>21</v>
      </c>
      <c r="C663" t="s">
        <v>30</v>
      </c>
      <c r="D663">
        <v>0.2</v>
      </c>
      <c r="E663" s="5">
        <v>3.9E-2</v>
      </c>
      <c r="P663" s="6"/>
      <c r="Q663" s="6"/>
      <c r="R663" s="6"/>
      <c r="S663" s="7"/>
    </row>
    <row r="664" spans="1:19" x14ac:dyDescent="0.35">
      <c r="A664" t="s">
        <v>987</v>
      </c>
      <c r="B664" t="s">
        <v>21</v>
      </c>
      <c r="C664" t="s">
        <v>30</v>
      </c>
      <c r="D664">
        <v>0.2</v>
      </c>
      <c r="E664" s="5">
        <v>3.9E-2</v>
      </c>
      <c r="P664" s="6"/>
      <c r="Q664" s="6"/>
      <c r="R664" s="6"/>
      <c r="S664" s="7"/>
    </row>
    <row r="665" spans="1:19" x14ac:dyDescent="0.35">
      <c r="A665" t="s">
        <v>1097</v>
      </c>
      <c r="B665" t="s">
        <v>21</v>
      </c>
      <c r="C665" t="s">
        <v>30</v>
      </c>
      <c r="D665">
        <v>0.2</v>
      </c>
      <c r="E665" s="5">
        <v>0.29199999999999998</v>
      </c>
      <c r="P665" s="6"/>
      <c r="Q665" s="6"/>
      <c r="R665" s="6"/>
      <c r="S665" s="7"/>
    </row>
    <row r="666" spans="1:19" x14ac:dyDescent="0.35">
      <c r="A666" t="s">
        <v>998</v>
      </c>
      <c r="B666" t="s">
        <v>21</v>
      </c>
      <c r="C666" t="s">
        <v>30</v>
      </c>
      <c r="D666">
        <v>0.3</v>
      </c>
      <c r="E666" s="5">
        <v>0.41299999999999998</v>
      </c>
      <c r="P666" s="6"/>
      <c r="Q666" s="6"/>
      <c r="R666" s="6"/>
      <c r="S666" s="7"/>
    </row>
    <row r="667" spans="1:19" x14ac:dyDescent="0.35">
      <c r="A667" t="s">
        <v>999</v>
      </c>
      <c r="B667" t="s">
        <v>21</v>
      </c>
      <c r="C667" t="s">
        <v>30</v>
      </c>
      <c r="D667">
        <v>0.3</v>
      </c>
      <c r="E667" s="5">
        <v>0.41299999999999998</v>
      </c>
      <c r="P667" s="6"/>
      <c r="Q667" s="6"/>
      <c r="R667" s="6"/>
      <c r="S667" s="7"/>
    </row>
    <row r="668" spans="1:19" x14ac:dyDescent="0.35">
      <c r="A668" t="s">
        <v>1042</v>
      </c>
      <c r="B668" t="s">
        <v>21</v>
      </c>
      <c r="C668" t="s">
        <v>30</v>
      </c>
      <c r="D668">
        <v>0.3</v>
      </c>
      <c r="E668" s="5">
        <v>0.13800000000000001</v>
      </c>
      <c r="P668" s="6"/>
      <c r="Q668" s="6"/>
      <c r="R668" s="6"/>
      <c r="S668" s="7"/>
    </row>
    <row r="669" spans="1:19" x14ac:dyDescent="0.35">
      <c r="A669" t="s">
        <v>1043</v>
      </c>
      <c r="B669" t="s">
        <v>21</v>
      </c>
      <c r="C669" t="s">
        <v>30</v>
      </c>
      <c r="D669">
        <v>0.3</v>
      </c>
      <c r="E669" s="5">
        <v>0.13800000000000001</v>
      </c>
      <c r="P669" s="6"/>
      <c r="Q669" s="6"/>
      <c r="R669" s="6"/>
      <c r="S669" s="7"/>
    </row>
    <row r="670" spans="1:19" x14ac:dyDescent="0.35">
      <c r="A670" t="s">
        <v>1139</v>
      </c>
      <c r="B670" t="s">
        <v>21</v>
      </c>
      <c r="C670" t="s">
        <v>30</v>
      </c>
      <c r="D670">
        <v>0.3</v>
      </c>
      <c r="E670" s="5">
        <v>0.254</v>
      </c>
      <c r="P670" s="6"/>
      <c r="Q670" s="6"/>
      <c r="R670" s="6"/>
      <c r="S670" s="7"/>
    </row>
    <row r="671" spans="1:19" x14ac:dyDescent="0.35">
      <c r="A671" t="s">
        <v>997</v>
      </c>
      <c r="B671" t="s">
        <v>21</v>
      </c>
      <c r="C671" t="s">
        <v>30</v>
      </c>
      <c r="D671">
        <v>0.5</v>
      </c>
      <c r="E671" s="5">
        <v>0.41299999999999998</v>
      </c>
      <c r="P671" s="6"/>
      <c r="Q671" s="6"/>
      <c r="R671" s="6"/>
      <c r="S671" s="7"/>
    </row>
    <row r="672" spans="1:19" x14ac:dyDescent="0.35">
      <c r="A672" t="s">
        <v>1005</v>
      </c>
      <c r="B672" t="s">
        <v>21</v>
      </c>
      <c r="C672" t="s">
        <v>30</v>
      </c>
      <c r="D672">
        <v>0.5</v>
      </c>
      <c r="E672" s="5">
        <v>0.25700000000000001</v>
      </c>
      <c r="P672" s="6"/>
      <c r="Q672" s="6"/>
      <c r="R672" s="6"/>
      <c r="S672" s="7"/>
    </row>
    <row r="673" spans="1:19" x14ac:dyDescent="0.35">
      <c r="A673" t="s">
        <v>1019</v>
      </c>
      <c r="B673" t="s">
        <v>21</v>
      </c>
      <c r="C673" t="s">
        <v>30</v>
      </c>
      <c r="D673">
        <v>0.5</v>
      </c>
      <c r="E673" s="5">
        <v>0.14799999999999999</v>
      </c>
      <c r="P673" s="6"/>
      <c r="Q673" s="6"/>
      <c r="R673" s="6"/>
      <c r="S673" s="7"/>
    </row>
    <row r="674" spans="1:19" x14ac:dyDescent="0.35">
      <c r="A674" t="s">
        <v>1103</v>
      </c>
      <c r="B674" t="s">
        <v>21</v>
      </c>
      <c r="C674" t="s">
        <v>30</v>
      </c>
      <c r="D674">
        <v>0.5</v>
      </c>
      <c r="E674" s="5">
        <v>0.252</v>
      </c>
      <c r="P674" s="6"/>
      <c r="Q674" s="6"/>
      <c r="R674" s="6"/>
      <c r="S674" s="7"/>
    </row>
    <row r="675" spans="1:19" x14ac:dyDescent="0.35">
      <c r="A675" t="s">
        <v>1003</v>
      </c>
      <c r="B675" t="s">
        <v>21</v>
      </c>
      <c r="C675" t="s">
        <v>30</v>
      </c>
      <c r="D675">
        <v>0.6</v>
      </c>
      <c r="E675" s="5">
        <v>0.25700000000000001</v>
      </c>
      <c r="P675" s="6"/>
      <c r="Q675" s="6"/>
      <c r="R675" s="6"/>
      <c r="S675" s="7"/>
    </row>
    <row r="676" spans="1:19" x14ac:dyDescent="0.35">
      <c r="A676" t="s">
        <v>1004</v>
      </c>
      <c r="B676" t="s">
        <v>21</v>
      </c>
      <c r="C676" t="s">
        <v>30</v>
      </c>
      <c r="D676">
        <v>0.6</v>
      </c>
      <c r="E676" s="5">
        <v>0.25700000000000001</v>
      </c>
      <c r="P676" s="6"/>
      <c r="Q676" s="6"/>
      <c r="R676" s="6"/>
      <c r="S676" s="7"/>
    </row>
    <row r="677" spans="1:19" x14ac:dyDescent="0.35">
      <c r="A677" t="s">
        <v>1071</v>
      </c>
      <c r="B677" t="s">
        <v>21</v>
      </c>
      <c r="C677" t="s">
        <v>30</v>
      </c>
      <c r="D677">
        <v>0.6</v>
      </c>
      <c r="E677" s="5">
        <v>0.23599999999999999</v>
      </c>
      <c r="P677" s="6"/>
      <c r="Q677" s="6"/>
      <c r="R677" s="6"/>
      <c r="S677" s="7"/>
    </row>
    <row r="678" spans="1:19" x14ac:dyDescent="0.35">
      <c r="A678" t="s">
        <v>1076</v>
      </c>
      <c r="B678" t="s">
        <v>21</v>
      </c>
      <c r="C678" t="s">
        <v>30</v>
      </c>
      <c r="D678">
        <v>0.6</v>
      </c>
      <c r="E678" s="5">
        <v>0.40799999999999997</v>
      </c>
      <c r="P678" s="6"/>
      <c r="Q678" s="6"/>
      <c r="R678" s="6"/>
      <c r="S678" s="7"/>
    </row>
    <row r="679" spans="1:19" x14ac:dyDescent="0.35">
      <c r="A679" t="s">
        <v>1080</v>
      </c>
      <c r="B679" t="s">
        <v>21</v>
      </c>
      <c r="C679" t="s">
        <v>30</v>
      </c>
      <c r="D679">
        <v>0.6</v>
      </c>
      <c r="E679" s="5">
        <v>0.13900000000000001</v>
      </c>
      <c r="P679" s="6"/>
      <c r="Q679" s="6"/>
      <c r="R679" s="6"/>
      <c r="S679" s="7"/>
    </row>
    <row r="680" spans="1:19" x14ac:dyDescent="0.35">
      <c r="A680" t="s">
        <v>1140</v>
      </c>
      <c r="B680" t="s">
        <v>21</v>
      </c>
      <c r="C680" t="s">
        <v>30</v>
      </c>
      <c r="D680">
        <v>0.6</v>
      </c>
      <c r="E680" s="5">
        <v>0.254</v>
      </c>
      <c r="P680" s="6"/>
      <c r="Q680" s="6"/>
      <c r="R680" s="6"/>
      <c r="S680" s="7"/>
    </row>
    <row r="681" spans="1:19" x14ac:dyDescent="0.35">
      <c r="A681" t="s">
        <v>1112</v>
      </c>
      <c r="B681" t="s">
        <v>21</v>
      </c>
      <c r="C681" t="s">
        <v>30</v>
      </c>
      <c r="D681">
        <v>0.7</v>
      </c>
      <c r="E681" s="5">
        <v>0.47099999999999997</v>
      </c>
      <c r="P681" s="6"/>
      <c r="Q681" s="6"/>
      <c r="R681" s="6"/>
      <c r="S681" s="7"/>
    </row>
    <row r="682" spans="1:19" x14ac:dyDescent="0.35">
      <c r="A682" t="s">
        <v>1113</v>
      </c>
      <c r="B682" t="s">
        <v>21</v>
      </c>
      <c r="C682" t="s">
        <v>30</v>
      </c>
      <c r="D682">
        <v>0.7</v>
      </c>
      <c r="E682" s="5">
        <v>0.47099999999999997</v>
      </c>
      <c r="P682" s="6"/>
      <c r="Q682" s="6"/>
      <c r="R682" s="6"/>
      <c r="S682" s="7"/>
    </row>
    <row r="683" spans="1:19" x14ac:dyDescent="0.35">
      <c r="A683" t="s">
        <v>1128</v>
      </c>
      <c r="B683" t="s">
        <v>21</v>
      </c>
      <c r="C683" t="s">
        <v>30</v>
      </c>
      <c r="D683">
        <v>0.7</v>
      </c>
      <c r="E683" s="5">
        <v>0.33400000000000002</v>
      </c>
      <c r="P683" s="6"/>
      <c r="Q683" s="6"/>
      <c r="R683" s="6"/>
      <c r="S683" s="7"/>
    </row>
    <row r="684" spans="1:19" x14ac:dyDescent="0.35">
      <c r="A684" t="s">
        <v>1129</v>
      </c>
      <c r="B684" t="s">
        <v>21</v>
      </c>
      <c r="C684" t="s">
        <v>30</v>
      </c>
      <c r="D684">
        <v>0.7</v>
      </c>
      <c r="E684" s="5">
        <v>0.33400000000000002</v>
      </c>
      <c r="P684" s="6"/>
      <c r="Q684" s="6"/>
      <c r="R684" s="6"/>
      <c r="S684" s="7"/>
    </row>
    <row r="685" spans="1:19" x14ac:dyDescent="0.35">
      <c r="A685" t="s">
        <v>989</v>
      </c>
      <c r="B685" t="s">
        <v>21</v>
      </c>
      <c r="C685" t="s">
        <v>30</v>
      </c>
      <c r="D685">
        <v>0.8</v>
      </c>
      <c r="E685" s="5">
        <v>0.23699999999999999</v>
      </c>
      <c r="P685" s="6"/>
      <c r="Q685" s="6"/>
      <c r="R685" s="6"/>
      <c r="S685" s="5"/>
    </row>
    <row r="686" spans="1:19" x14ac:dyDescent="0.35">
      <c r="A686" t="s">
        <v>990</v>
      </c>
      <c r="B686" t="s">
        <v>21</v>
      </c>
      <c r="C686" t="s">
        <v>30</v>
      </c>
      <c r="D686">
        <v>0.8</v>
      </c>
      <c r="E686" s="5">
        <v>0.23699999999999999</v>
      </c>
      <c r="P686" s="6"/>
      <c r="Q686" s="6"/>
      <c r="R686" s="6"/>
      <c r="S686" s="7"/>
    </row>
    <row r="687" spans="1:19" x14ac:dyDescent="0.35">
      <c r="A687" t="s">
        <v>1000</v>
      </c>
      <c r="B687" t="s">
        <v>21</v>
      </c>
      <c r="C687" t="s">
        <v>30</v>
      </c>
      <c r="D687">
        <v>0.8</v>
      </c>
      <c r="E687" s="5">
        <v>0.16700000000000001</v>
      </c>
      <c r="P687" s="6"/>
      <c r="Q687" s="6"/>
      <c r="R687" s="6"/>
      <c r="S687" s="7"/>
    </row>
    <row r="688" spans="1:19" x14ac:dyDescent="0.35">
      <c r="A688" t="s">
        <v>1001</v>
      </c>
      <c r="B688" t="s">
        <v>21</v>
      </c>
      <c r="C688" t="s">
        <v>30</v>
      </c>
      <c r="D688">
        <v>0.8</v>
      </c>
      <c r="E688" s="5">
        <v>0.16700000000000001</v>
      </c>
      <c r="P688" s="6"/>
      <c r="Q688" s="6"/>
      <c r="R688" s="6"/>
      <c r="S688" s="7"/>
    </row>
    <row r="689" spans="1:19" x14ac:dyDescent="0.35">
      <c r="A689" t="s">
        <v>1026</v>
      </c>
      <c r="B689" t="s">
        <v>21</v>
      </c>
      <c r="C689" t="s">
        <v>30</v>
      </c>
      <c r="D689">
        <v>0.8</v>
      </c>
      <c r="E689" s="5">
        <v>0.439</v>
      </c>
      <c r="P689" s="6"/>
      <c r="Q689" s="6"/>
      <c r="R689" s="6"/>
      <c r="S689" s="7"/>
    </row>
    <row r="690" spans="1:19" x14ac:dyDescent="0.35">
      <c r="A690" t="s">
        <v>1032</v>
      </c>
      <c r="B690" t="s">
        <v>21</v>
      </c>
      <c r="C690" t="s">
        <v>30</v>
      </c>
      <c r="D690">
        <v>0.8</v>
      </c>
      <c r="E690" s="5">
        <v>0.58399999999999996</v>
      </c>
      <c r="P690" s="6"/>
      <c r="Q690" s="6"/>
      <c r="R690" s="6"/>
      <c r="S690" s="7"/>
    </row>
    <row r="691" spans="1:19" x14ac:dyDescent="0.35">
      <c r="A691" t="s">
        <v>1033</v>
      </c>
      <c r="B691" t="s">
        <v>21</v>
      </c>
      <c r="C691" t="s">
        <v>30</v>
      </c>
      <c r="D691">
        <v>0.8</v>
      </c>
      <c r="E691" s="5">
        <v>0.58399999999999996</v>
      </c>
      <c r="P691" s="6"/>
      <c r="Q691" s="6"/>
      <c r="R691" s="6"/>
      <c r="S691" s="7"/>
    </row>
    <row r="692" spans="1:19" x14ac:dyDescent="0.35">
      <c r="A692" t="s">
        <v>1052</v>
      </c>
      <c r="B692" t="s">
        <v>21</v>
      </c>
      <c r="C692" t="s">
        <v>30</v>
      </c>
      <c r="D692">
        <v>0.8</v>
      </c>
      <c r="E692" s="5">
        <v>0.14000000000000001</v>
      </c>
      <c r="P692" s="6"/>
      <c r="Q692" s="6"/>
      <c r="R692" s="6"/>
      <c r="S692" s="7"/>
    </row>
    <row r="693" spans="1:19" x14ac:dyDescent="0.35">
      <c r="A693" t="s">
        <v>1053</v>
      </c>
      <c r="B693" t="s">
        <v>21</v>
      </c>
      <c r="C693" t="s">
        <v>30</v>
      </c>
      <c r="D693">
        <v>0.8</v>
      </c>
      <c r="E693" s="5">
        <v>0.14000000000000001</v>
      </c>
      <c r="P693" s="6"/>
      <c r="Q693" s="6"/>
      <c r="R693" s="6"/>
      <c r="S693" s="7"/>
    </row>
    <row r="694" spans="1:19" x14ac:dyDescent="0.35">
      <c r="A694" t="s">
        <v>1057</v>
      </c>
      <c r="B694" t="s">
        <v>21</v>
      </c>
      <c r="C694" t="s">
        <v>30</v>
      </c>
      <c r="D694">
        <v>0.8</v>
      </c>
      <c r="E694" s="5">
        <v>0.25900000000000001</v>
      </c>
      <c r="P694" s="6"/>
      <c r="Q694" s="6"/>
      <c r="R694" s="6"/>
      <c r="S694" s="7"/>
    </row>
    <row r="695" spans="1:19" x14ac:dyDescent="0.35">
      <c r="A695" t="s">
        <v>1058</v>
      </c>
      <c r="B695" t="s">
        <v>21</v>
      </c>
      <c r="C695" t="s">
        <v>30</v>
      </c>
      <c r="D695">
        <v>0.8</v>
      </c>
      <c r="E695" s="5">
        <v>0.25900000000000001</v>
      </c>
      <c r="P695" s="6"/>
      <c r="Q695" s="6"/>
      <c r="R695" s="6"/>
      <c r="S695" s="7"/>
    </row>
    <row r="696" spans="1:19" x14ac:dyDescent="0.35">
      <c r="A696" t="s">
        <v>1059</v>
      </c>
      <c r="B696" t="s">
        <v>21</v>
      </c>
      <c r="C696" t="s">
        <v>30</v>
      </c>
      <c r="D696">
        <v>0.8</v>
      </c>
      <c r="E696" s="5">
        <v>0.25900000000000001</v>
      </c>
      <c r="P696" s="6"/>
      <c r="Q696" s="6"/>
      <c r="R696" s="6"/>
      <c r="S696" s="7"/>
    </row>
    <row r="697" spans="1:19" x14ac:dyDescent="0.35">
      <c r="A697" t="s">
        <v>1086</v>
      </c>
      <c r="B697" t="s">
        <v>21</v>
      </c>
      <c r="C697" t="s">
        <v>30</v>
      </c>
      <c r="D697">
        <v>0.8</v>
      </c>
      <c r="E697" s="5">
        <v>0.41099999999999998</v>
      </c>
      <c r="P697" s="6"/>
      <c r="Q697" s="6"/>
      <c r="R697" s="6"/>
      <c r="S697" s="7"/>
    </row>
    <row r="698" spans="1:19" x14ac:dyDescent="0.35">
      <c r="A698" t="s">
        <v>1087</v>
      </c>
      <c r="B698" t="s">
        <v>21</v>
      </c>
      <c r="C698" t="s">
        <v>30</v>
      </c>
      <c r="D698">
        <v>0.8</v>
      </c>
      <c r="E698" s="5">
        <v>0.41099999999999998</v>
      </c>
      <c r="P698" s="6"/>
      <c r="Q698" s="6"/>
      <c r="R698" s="6"/>
      <c r="S698" s="7"/>
    </row>
    <row r="699" spans="1:19" x14ac:dyDescent="0.35">
      <c r="A699" t="s">
        <v>1088</v>
      </c>
      <c r="B699" t="s">
        <v>21</v>
      </c>
      <c r="C699" t="s">
        <v>30</v>
      </c>
      <c r="D699">
        <v>0.8</v>
      </c>
      <c r="E699" s="5">
        <v>0.41099999999999998</v>
      </c>
      <c r="P699" s="6"/>
      <c r="Q699" s="6"/>
      <c r="R699" s="6"/>
      <c r="S699" s="7"/>
    </row>
    <row r="700" spans="1:19" x14ac:dyDescent="0.35">
      <c r="A700" t="s">
        <v>1125</v>
      </c>
      <c r="B700" t="s">
        <v>21</v>
      </c>
      <c r="C700" t="s">
        <v>30</v>
      </c>
      <c r="D700">
        <v>0.9</v>
      </c>
      <c r="E700" s="5">
        <v>5.8000000000000003E-2</v>
      </c>
      <c r="P700" s="6"/>
      <c r="Q700" s="6"/>
      <c r="R700" s="6"/>
      <c r="S700" s="7"/>
    </row>
    <row r="701" spans="1:19" x14ac:dyDescent="0.35">
      <c r="A701" t="s">
        <v>1126</v>
      </c>
      <c r="B701" t="s">
        <v>21</v>
      </c>
      <c r="C701" t="s">
        <v>30</v>
      </c>
      <c r="D701">
        <v>0.9</v>
      </c>
      <c r="E701" s="5">
        <v>5.8000000000000003E-2</v>
      </c>
      <c r="P701" s="6"/>
      <c r="Q701" s="6"/>
      <c r="R701" s="6"/>
      <c r="S701" s="7"/>
    </row>
    <row r="702" spans="1:19" x14ac:dyDescent="0.35">
      <c r="A702" t="s">
        <v>1031</v>
      </c>
      <c r="B702" t="s">
        <v>21</v>
      </c>
      <c r="C702" t="s">
        <v>30</v>
      </c>
      <c r="D702">
        <v>1</v>
      </c>
      <c r="E702" s="5">
        <v>0.58399999999999996</v>
      </c>
      <c r="P702" s="6"/>
      <c r="Q702" s="6"/>
      <c r="R702" s="6"/>
      <c r="S702" s="7"/>
    </row>
    <row r="703" spans="1:19" x14ac:dyDescent="0.35">
      <c r="A703" t="s">
        <v>1034</v>
      </c>
      <c r="B703" t="s">
        <v>21</v>
      </c>
      <c r="C703" t="s">
        <v>30</v>
      </c>
      <c r="D703">
        <v>1</v>
      </c>
      <c r="E703" s="5">
        <v>0.253</v>
      </c>
      <c r="P703" s="6"/>
      <c r="Q703" s="6"/>
      <c r="R703" s="6"/>
      <c r="S703" s="7"/>
    </row>
    <row r="704" spans="1:19" x14ac:dyDescent="0.35">
      <c r="A704" t="s">
        <v>1035</v>
      </c>
      <c r="B704" t="s">
        <v>21</v>
      </c>
      <c r="C704" t="s">
        <v>30</v>
      </c>
      <c r="D704">
        <v>1</v>
      </c>
      <c r="E704" s="5">
        <v>0.253</v>
      </c>
      <c r="P704" s="6"/>
      <c r="Q704" s="6"/>
      <c r="R704" s="6"/>
      <c r="S704" s="7"/>
    </row>
    <row r="705" spans="1:19" x14ac:dyDescent="0.35">
      <c r="A705" t="s">
        <v>1049</v>
      </c>
      <c r="B705" t="s">
        <v>21</v>
      </c>
      <c r="C705" t="s">
        <v>30</v>
      </c>
      <c r="D705">
        <v>1</v>
      </c>
      <c r="E705" s="5">
        <v>0.42499999999999999</v>
      </c>
      <c r="P705" s="6"/>
      <c r="Q705" s="6"/>
      <c r="R705" s="6"/>
      <c r="S705" s="7"/>
    </row>
    <row r="706" spans="1:19" x14ac:dyDescent="0.35">
      <c r="A706" t="s">
        <v>1084</v>
      </c>
      <c r="B706" t="s">
        <v>21</v>
      </c>
      <c r="C706" t="s">
        <v>30</v>
      </c>
      <c r="D706">
        <v>1</v>
      </c>
      <c r="E706" s="5">
        <v>0.245</v>
      </c>
      <c r="P706" s="6"/>
      <c r="Q706" s="6"/>
      <c r="R706" s="6"/>
      <c r="S706" s="7"/>
    </row>
    <row r="707" spans="1:19" x14ac:dyDescent="0.35">
      <c r="A707" t="s">
        <v>1100</v>
      </c>
      <c r="B707" t="s">
        <v>21</v>
      </c>
      <c r="C707" t="s">
        <v>30</v>
      </c>
      <c r="D707">
        <v>1</v>
      </c>
      <c r="E707" s="5">
        <v>0.29199999999999998</v>
      </c>
      <c r="P707" s="6"/>
      <c r="Q707" s="6"/>
      <c r="R707" s="6"/>
      <c r="S707" s="7"/>
    </row>
    <row r="708" spans="1:19" x14ac:dyDescent="0.35">
      <c r="A708" t="s">
        <v>1102</v>
      </c>
      <c r="B708" t="s">
        <v>21</v>
      </c>
      <c r="C708" t="s">
        <v>30</v>
      </c>
      <c r="D708">
        <v>1</v>
      </c>
      <c r="E708" s="5">
        <v>0.252</v>
      </c>
      <c r="P708" s="6"/>
      <c r="Q708" s="6"/>
      <c r="R708" s="6"/>
      <c r="S708" s="7"/>
    </row>
    <row r="709" spans="1:19" x14ac:dyDescent="0.35">
      <c r="A709" t="s">
        <v>1114</v>
      </c>
      <c r="B709" t="s">
        <v>21</v>
      </c>
      <c r="C709" t="s">
        <v>30</v>
      </c>
      <c r="D709">
        <v>1</v>
      </c>
      <c r="E709" s="5">
        <v>0.47099999999999997</v>
      </c>
      <c r="P709" s="6"/>
      <c r="Q709" s="6"/>
      <c r="R709" s="6"/>
      <c r="S709" s="7"/>
    </row>
    <row r="710" spans="1:19" x14ac:dyDescent="0.35">
      <c r="A710" t="s">
        <v>1130</v>
      </c>
      <c r="B710" t="s">
        <v>21</v>
      </c>
      <c r="C710" t="s">
        <v>30</v>
      </c>
      <c r="D710">
        <v>1</v>
      </c>
      <c r="E710" s="5">
        <v>0.29399999999999998</v>
      </c>
      <c r="P710" s="6"/>
      <c r="Q710" s="6"/>
      <c r="R710" s="6"/>
      <c r="S710" s="7"/>
    </row>
    <row r="711" spans="1:19" x14ac:dyDescent="0.35">
      <c r="A711" t="s">
        <v>1002</v>
      </c>
      <c r="B711" t="s">
        <v>21</v>
      </c>
      <c r="C711" t="s">
        <v>30</v>
      </c>
      <c r="D711">
        <v>1.1000000000000001</v>
      </c>
      <c r="E711" s="5">
        <v>0.55700000000000005</v>
      </c>
      <c r="P711" s="6"/>
      <c r="Q711" s="6"/>
      <c r="R711" s="6"/>
      <c r="S711" s="7"/>
    </row>
    <row r="712" spans="1:19" x14ac:dyDescent="0.35">
      <c r="A712" t="s">
        <v>1048</v>
      </c>
      <c r="B712" t="s">
        <v>21</v>
      </c>
      <c r="C712" t="s">
        <v>30</v>
      </c>
      <c r="D712">
        <v>1.1000000000000001</v>
      </c>
      <c r="E712" s="5">
        <v>0.42499999999999999</v>
      </c>
      <c r="P712" s="6"/>
      <c r="Q712" s="6"/>
      <c r="R712" s="6"/>
      <c r="S712" s="7"/>
    </row>
    <row r="713" spans="1:19" x14ac:dyDescent="0.35">
      <c r="A713" t="s">
        <v>1070</v>
      </c>
      <c r="B713" t="s">
        <v>21</v>
      </c>
      <c r="C713" t="s">
        <v>30</v>
      </c>
      <c r="D713">
        <v>1.2</v>
      </c>
      <c r="E713" s="5">
        <v>0.23599999999999999</v>
      </c>
      <c r="P713" s="6"/>
      <c r="Q713" s="6"/>
      <c r="R713" s="6"/>
      <c r="S713" s="7"/>
    </row>
    <row r="714" spans="1:19" x14ac:dyDescent="0.35">
      <c r="A714" t="s">
        <v>1072</v>
      </c>
      <c r="B714" t="s">
        <v>21</v>
      </c>
      <c r="C714" t="s">
        <v>30</v>
      </c>
      <c r="D714">
        <v>1.2</v>
      </c>
      <c r="E714" s="5">
        <v>0.23599999999999999</v>
      </c>
      <c r="P714" s="6"/>
      <c r="Q714" s="6"/>
      <c r="R714" s="6"/>
      <c r="S714" s="7"/>
    </row>
    <row r="715" spans="1:19" x14ac:dyDescent="0.35">
      <c r="A715" t="s">
        <v>1079</v>
      </c>
      <c r="B715" t="s">
        <v>21</v>
      </c>
      <c r="C715" t="s">
        <v>30</v>
      </c>
      <c r="D715">
        <v>1.2</v>
      </c>
      <c r="E715" s="5">
        <v>0.13900000000000001</v>
      </c>
      <c r="P715" s="6"/>
      <c r="Q715" s="6"/>
      <c r="R715" s="6"/>
      <c r="S715" s="7"/>
    </row>
    <row r="716" spans="1:19" x14ac:dyDescent="0.35">
      <c r="A716" t="s">
        <v>1044</v>
      </c>
      <c r="B716" t="s">
        <v>21</v>
      </c>
      <c r="C716" t="s">
        <v>30</v>
      </c>
      <c r="D716">
        <v>1.3</v>
      </c>
      <c r="E716" s="5">
        <v>0.13800000000000001</v>
      </c>
      <c r="P716" s="6"/>
      <c r="Q716" s="6"/>
      <c r="R716" s="6"/>
      <c r="S716" s="7"/>
    </row>
    <row r="717" spans="1:19" x14ac:dyDescent="0.35">
      <c r="A717" t="s">
        <v>1082</v>
      </c>
      <c r="B717" t="s">
        <v>21</v>
      </c>
      <c r="C717" t="s">
        <v>30</v>
      </c>
      <c r="D717">
        <v>1.3</v>
      </c>
      <c r="E717" s="5">
        <v>0.245</v>
      </c>
      <c r="P717" s="6"/>
      <c r="Q717" s="6"/>
      <c r="R717" s="6"/>
      <c r="S717" s="7"/>
    </row>
    <row r="718" spans="1:19" x14ac:dyDescent="0.35">
      <c r="A718" t="s">
        <v>1083</v>
      </c>
      <c r="B718" t="s">
        <v>21</v>
      </c>
      <c r="C718" t="s">
        <v>30</v>
      </c>
      <c r="D718">
        <v>1.3</v>
      </c>
      <c r="E718" s="5">
        <v>0.245</v>
      </c>
      <c r="P718" s="6"/>
      <c r="Q718" s="6"/>
      <c r="R718" s="6"/>
      <c r="S718" s="7"/>
    </row>
    <row r="719" spans="1:19" x14ac:dyDescent="0.35">
      <c r="A719" t="s">
        <v>1090</v>
      </c>
      <c r="B719" t="s">
        <v>21</v>
      </c>
      <c r="C719" t="s">
        <v>30</v>
      </c>
      <c r="D719">
        <v>1.3</v>
      </c>
      <c r="E719" s="5">
        <v>0.17399999999999999</v>
      </c>
      <c r="P719" s="6"/>
      <c r="Q719" s="6"/>
      <c r="R719" s="6"/>
      <c r="S719" s="7"/>
    </row>
    <row r="720" spans="1:19" x14ac:dyDescent="0.35">
      <c r="A720" t="s">
        <v>1027</v>
      </c>
      <c r="B720" t="s">
        <v>21</v>
      </c>
      <c r="C720" t="s">
        <v>30</v>
      </c>
      <c r="D720">
        <v>1.4</v>
      </c>
      <c r="E720" s="5">
        <v>0.58499999999999996</v>
      </c>
      <c r="P720" s="6"/>
      <c r="Q720" s="6"/>
      <c r="R720" s="6"/>
      <c r="S720" s="7"/>
    </row>
    <row r="721" spans="1:19" x14ac:dyDescent="0.35">
      <c r="A721" t="s">
        <v>1066</v>
      </c>
      <c r="B721" t="s">
        <v>21</v>
      </c>
      <c r="C721" t="s">
        <v>30</v>
      </c>
      <c r="D721">
        <v>1.6</v>
      </c>
      <c r="E721" s="5">
        <v>0.248</v>
      </c>
      <c r="P721" s="6"/>
      <c r="Q721" s="6"/>
      <c r="R721" s="6"/>
      <c r="S721" s="7"/>
    </row>
    <row r="722" spans="1:19" x14ac:dyDescent="0.35">
      <c r="A722" t="s">
        <v>1067</v>
      </c>
      <c r="B722" t="s">
        <v>21</v>
      </c>
      <c r="C722" t="s">
        <v>30</v>
      </c>
      <c r="D722">
        <v>1.6</v>
      </c>
      <c r="E722" s="5">
        <v>0.248</v>
      </c>
      <c r="P722" s="6"/>
      <c r="Q722" s="6"/>
      <c r="R722" s="6"/>
      <c r="S722" s="7"/>
    </row>
    <row r="723" spans="1:19" x14ac:dyDescent="0.35">
      <c r="A723" t="s">
        <v>1085</v>
      </c>
      <c r="B723" t="s">
        <v>21</v>
      </c>
      <c r="C723" t="s">
        <v>30</v>
      </c>
      <c r="D723">
        <v>1.6</v>
      </c>
      <c r="E723" s="5">
        <v>0.41099999999999998</v>
      </c>
      <c r="P723" s="6"/>
      <c r="Q723" s="6"/>
      <c r="R723" s="6"/>
      <c r="S723" s="7"/>
    </row>
    <row r="724" spans="1:19" x14ac:dyDescent="0.35">
      <c r="A724" t="s">
        <v>1074</v>
      </c>
      <c r="B724" t="s">
        <v>21</v>
      </c>
      <c r="C724" t="s">
        <v>30</v>
      </c>
      <c r="D724">
        <v>1.7</v>
      </c>
      <c r="E724" s="5">
        <v>0.40799999999999997</v>
      </c>
      <c r="P724" s="6"/>
      <c r="Q724" s="6"/>
      <c r="R724" s="6"/>
      <c r="S724" s="7"/>
    </row>
    <row r="725" spans="1:19" x14ac:dyDescent="0.35">
      <c r="A725" t="s">
        <v>1075</v>
      </c>
      <c r="B725" t="s">
        <v>21</v>
      </c>
      <c r="C725" t="s">
        <v>30</v>
      </c>
      <c r="D725">
        <v>1.7</v>
      </c>
      <c r="E725" s="5">
        <v>0.40799999999999997</v>
      </c>
      <c r="P725" s="6"/>
      <c r="Q725" s="6"/>
      <c r="R725" s="6"/>
      <c r="S725" s="7"/>
    </row>
    <row r="726" spans="1:19" x14ac:dyDescent="0.35">
      <c r="A726" t="s">
        <v>1022</v>
      </c>
      <c r="B726" t="s">
        <v>21</v>
      </c>
      <c r="C726" t="s">
        <v>30</v>
      </c>
      <c r="D726">
        <v>1.8</v>
      </c>
      <c r="E726" s="5">
        <v>0.439</v>
      </c>
      <c r="P726" s="6"/>
      <c r="Q726" s="6"/>
      <c r="R726" s="6"/>
      <c r="S726" s="7"/>
    </row>
    <row r="727" spans="1:19" x14ac:dyDescent="0.35">
      <c r="A727" t="s">
        <v>1023</v>
      </c>
      <c r="B727" t="s">
        <v>21</v>
      </c>
      <c r="C727" t="s">
        <v>30</v>
      </c>
      <c r="D727">
        <v>1.8</v>
      </c>
      <c r="E727" s="5">
        <v>0.439</v>
      </c>
      <c r="P727" s="6"/>
      <c r="Q727" s="6"/>
      <c r="R727" s="6"/>
      <c r="S727" s="5"/>
    </row>
    <row r="728" spans="1:19" x14ac:dyDescent="0.35">
      <c r="A728" t="s">
        <v>1024</v>
      </c>
      <c r="B728" t="s">
        <v>21</v>
      </c>
      <c r="C728" t="s">
        <v>30</v>
      </c>
      <c r="D728">
        <v>1.8</v>
      </c>
      <c r="E728" s="5">
        <v>0.439</v>
      </c>
      <c r="P728" s="6"/>
      <c r="Q728" s="6"/>
      <c r="R728" s="6"/>
      <c r="S728" s="5"/>
    </row>
    <row r="729" spans="1:19" x14ac:dyDescent="0.35">
      <c r="A729" t="s">
        <v>1025</v>
      </c>
      <c r="B729" t="s">
        <v>21</v>
      </c>
      <c r="C729" t="s">
        <v>30</v>
      </c>
      <c r="D729">
        <v>1.8</v>
      </c>
      <c r="E729" s="5">
        <v>0.439</v>
      </c>
      <c r="P729" s="6"/>
      <c r="Q729" s="6"/>
      <c r="R729" s="6"/>
      <c r="S729" s="7"/>
    </row>
    <row r="730" spans="1:19" x14ac:dyDescent="0.35">
      <c r="A730" t="s">
        <v>1095</v>
      </c>
      <c r="B730" t="s">
        <v>21</v>
      </c>
      <c r="C730" t="s">
        <v>30</v>
      </c>
      <c r="D730">
        <v>1.8</v>
      </c>
      <c r="E730" s="5">
        <v>0.29199999999999998</v>
      </c>
      <c r="P730" s="6"/>
      <c r="Q730" s="6"/>
      <c r="R730" s="6"/>
      <c r="S730" s="7"/>
    </row>
    <row r="731" spans="1:19" x14ac:dyDescent="0.35">
      <c r="A731" t="s">
        <v>1096</v>
      </c>
      <c r="B731" t="s">
        <v>21</v>
      </c>
      <c r="C731" t="s">
        <v>30</v>
      </c>
      <c r="D731">
        <v>1.8</v>
      </c>
      <c r="E731" s="5">
        <v>0.29199999999999998</v>
      </c>
      <c r="P731" s="6"/>
      <c r="Q731" s="6"/>
      <c r="R731" s="6"/>
      <c r="S731" s="7"/>
    </row>
    <row r="732" spans="1:19" x14ac:dyDescent="0.35">
      <c r="A732" t="s">
        <v>1115</v>
      </c>
      <c r="B732" t="s">
        <v>21</v>
      </c>
      <c r="C732" t="s">
        <v>30</v>
      </c>
      <c r="D732">
        <v>2</v>
      </c>
      <c r="E732" s="5">
        <v>0.45800000000000002</v>
      </c>
      <c r="P732" s="6"/>
      <c r="Q732" s="6"/>
      <c r="R732" s="6"/>
      <c r="S732" s="7"/>
    </row>
    <row r="733" spans="1:19" x14ac:dyDescent="0.35">
      <c r="A733" t="s">
        <v>1117</v>
      </c>
      <c r="B733" t="s">
        <v>21</v>
      </c>
      <c r="C733" t="s">
        <v>30</v>
      </c>
      <c r="D733">
        <v>2</v>
      </c>
      <c r="E733" s="5">
        <v>0.45800000000000002</v>
      </c>
      <c r="P733" s="6"/>
      <c r="Q733" s="6"/>
      <c r="R733" s="6"/>
      <c r="S733" s="7"/>
    </row>
    <row r="734" spans="1:19" x14ac:dyDescent="0.35">
      <c r="A734" t="s">
        <v>1118</v>
      </c>
      <c r="B734" t="s">
        <v>21</v>
      </c>
      <c r="C734" t="s">
        <v>30</v>
      </c>
      <c r="D734">
        <v>2</v>
      </c>
      <c r="E734" s="5">
        <v>0.45800000000000002</v>
      </c>
      <c r="P734" s="6"/>
      <c r="Q734" s="6"/>
      <c r="R734" s="6"/>
      <c r="S734" s="7"/>
    </row>
    <row r="735" spans="1:19" x14ac:dyDescent="0.35">
      <c r="A735" t="s">
        <v>1028</v>
      </c>
      <c r="B735" t="s">
        <v>21</v>
      </c>
      <c r="C735" t="s">
        <v>30</v>
      </c>
      <c r="D735">
        <v>2.1</v>
      </c>
      <c r="E735" s="5">
        <v>0.58499999999999996</v>
      </c>
      <c r="P735" s="6"/>
      <c r="Q735" s="6"/>
      <c r="R735" s="6"/>
      <c r="S735" s="7"/>
    </row>
    <row r="736" spans="1:19" x14ac:dyDescent="0.35">
      <c r="A736" t="s">
        <v>1020</v>
      </c>
      <c r="B736" t="s">
        <v>21</v>
      </c>
      <c r="C736" t="s">
        <v>30</v>
      </c>
      <c r="D736">
        <v>2.2000000000000002</v>
      </c>
      <c r="E736" s="5">
        <v>0.30599999999999999</v>
      </c>
      <c r="P736" s="6"/>
      <c r="Q736" s="6"/>
      <c r="R736" s="6"/>
      <c r="S736" s="7"/>
    </row>
    <row r="737" spans="1:19" x14ac:dyDescent="0.35">
      <c r="A737" t="s">
        <v>1030</v>
      </c>
      <c r="B737" t="s">
        <v>21</v>
      </c>
      <c r="C737" t="s">
        <v>30</v>
      </c>
      <c r="D737">
        <v>2.2000000000000002</v>
      </c>
      <c r="E737" s="5">
        <v>0.58399999999999996</v>
      </c>
      <c r="P737" s="6"/>
      <c r="Q737" s="6"/>
      <c r="R737" s="6"/>
      <c r="S737" s="7"/>
    </row>
    <row r="738" spans="1:19" x14ac:dyDescent="0.35">
      <c r="A738" t="s">
        <v>1101</v>
      </c>
      <c r="B738" t="s">
        <v>21</v>
      </c>
      <c r="C738" t="s">
        <v>30</v>
      </c>
      <c r="D738">
        <v>2.2000000000000002</v>
      </c>
      <c r="E738" s="5">
        <v>0.215</v>
      </c>
      <c r="P738" s="6"/>
      <c r="Q738" s="6"/>
      <c r="R738" s="6"/>
      <c r="S738" s="7"/>
    </row>
    <row r="739" spans="1:19" x14ac:dyDescent="0.35">
      <c r="A739" t="s">
        <v>1006</v>
      </c>
      <c r="B739" t="s">
        <v>21</v>
      </c>
      <c r="C739" t="s">
        <v>30</v>
      </c>
      <c r="D739">
        <v>2.5</v>
      </c>
      <c r="E739" s="5">
        <v>0.38600000000000001</v>
      </c>
      <c r="P739" s="6"/>
      <c r="Q739" s="6"/>
      <c r="R739" s="6"/>
      <c r="S739" s="7"/>
    </row>
    <row r="740" spans="1:19" x14ac:dyDescent="0.35">
      <c r="A740" t="s">
        <v>1007</v>
      </c>
      <c r="B740" t="s">
        <v>21</v>
      </c>
      <c r="C740" t="s">
        <v>30</v>
      </c>
      <c r="D740">
        <v>2.5</v>
      </c>
      <c r="E740" s="5">
        <v>0.38600000000000001</v>
      </c>
      <c r="P740" s="6"/>
      <c r="Q740" s="6"/>
      <c r="R740" s="6"/>
      <c r="S740" s="7"/>
    </row>
    <row r="741" spans="1:19" x14ac:dyDescent="0.35">
      <c r="A741" t="s">
        <v>1008</v>
      </c>
      <c r="B741" t="s">
        <v>21</v>
      </c>
      <c r="C741" t="s">
        <v>30</v>
      </c>
      <c r="D741">
        <v>2.5</v>
      </c>
      <c r="E741" s="5">
        <v>0.38600000000000001</v>
      </c>
      <c r="P741" s="6"/>
      <c r="Q741" s="6"/>
      <c r="R741" s="6"/>
      <c r="S741" s="7"/>
    </row>
    <row r="742" spans="1:19" x14ac:dyDescent="0.35">
      <c r="A742" t="s">
        <v>1018</v>
      </c>
      <c r="B742" t="s">
        <v>21</v>
      </c>
      <c r="C742" t="s">
        <v>30</v>
      </c>
      <c r="D742">
        <v>2.5</v>
      </c>
      <c r="E742" s="5">
        <v>0.14799999999999999</v>
      </c>
      <c r="P742" s="6"/>
      <c r="Q742" s="6"/>
      <c r="R742" s="6"/>
      <c r="S742" s="7"/>
    </row>
    <row r="743" spans="1:19" x14ac:dyDescent="0.35">
      <c r="A743" t="s">
        <v>1119</v>
      </c>
      <c r="B743" t="s">
        <v>21</v>
      </c>
      <c r="C743" t="s">
        <v>30</v>
      </c>
      <c r="D743">
        <v>2.5</v>
      </c>
      <c r="E743" s="5">
        <v>0.45800000000000002</v>
      </c>
      <c r="P743" s="6"/>
      <c r="Q743" s="6"/>
      <c r="R743" s="6"/>
      <c r="S743" s="7"/>
    </row>
    <row r="744" spans="1:19" x14ac:dyDescent="0.35">
      <c r="A744" t="s">
        <v>1062</v>
      </c>
      <c r="B744" t="s">
        <v>21</v>
      </c>
      <c r="C744" t="s">
        <v>30</v>
      </c>
      <c r="D744">
        <v>2.6</v>
      </c>
      <c r="E744" s="5">
        <v>0.48599999999999999</v>
      </c>
      <c r="P744" s="6"/>
      <c r="Q744" s="6"/>
      <c r="R744" s="6"/>
      <c r="S744" s="7"/>
    </row>
    <row r="745" spans="1:19" x14ac:dyDescent="0.35">
      <c r="A745" t="s">
        <v>1063</v>
      </c>
      <c r="B745" t="s">
        <v>21</v>
      </c>
      <c r="C745" t="s">
        <v>30</v>
      </c>
      <c r="D745">
        <v>2.6</v>
      </c>
      <c r="E745" s="5">
        <v>0.48599999999999999</v>
      </c>
      <c r="P745" s="6"/>
      <c r="Q745" s="6"/>
      <c r="R745" s="6"/>
      <c r="S745" s="7"/>
    </row>
    <row r="746" spans="1:19" x14ac:dyDescent="0.35">
      <c r="A746" t="s">
        <v>1064</v>
      </c>
      <c r="B746" t="s">
        <v>21</v>
      </c>
      <c r="C746" t="s">
        <v>30</v>
      </c>
      <c r="D746">
        <v>2.6</v>
      </c>
      <c r="E746" s="5">
        <v>0.48599999999999999</v>
      </c>
      <c r="P746" s="6"/>
      <c r="Q746" s="6"/>
      <c r="R746" s="6"/>
      <c r="S746" s="7"/>
    </row>
    <row r="747" spans="1:19" x14ac:dyDescent="0.35">
      <c r="A747" t="s">
        <v>1065</v>
      </c>
      <c r="B747" t="s">
        <v>21</v>
      </c>
      <c r="C747" t="s">
        <v>30</v>
      </c>
      <c r="D747">
        <v>2.6</v>
      </c>
      <c r="E747" s="5">
        <v>0.48599999999999999</v>
      </c>
      <c r="P747" s="6"/>
      <c r="Q747" s="6"/>
      <c r="R747" s="6"/>
      <c r="S747" s="7"/>
    </row>
    <row r="748" spans="1:19" x14ac:dyDescent="0.35">
      <c r="A748" t="s">
        <v>1089</v>
      </c>
      <c r="B748" t="s">
        <v>21</v>
      </c>
      <c r="C748" t="s">
        <v>30</v>
      </c>
      <c r="D748">
        <v>2.9</v>
      </c>
      <c r="E748" s="5">
        <v>0.41099999999999998</v>
      </c>
      <c r="P748" s="6"/>
      <c r="Q748" s="6"/>
      <c r="R748" s="6"/>
      <c r="S748" s="7"/>
    </row>
    <row r="749" spans="1:19" x14ac:dyDescent="0.35">
      <c r="A749" t="s">
        <v>1014</v>
      </c>
      <c r="B749" t="s">
        <v>21</v>
      </c>
      <c r="C749" t="s">
        <v>30</v>
      </c>
      <c r="D749">
        <v>3</v>
      </c>
      <c r="E749" s="5">
        <v>0.50700000000000001</v>
      </c>
      <c r="P749" s="6"/>
      <c r="Q749" s="6"/>
      <c r="R749" s="6"/>
      <c r="S749" s="7"/>
    </row>
    <row r="750" spans="1:19" x14ac:dyDescent="0.35">
      <c r="A750" t="s">
        <v>1041</v>
      </c>
      <c r="B750" t="s">
        <v>21</v>
      </c>
      <c r="C750" t="s">
        <v>30</v>
      </c>
      <c r="D750">
        <v>3</v>
      </c>
      <c r="E750" s="5">
        <v>0.54500000000000004</v>
      </c>
      <c r="P750" s="6"/>
      <c r="Q750" s="6"/>
      <c r="R750" s="6"/>
      <c r="S750" s="7"/>
    </row>
    <row r="751" spans="1:19" x14ac:dyDescent="0.35">
      <c r="A751" t="s">
        <v>1131</v>
      </c>
      <c r="B751" t="s">
        <v>21</v>
      </c>
      <c r="C751" t="s">
        <v>30</v>
      </c>
      <c r="D751">
        <v>3</v>
      </c>
      <c r="E751" s="5">
        <v>0.40899999999999997</v>
      </c>
      <c r="P751" s="6"/>
      <c r="Q751" s="6"/>
      <c r="R751" s="6"/>
      <c r="S751" s="7"/>
    </row>
    <row r="752" spans="1:19" x14ac:dyDescent="0.35">
      <c r="A752" t="s">
        <v>1050</v>
      </c>
      <c r="B752" t="s">
        <v>21</v>
      </c>
      <c r="C752" t="s">
        <v>30</v>
      </c>
      <c r="D752">
        <v>3.2</v>
      </c>
      <c r="E752" s="5">
        <v>0.42499999999999999</v>
      </c>
      <c r="P752" s="6"/>
      <c r="Q752" s="6"/>
      <c r="R752" s="6"/>
      <c r="S752" s="7"/>
    </row>
    <row r="753" spans="1:19" x14ac:dyDescent="0.35">
      <c r="A753" t="s">
        <v>1136</v>
      </c>
      <c r="B753" t="s">
        <v>21</v>
      </c>
      <c r="C753" t="s">
        <v>30</v>
      </c>
      <c r="D753">
        <v>3.2</v>
      </c>
      <c r="E753" s="5">
        <v>0.46</v>
      </c>
      <c r="P753" s="6"/>
      <c r="Q753" s="6"/>
      <c r="R753" s="6"/>
      <c r="S753" s="7"/>
    </row>
    <row r="754" spans="1:19" x14ac:dyDescent="0.35">
      <c r="A754" t="s">
        <v>1068</v>
      </c>
      <c r="B754" t="s">
        <v>21</v>
      </c>
      <c r="C754" t="s">
        <v>30</v>
      </c>
      <c r="D754">
        <v>3.7</v>
      </c>
      <c r="E754" s="5">
        <v>0.53700000000000003</v>
      </c>
      <c r="P754" s="6"/>
      <c r="Q754" s="6"/>
      <c r="R754" s="6"/>
      <c r="S754" s="7"/>
    </row>
    <row r="755" spans="1:19" x14ac:dyDescent="0.35">
      <c r="A755" t="s">
        <v>1069</v>
      </c>
      <c r="B755" t="s">
        <v>21</v>
      </c>
      <c r="C755" t="s">
        <v>30</v>
      </c>
      <c r="D755">
        <v>3.7</v>
      </c>
      <c r="E755" s="5">
        <v>0.53700000000000003</v>
      </c>
      <c r="P755" s="6"/>
      <c r="Q755" s="6"/>
      <c r="R755" s="6"/>
      <c r="S755" s="7"/>
    </row>
    <row r="756" spans="1:19" x14ac:dyDescent="0.35">
      <c r="A756" t="s">
        <v>991</v>
      </c>
      <c r="B756" t="s">
        <v>21</v>
      </c>
      <c r="C756" t="s">
        <v>30</v>
      </c>
      <c r="D756">
        <v>4.0999999999999996</v>
      </c>
      <c r="E756" s="5">
        <v>0.23699999999999999</v>
      </c>
      <c r="P756" s="6"/>
      <c r="Q756" s="6"/>
      <c r="R756" s="6"/>
      <c r="S756" s="7"/>
    </row>
    <row r="757" spans="1:19" x14ac:dyDescent="0.35">
      <c r="A757" t="s">
        <v>1054</v>
      </c>
      <c r="B757" t="s">
        <v>21</v>
      </c>
      <c r="C757" t="s">
        <v>30</v>
      </c>
      <c r="D757">
        <v>4.0999999999999996</v>
      </c>
      <c r="E757" s="5">
        <v>0.14000000000000001</v>
      </c>
      <c r="P757" s="6"/>
      <c r="Q757" s="6"/>
      <c r="R757" s="6"/>
      <c r="S757" s="7"/>
    </row>
    <row r="758" spans="1:19" x14ac:dyDescent="0.35">
      <c r="A758" t="s">
        <v>1091</v>
      </c>
      <c r="B758" t="s">
        <v>21</v>
      </c>
      <c r="C758" t="s">
        <v>30</v>
      </c>
      <c r="D758">
        <v>4.0999999999999996</v>
      </c>
      <c r="E758" s="5">
        <v>0.38800000000000001</v>
      </c>
      <c r="P758" s="6"/>
      <c r="Q758" s="6"/>
      <c r="R758" s="6"/>
      <c r="S758" s="7"/>
    </row>
    <row r="759" spans="1:19" x14ac:dyDescent="0.35">
      <c r="A759" t="s">
        <v>1116</v>
      </c>
      <c r="B759" t="s">
        <v>21</v>
      </c>
      <c r="C759" t="s">
        <v>30</v>
      </c>
      <c r="D759">
        <v>4.2</v>
      </c>
      <c r="E759" s="5">
        <v>0.45800000000000002</v>
      </c>
      <c r="P759" s="6"/>
      <c r="Q759" s="6"/>
      <c r="R759" s="6"/>
      <c r="S759" s="7"/>
    </row>
    <row r="760" spans="1:19" x14ac:dyDescent="0.35">
      <c r="A760" t="s">
        <v>1124</v>
      </c>
      <c r="B760" t="s">
        <v>21</v>
      </c>
      <c r="C760" t="s">
        <v>30</v>
      </c>
      <c r="D760">
        <v>4.2</v>
      </c>
      <c r="E760" s="5">
        <v>0.45800000000000002</v>
      </c>
      <c r="P760" s="6"/>
      <c r="Q760" s="6"/>
      <c r="R760" s="6"/>
      <c r="S760" s="7"/>
    </row>
    <row r="761" spans="1:19" x14ac:dyDescent="0.35">
      <c r="A761" t="s">
        <v>995</v>
      </c>
      <c r="B761" t="s">
        <v>21</v>
      </c>
      <c r="C761" t="s">
        <v>30</v>
      </c>
      <c r="D761">
        <v>4.4000000000000004</v>
      </c>
      <c r="E761" s="5">
        <v>0.23499999999999999</v>
      </c>
      <c r="P761" s="6"/>
      <c r="Q761" s="6"/>
      <c r="R761" s="6"/>
      <c r="S761" s="7"/>
    </row>
    <row r="762" spans="1:19" x14ac:dyDescent="0.35">
      <c r="A762" t="s">
        <v>996</v>
      </c>
      <c r="B762" t="s">
        <v>21</v>
      </c>
      <c r="C762" t="s">
        <v>30</v>
      </c>
      <c r="D762">
        <v>4.4000000000000004</v>
      </c>
      <c r="E762" s="5">
        <v>0.23499999999999999</v>
      </c>
      <c r="P762" s="6"/>
      <c r="Q762" s="6"/>
      <c r="R762" s="6"/>
      <c r="S762" s="7"/>
    </row>
    <row r="763" spans="1:19" x14ac:dyDescent="0.35">
      <c r="A763" t="s">
        <v>1120</v>
      </c>
      <c r="B763" t="s">
        <v>21</v>
      </c>
      <c r="C763" t="s">
        <v>30</v>
      </c>
      <c r="D763">
        <v>4.5</v>
      </c>
      <c r="E763" s="5">
        <v>0.45800000000000002</v>
      </c>
      <c r="P763" s="6"/>
      <c r="Q763" s="6"/>
      <c r="R763" s="6"/>
      <c r="S763" s="7"/>
    </row>
    <row r="764" spans="1:19" x14ac:dyDescent="0.35">
      <c r="A764" t="s">
        <v>1121</v>
      </c>
      <c r="B764" t="s">
        <v>21</v>
      </c>
      <c r="C764" t="s">
        <v>30</v>
      </c>
      <c r="D764">
        <v>4.5</v>
      </c>
      <c r="E764" s="5">
        <v>0.45800000000000002</v>
      </c>
      <c r="P764" s="6"/>
      <c r="Q764" s="6"/>
      <c r="R764" s="6"/>
      <c r="S764" s="7"/>
    </row>
    <row r="765" spans="1:19" x14ac:dyDescent="0.35">
      <c r="A765" t="s">
        <v>1122</v>
      </c>
      <c r="B765" t="s">
        <v>21</v>
      </c>
      <c r="C765" t="s">
        <v>30</v>
      </c>
      <c r="D765">
        <v>4.5</v>
      </c>
      <c r="E765" s="5">
        <v>0.45800000000000002</v>
      </c>
      <c r="P765" s="6"/>
      <c r="Q765" s="6"/>
      <c r="R765" s="6"/>
      <c r="S765" s="7"/>
    </row>
    <row r="766" spans="1:19" x14ac:dyDescent="0.35">
      <c r="A766" t="s">
        <v>1123</v>
      </c>
      <c r="B766" t="s">
        <v>21</v>
      </c>
      <c r="C766" t="s">
        <v>30</v>
      </c>
      <c r="D766">
        <v>4.5</v>
      </c>
      <c r="E766" s="5">
        <v>0.45800000000000002</v>
      </c>
      <c r="P766" s="6"/>
      <c r="Q766" s="6"/>
      <c r="R766" s="6"/>
      <c r="S766" s="7"/>
    </row>
    <row r="767" spans="1:19" x14ac:dyDescent="0.35">
      <c r="A767" t="s">
        <v>1061</v>
      </c>
      <c r="B767" t="s">
        <v>21</v>
      </c>
      <c r="C767" t="s">
        <v>30</v>
      </c>
      <c r="D767">
        <v>5</v>
      </c>
      <c r="E767" s="5">
        <v>0.16800000000000001</v>
      </c>
      <c r="P767" s="6"/>
      <c r="Q767" s="6"/>
      <c r="R767" s="6"/>
      <c r="S767" s="7"/>
    </row>
    <row r="768" spans="1:19" x14ac:dyDescent="0.35">
      <c r="A768" t="s">
        <v>1127</v>
      </c>
      <c r="B768" t="s">
        <v>21</v>
      </c>
      <c r="C768" t="s">
        <v>30</v>
      </c>
      <c r="D768">
        <v>5.5</v>
      </c>
      <c r="E768" s="5">
        <v>0.28599999999999998</v>
      </c>
      <c r="P768" s="6"/>
      <c r="Q768" s="6"/>
      <c r="R768" s="6"/>
      <c r="S768" s="7"/>
    </row>
    <row r="769" spans="1:19" x14ac:dyDescent="0.35">
      <c r="A769" t="s">
        <v>1051</v>
      </c>
      <c r="B769" t="s">
        <v>21</v>
      </c>
      <c r="C769" t="s">
        <v>30</v>
      </c>
      <c r="D769">
        <v>5.8</v>
      </c>
      <c r="E769" s="5">
        <v>0.42499999999999999</v>
      </c>
      <c r="P769" s="6"/>
      <c r="Q769" s="6"/>
      <c r="R769" s="6"/>
      <c r="S769" s="7"/>
    </row>
    <row r="770" spans="1:19" x14ac:dyDescent="0.35">
      <c r="A770" t="s">
        <v>1081</v>
      </c>
      <c r="B770" t="s">
        <v>21</v>
      </c>
      <c r="C770" t="s">
        <v>30</v>
      </c>
      <c r="D770">
        <v>6.3</v>
      </c>
      <c r="E770" s="5">
        <v>0.442</v>
      </c>
      <c r="P770" s="6"/>
      <c r="Q770" s="6"/>
      <c r="R770" s="6"/>
      <c r="S770" s="7"/>
    </row>
    <row r="771" spans="1:19" x14ac:dyDescent="0.35">
      <c r="A771" t="s">
        <v>1098</v>
      </c>
      <c r="B771" t="s">
        <v>21</v>
      </c>
      <c r="C771" t="s">
        <v>30</v>
      </c>
      <c r="D771">
        <v>10.199999999999999</v>
      </c>
      <c r="E771" s="5">
        <v>0.29199999999999998</v>
      </c>
      <c r="P771" s="6"/>
      <c r="Q771" s="6"/>
      <c r="R771" s="6"/>
      <c r="S771" s="7"/>
    </row>
    <row r="772" spans="1:19" x14ac:dyDescent="0.35">
      <c r="A772" t="s">
        <v>1099</v>
      </c>
      <c r="B772" t="s">
        <v>21</v>
      </c>
      <c r="C772" t="s">
        <v>30</v>
      </c>
      <c r="D772">
        <v>10.199999999999999</v>
      </c>
      <c r="E772" s="5">
        <v>0.29199999999999998</v>
      </c>
      <c r="P772" s="6"/>
      <c r="Q772" s="6"/>
      <c r="R772" s="6"/>
      <c r="S772" s="7"/>
    </row>
    <row r="773" spans="1:19" x14ac:dyDescent="0.35">
      <c r="A773" t="s">
        <v>1045</v>
      </c>
      <c r="B773" t="s">
        <v>21</v>
      </c>
      <c r="C773" t="s">
        <v>30</v>
      </c>
      <c r="D773">
        <v>11.2</v>
      </c>
      <c r="E773" s="5">
        <v>0.222</v>
      </c>
      <c r="P773" s="6"/>
      <c r="Q773" s="6"/>
      <c r="R773" s="6"/>
      <c r="S773" s="7"/>
    </row>
    <row r="774" spans="1:19" x14ac:dyDescent="0.35">
      <c r="A774" t="s">
        <v>1046</v>
      </c>
      <c r="B774" t="s">
        <v>21</v>
      </c>
      <c r="C774" t="s">
        <v>30</v>
      </c>
      <c r="D774">
        <v>11.2</v>
      </c>
      <c r="E774" s="5">
        <v>0.222</v>
      </c>
      <c r="P774" s="6"/>
      <c r="Q774" s="6"/>
      <c r="R774" s="6"/>
      <c r="S774" s="7"/>
    </row>
    <row r="775" spans="1:19" x14ac:dyDescent="0.35">
      <c r="A775" t="s">
        <v>1047</v>
      </c>
      <c r="B775" t="s">
        <v>21</v>
      </c>
      <c r="C775" t="s">
        <v>30</v>
      </c>
      <c r="D775">
        <v>11.2</v>
      </c>
      <c r="E775" s="5">
        <v>0.222</v>
      </c>
      <c r="P775" s="6"/>
      <c r="Q775" s="6"/>
      <c r="R775" s="6"/>
      <c r="S775" s="7"/>
    </row>
    <row r="776" spans="1:19" x14ac:dyDescent="0.35">
      <c r="A776" t="s">
        <v>992</v>
      </c>
      <c r="B776" t="s">
        <v>21</v>
      </c>
      <c r="C776" t="s">
        <v>30</v>
      </c>
      <c r="D776">
        <v>13.6</v>
      </c>
      <c r="E776" s="5">
        <v>0.51300000000000001</v>
      </c>
      <c r="P776" s="6"/>
      <c r="Q776" s="6"/>
      <c r="R776" s="6"/>
      <c r="S776" s="7"/>
    </row>
    <row r="777" spans="1:19" x14ac:dyDescent="0.35">
      <c r="A777" t="s">
        <v>993</v>
      </c>
      <c r="B777" t="s">
        <v>21</v>
      </c>
      <c r="C777" t="s">
        <v>30</v>
      </c>
      <c r="D777">
        <v>13.6</v>
      </c>
      <c r="E777" s="5">
        <v>0.51300000000000001</v>
      </c>
      <c r="P777" s="6"/>
      <c r="Q777" s="6"/>
      <c r="R777" s="6"/>
      <c r="S777" s="7"/>
    </row>
    <row r="778" spans="1:19" x14ac:dyDescent="0.35">
      <c r="A778" t="s">
        <v>994</v>
      </c>
      <c r="B778" t="s">
        <v>21</v>
      </c>
      <c r="C778" t="s">
        <v>30</v>
      </c>
      <c r="D778">
        <v>13.6</v>
      </c>
      <c r="E778" s="5">
        <v>0.51300000000000001</v>
      </c>
      <c r="P778" s="6"/>
      <c r="Q778" s="6"/>
      <c r="R778" s="6"/>
      <c r="S778" s="7"/>
    </row>
    <row r="779" spans="1:19" x14ac:dyDescent="0.35">
      <c r="A779" t="s">
        <v>1134</v>
      </c>
      <c r="B779" t="s">
        <v>21</v>
      </c>
      <c r="C779" t="s">
        <v>30</v>
      </c>
      <c r="D779">
        <v>16.2</v>
      </c>
      <c r="E779" s="5">
        <v>0.46</v>
      </c>
      <c r="P779" s="6"/>
      <c r="Q779" s="6"/>
      <c r="R779" s="6"/>
      <c r="S779" s="7"/>
    </row>
    <row r="780" spans="1:19" x14ac:dyDescent="0.35">
      <c r="A780" t="s">
        <v>1135</v>
      </c>
      <c r="B780" t="s">
        <v>21</v>
      </c>
      <c r="C780" t="s">
        <v>30</v>
      </c>
      <c r="D780">
        <v>16.2</v>
      </c>
      <c r="E780" s="5">
        <v>0.46</v>
      </c>
      <c r="P780" s="6"/>
      <c r="Q780" s="6"/>
      <c r="R780" s="6"/>
      <c r="S780" s="7"/>
    </row>
    <row r="781" spans="1:19" x14ac:dyDescent="0.35">
      <c r="A781" t="s">
        <v>1092</v>
      </c>
      <c r="B781" t="s">
        <v>26</v>
      </c>
      <c r="C781" t="s">
        <v>30</v>
      </c>
      <c r="D781">
        <v>6</v>
      </c>
      <c r="E781" s="5">
        <v>0.23899999999999999</v>
      </c>
      <c r="P781" s="6"/>
      <c r="Q781" s="6"/>
      <c r="R781" s="6"/>
      <c r="S781" s="7"/>
    </row>
    <row r="782" spans="1:19" x14ac:dyDescent="0.35">
      <c r="A782" t="s">
        <v>1029</v>
      </c>
      <c r="B782" t="s">
        <v>26</v>
      </c>
      <c r="C782" t="s">
        <v>30</v>
      </c>
      <c r="D782">
        <v>10</v>
      </c>
      <c r="E782" s="5">
        <v>0.35299999999999998</v>
      </c>
      <c r="P782" s="6"/>
      <c r="Q782" s="6"/>
      <c r="R782" s="6"/>
      <c r="S782" s="7"/>
    </row>
    <row r="783" spans="1:19" x14ac:dyDescent="0.35">
      <c r="A783" t="s">
        <v>1017</v>
      </c>
      <c r="B783" t="s">
        <v>26</v>
      </c>
      <c r="C783" t="s">
        <v>30</v>
      </c>
      <c r="D783">
        <v>30</v>
      </c>
      <c r="E783" s="5">
        <v>0.26800000000000002</v>
      </c>
      <c r="P783" s="6"/>
      <c r="Q783" s="6"/>
      <c r="R783" s="6"/>
      <c r="S783" s="7"/>
    </row>
    <row r="784" spans="1:19" x14ac:dyDescent="0.35">
      <c r="A784" t="s">
        <v>1093</v>
      </c>
      <c r="B784" t="s">
        <v>26</v>
      </c>
      <c r="C784" t="s">
        <v>30</v>
      </c>
      <c r="D784">
        <v>40</v>
      </c>
      <c r="E784" s="5">
        <v>0.23200000000000001</v>
      </c>
      <c r="P784" s="6"/>
      <c r="Q784" s="6"/>
      <c r="R784" s="6"/>
      <c r="S784" s="7"/>
    </row>
    <row r="785" spans="1:19" x14ac:dyDescent="0.35">
      <c r="A785" t="s">
        <v>1055</v>
      </c>
      <c r="B785" t="s">
        <v>26</v>
      </c>
      <c r="C785" t="s">
        <v>30</v>
      </c>
      <c r="D785">
        <v>65</v>
      </c>
      <c r="E785" s="5">
        <v>0.29199999999999998</v>
      </c>
      <c r="P785" s="6"/>
      <c r="Q785" s="6"/>
      <c r="R785" s="6"/>
      <c r="S785" s="7"/>
    </row>
    <row r="786" spans="1:19" x14ac:dyDescent="0.35">
      <c r="A786" t="s">
        <v>420</v>
      </c>
      <c r="B786" t="s">
        <v>20</v>
      </c>
      <c r="C786" t="s">
        <v>32</v>
      </c>
      <c r="D786">
        <v>0.3</v>
      </c>
      <c r="E786" s="5">
        <v>0.18</v>
      </c>
      <c r="P786" s="6"/>
      <c r="Q786" s="6"/>
      <c r="R786" s="6"/>
      <c r="S786" s="7"/>
    </row>
    <row r="787" spans="1:19" x14ac:dyDescent="0.35">
      <c r="A787" t="s">
        <v>258</v>
      </c>
      <c r="B787" t="s">
        <v>20</v>
      </c>
      <c r="C787" t="s">
        <v>32</v>
      </c>
      <c r="D787">
        <v>1</v>
      </c>
      <c r="E787" s="5">
        <v>0.12</v>
      </c>
      <c r="P787" s="6"/>
      <c r="Q787" s="6"/>
      <c r="R787" s="6"/>
      <c r="S787" s="5"/>
    </row>
    <row r="788" spans="1:19" x14ac:dyDescent="0.35">
      <c r="A788" t="s">
        <v>267</v>
      </c>
      <c r="B788" t="s">
        <v>20</v>
      </c>
      <c r="C788" t="s">
        <v>32</v>
      </c>
      <c r="D788">
        <v>1</v>
      </c>
      <c r="E788" s="5">
        <v>0.12</v>
      </c>
      <c r="P788" s="6"/>
      <c r="Q788" s="6"/>
      <c r="R788" s="6"/>
      <c r="S788" s="5"/>
    </row>
    <row r="789" spans="1:19" x14ac:dyDescent="0.35">
      <c r="A789" t="s">
        <v>459</v>
      </c>
      <c r="B789" t="s">
        <v>20</v>
      </c>
      <c r="C789" t="s">
        <v>32</v>
      </c>
      <c r="D789">
        <v>1</v>
      </c>
      <c r="E789" s="5">
        <v>0.126</v>
      </c>
      <c r="P789" s="6"/>
      <c r="Q789" s="6"/>
      <c r="R789" s="6"/>
      <c r="S789" s="7"/>
    </row>
    <row r="790" spans="1:19" x14ac:dyDescent="0.35">
      <c r="A790" t="s">
        <v>528</v>
      </c>
      <c r="B790" t="s">
        <v>20</v>
      </c>
      <c r="C790" t="s">
        <v>32</v>
      </c>
      <c r="D790">
        <v>1</v>
      </c>
      <c r="E790" s="5">
        <v>0.18</v>
      </c>
      <c r="P790" s="6"/>
      <c r="Q790" s="6"/>
      <c r="R790" s="6"/>
      <c r="S790" s="7"/>
    </row>
    <row r="791" spans="1:19" x14ac:dyDescent="0.35">
      <c r="A791" t="s">
        <v>542</v>
      </c>
      <c r="B791" t="s">
        <v>20</v>
      </c>
      <c r="C791" t="s">
        <v>32</v>
      </c>
      <c r="D791">
        <v>1</v>
      </c>
      <c r="E791" s="5">
        <v>0.20499999999999999</v>
      </c>
      <c r="P791" s="6"/>
      <c r="Q791" s="6"/>
      <c r="R791" s="6"/>
      <c r="S791" s="7"/>
    </row>
    <row r="792" spans="1:19" x14ac:dyDescent="0.35">
      <c r="A792" t="s">
        <v>578</v>
      </c>
      <c r="B792" t="s">
        <v>20</v>
      </c>
      <c r="C792" t="s">
        <v>32</v>
      </c>
      <c r="D792">
        <v>1</v>
      </c>
      <c r="E792" s="5">
        <v>0.184</v>
      </c>
      <c r="P792" s="6"/>
      <c r="Q792" s="6"/>
      <c r="R792" s="6"/>
      <c r="S792" s="7"/>
    </row>
    <row r="793" spans="1:19" x14ac:dyDescent="0.35">
      <c r="A793" t="s">
        <v>268</v>
      </c>
      <c r="B793" t="s">
        <v>20</v>
      </c>
      <c r="C793" t="s">
        <v>32</v>
      </c>
      <c r="D793">
        <v>1.3</v>
      </c>
      <c r="E793" s="5">
        <v>0.16500000000000001</v>
      </c>
      <c r="P793" s="6"/>
      <c r="Q793" s="6"/>
      <c r="R793" s="6"/>
      <c r="S793" s="7"/>
    </row>
    <row r="794" spans="1:19" x14ac:dyDescent="0.35">
      <c r="A794" t="s">
        <v>286</v>
      </c>
      <c r="B794" t="s">
        <v>20</v>
      </c>
      <c r="C794" t="s">
        <v>32</v>
      </c>
      <c r="D794">
        <v>1.4</v>
      </c>
      <c r="E794" s="5">
        <v>0.14199999999999999</v>
      </c>
      <c r="P794" s="6"/>
      <c r="Q794" s="6"/>
      <c r="R794" s="6"/>
      <c r="S794" s="7"/>
    </row>
    <row r="795" spans="1:19" x14ac:dyDescent="0.35">
      <c r="A795" t="s">
        <v>415</v>
      </c>
      <c r="B795" t="s">
        <v>20</v>
      </c>
      <c r="C795" t="s">
        <v>32</v>
      </c>
      <c r="D795">
        <v>1.4</v>
      </c>
      <c r="E795" s="5">
        <v>0.14000000000000001</v>
      </c>
      <c r="P795" s="6"/>
      <c r="Q795" s="6"/>
      <c r="R795" s="6"/>
      <c r="S795" s="5"/>
    </row>
    <row r="796" spans="1:19" x14ac:dyDescent="0.35">
      <c r="A796" t="s">
        <v>566</v>
      </c>
      <c r="B796" t="s">
        <v>20</v>
      </c>
      <c r="C796" t="s">
        <v>32</v>
      </c>
      <c r="D796">
        <v>1.4</v>
      </c>
      <c r="E796" s="5">
        <v>0.153</v>
      </c>
      <c r="P796" s="6"/>
      <c r="Q796" s="6"/>
      <c r="R796" s="6"/>
      <c r="S796" s="7"/>
    </row>
    <row r="797" spans="1:19" x14ac:dyDescent="0.35">
      <c r="A797" t="s">
        <v>247</v>
      </c>
      <c r="B797" t="s">
        <v>20</v>
      </c>
      <c r="C797" t="s">
        <v>32</v>
      </c>
      <c r="D797">
        <v>1.5</v>
      </c>
      <c r="E797" s="5">
        <v>0.16600000000000001</v>
      </c>
      <c r="P797" s="6"/>
      <c r="Q797" s="6"/>
      <c r="R797" s="6"/>
      <c r="S797" s="7"/>
    </row>
    <row r="798" spans="1:19" x14ac:dyDescent="0.35">
      <c r="A798" t="s">
        <v>253</v>
      </c>
      <c r="B798" t="s">
        <v>20</v>
      </c>
      <c r="C798" t="s">
        <v>32</v>
      </c>
      <c r="D798">
        <v>1.5</v>
      </c>
      <c r="E798" s="5">
        <v>0.19400000000000001</v>
      </c>
      <c r="P798" s="6"/>
      <c r="Q798" s="6"/>
      <c r="R798" s="6"/>
      <c r="S798" s="7"/>
    </row>
    <row r="799" spans="1:19" x14ac:dyDescent="0.35">
      <c r="A799" t="s">
        <v>387</v>
      </c>
      <c r="B799" t="s">
        <v>20</v>
      </c>
      <c r="C799" t="s">
        <v>32</v>
      </c>
      <c r="D799">
        <v>1.5</v>
      </c>
      <c r="E799" s="5">
        <v>0.17799999999999999</v>
      </c>
      <c r="P799" s="6"/>
      <c r="Q799" s="6"/>
      <c r="R799" s="6"/>
      <c r="S799" s="7"/>
    </row>
    <row r="800" spans="1:19" x14ac:dyDescent="0.35">
      <c r="A800" t="s">
        <v>508</v>
      </c>
      <c r="B800" t="s">
        <v>20</v>
      </c>
      <c r="C800" t="s">
        <v>32</v>
      </c>
      <c r="D800">
        <v>1.5</v>
      </c>
      <c r="E800" s="5">
        <v>0.182</v>
      </c>
      <c r="P800" s="6"/>
      <c r="Q800" s="6"/>
      <c r="R800" s="6"/>
      <c r="S800" s="7"/>
    </row>
    <row r="801" spans="1:19" x14ac:dyDescent="0.35">
      <c r="A801" t="s">
        <v>541</v>
      </c>
      <c r="B801" t="s">
        <v>20</v>
      </c>
      <c r="C801" t="s">
        <v>32</v>
      </c>
      <c r="D801">
        <v>1.5</v>
      </c>
      <c r="E801" s="5">
        <v>0.20499999999999999</v>
      </c>
      <c r="P801" s="6"/>
      <c r="Q801" s="6"/>
      <c r="R801" s="6"/>
      <c r="S801" s="7"/>
    </row>
    <row r="802" spans="1:19" x14ac:dyDescent="0.35">
      <c r="A802" t="s">
        <v>557</v>
      </c>
      <c r="B802" t="s">
        <v>20</v>
      </c>
      <c r="C802" t="s">
        <v>32</v>
      </c>
      <c r="D802">
        <v>1.5</v>
      </c>
      <c r="E802" s="5">
        <v>0.19400000000000001</v>
      </c>
      <c r="P802" s="6"/>
      <c r="Q802" s="6"/>
      <c r="R802" s="6"/>
      <c r="S802" s="7"/>
    </row>
    <row r="803" spans="1:19" x14ac:dyDescent="0.35">
      <c r="A803" t="s">
        <v>564</v>
      </c>
      <c r="B803" t="s">
        <v>20</v>
      </c>
      <c r="C803" t="s">
        <v>32</v>
      </c>
      <c r="D803">
        <v>1.5</v>
      </c>
      <c r="E803" s="5">
        <v>0.13700000000000001</v>
      </c>
      <c r="P803" s="6"/>
      <c r="Q803" s="6"/>
      <c r="R803" s="6"/>
      <c r="S803" s="7"/>
    </row>
    <row r="804" spans="1:19" x14ac:dyDescent="0.35">
      <c r="A804" t="s">
        <v>571</v>
      </c>
      <c r="B804" t="s">
        <v>20</v>
      </c>
      <c r="C804" t="s">
        <v>32</v>
      </c>
      <c r="D804">
        <v>1.5</v>
      </c>
      <c r="E804" s="5">
        <v>0.16200000000000001</v>
      </c>
      <c r="P804" s="6"/>
      <c r="Q804" s="6"/>
      <c r="R804" s="6"/>
      <c r="S804" s="5"/>
    </row>
    <row r="805" spans="1:19" x14ac:dyDescent="0.35">
      <c r="A805" t="s">
        <v>314</v>
      </c>
      <c r="B805" t="s">
        <v>20</v>
      </c>
      <c r="C805" t="s">
        <v>32</v>
      </c>
      <c r="D805">
        <v>1.6</v>
      </c>
      <c r="E805" s="5">
        <v>0.2</v>
      </c>
      <c r="P805" s="6"/>
      <c r="Q805" s="6"/>
      <c r="R805" s="6"/>
      <c r="S805" s="7"/>
    </row>
    <row r="806" spans="1:19" x14ac:dyDescent="0.35">
      <c r="A806" t="s">
        <v>395</v>
      </c>
      <c r="B806" t="s">
        <v>20</v>
      </c>
      <c r="C806" t="s">
        <v>32</v>
      </c>
      <c r="D806">
        <v>1.7</v>
      </c>
      <c r="E806" s="5">
        <v>0.19600000000000001</v>
      </c>
      <c r="P806" s="6"/>
      <c r="Q806" s="6"/>
      <c r="R806" s="6"/>
      <c r="S806" s="7"/>
    </row>
    <row r="807" spans="1:19" x14ac:dyDescent="0.35">
      <c r="A807" t="s">
        <v>396</v>
      </c>
      <c r="B807" t="s">
        <v>20</v>
      </c>
      <c r="C807" t="s">
        <v>32</v>
      </c>
      <c r="D807">
        <v>1.7</v>
      </c>
      <c r="E807" s="5">
        <v>0.19600000000000001</v>
      </c>
      <c r="P807" s="6"/>
      <c r="Q807" s="6"/>
      <c r="R807" s="6"/>
      <c r="S807" s="7"/>
    </row>
    <row r="808" spans="1:19" x14ac:dyDescent="0.35">
      <c r="A808" t="s">
        <v>249</v>
      </c>
      <c r="B808" t="s">
        <v>20</v>
      </c>
      <c r="C808" t="s">
        <v>32</v>
      </c>
      <c r="D808">
        <v>1.8</v>
      </c>
      <c r="E808" s="5">
        <v>7.8E-2</v>
      </c>
      <c r="P808" s="6"/>
      <c r="Q808" s="6"/>
      <c r="R808" s="6"/>
      <c r="S808" s="7"/>
    </row>
    <row r="809" spans="1:19" x14ac:dyDescent="0.35">
      <c r="A809" t="s">
        <v>262</v>
      </c>
      <c r="B809" t="s">
        <v>20</v>
      </c>
      <c r="C809" t="s">
        <v>32</v>
      </c>
      <c r="D809">
        <v>1.8</v>
      </c>
      <c r="E809" s="5">
        <v>0.159</v>
      </c>
      <c r="P809" s="6"/>
      <c r="Q809" s="6"/>
      <c r="R809" s="6"/>
      <c r="S809" s="7"/>
    </row>
    <row r="810" spans="1:19" x14ac:dyDescent="0.35">
      <c r="A810" t="s">
        <v>518</v>
      </c>
      <c r="B810" t="s">
        <v>20</v>
      </c>
      <c r="C810" t="s">
        <v>32</v>
      </c>
      <c r="D810">
        <v>1.8</v>
      </c>
      <c r="E810" s="5">
        <v>0.13300000000000001</v>
      </c>
      <c r="P810" s="6"/>
      <c r="Q810" s="6"/>
      <c r="R810" s="6"/>
      <c r="S810" s="7"/>
    </row>
    <row r="811" spans="1:19" x14ac:dyDescent="0.35">
      <c r="A811" t="s">
        <v>360</v>
      </c>
      <c r="B811" t="s">
        <v>20</v>
      </c>
      <c r="C811" t="s">
        <v>32</v>
      </c>
      <c r="D811">
        <v>1.9</v>
      </c>
      <c r="E811" s="5">
        <v>0.184</v>
      </c>
      <c r="P811" s="6"/>
      <c r="Q811" s="6"/>
      <c r="R811" s="6"/>
      <c r="S811" s="7"/>
    </row>
    <row r="812" spans="1:19" x14ac:dyDescent="0.35">
      <c r="A812" t="s">
        <v>369</v>
      </c>
      <c r="B812" t="s">
        <v>20</v>
      </c>
      <c r="C812" t="s">
        <v>32</v>
      </c>
      <c r="D812">
        <v>1.9</v>
      </c>
      <c r="E812" s="5">
        <v>0.16400000000000001</v>
      </c>
      <c r="P812" s="6"/>
      <c r="Q812" s="6"/>
      <c r="R812" s="6"/>
      <c r="S812" s="7"/>
    </row>
    <row r="813" spans="1:19" x14ac:dyDescent="0.35">
      <c r="A813" t="s">
        <v>407</v>
      </c>
      <c r="B813" t="s">
        <v>20</v>
      </c>
      <c r="C813" t="s">
        <v>32</v>
      </c>
      <c r="D813">
        <v>1.9</v>
      </c>
      <c r="E813" s="5">
        <v>0.19600000000000001</v>
      </c>
      <c r="P813" s="6"/>
      <c r="Q813" s="6"/>
      <c r="R813" s="6"/>
      <c r="S813" s="7"/>
    </row>
    <row r="814" spans="1:19" x14ac:dyDescent="0.35">
      <c r="A814" t="s">
        <v>463</v>
      </c>
      <c r="B814" t="s">
        <v>20</v>
      </c>
      <c r="C814" t="s">
        <v>32</v>
      </c>
      <c r="D814">
        <v>1.9</v>
      </c>
      <c r="E814" s="5">
        <v>0.124</v>
      </c>
      <c r="P814" s="6"/>
      <c r="Q814" s="6"/>
      <c r="R814" s="6"/>
      <c r="S814" s="7"/>
    </row>
    <row r="815" spans="1:19" x14ac:dyDescent="0.35">
      <c r="A815" t="s">
        <v>467</v>
      </c>
      <c r="B815" t="s">
        <v>20</v>
      </c>
      <c r="C815" t="s">
        <v>32</v>
      </c>
      <c r="D815">
        <v>1.9</v>
      </c>
      <c r="E815" s="5">
        <v>0.214</v>
      </c>
      <c r="P815" s="6"/>
      <c r="Q815" s="6"/>
      <c r="R815" s="6"/>
      <c r="S815" s="7"/>
    </row>
    <row r="816" spans="1:19" x14ac:dyDescent="0.35">
      <c r="A816" t="s">
        <v>520</v>
      </c>
      <c r="B816" t="s">
        <v>20</v>
      </c>
      <c r="C816" t="s">
        <v>32</v>
      </c>
      <c r="D816">
        <v>1.9</v>
      </c>
      <c r="E816" s="5">
        <v>0.18</v>
      </c>
      <c r="P816" s="6"/>
      <c r="Q816" s="6"/>
      <c r="R816" s="6"/>
      <c r="S816" s="7"/>
    </row>
    <row r="817" spans="1:19" x14ac:dyDescent="0.35">
      <c r="A817" t="s">
        <v>522</v>
      </c>
      <c r="B817" t="s">
        <v>20</v>
      </c>
      <c r="C817" t="s">
        <v>32</v>
      </c>
      <c r="D817">
        <v>1.9</v>
      </c>
      <c r="E817" s="5">
        <v>0.16500000000000001</v>
      </c>
      <c r="P817" s="6"/>
      <c r="Q817" s="6"/>
      <c r="R817" s="6"/>
      <c r="S817" s="7"/>
    </row>
    <row r="818" spans="1:19" x14ac:dyDescent="0.35">
      <c r="A818" t="s">
        <v>524</v>
      </c>
      <c r="B818" t="s">
        <v>20</v>
      </c>
      <c r="C818" t="s">
        <v>32</v>
      </c>
      <c r="D818">
        <v>1.9</v>
      </c>
      <c r="E818" s="5">
        <v>0.193</v>
      </c>
      <c r="P818" s="6"/>
      <c r="Q818" s="6"/>
      <c r="R818" s="6"/>
      <c r="S818" s="7"/>
    </row>
    <row r="819" spans="1:19" x14ac:dyDescent="0.35">
      <c r="A819" t="s">
        <v>537</v>
      </c>
      <c r="B819" t="s">
        <v>20</v>
      </c>
      <c r="C819" t="s">
        <v>32</v>
      </c>
      <c r="D819">
        <v>1.9</v>
      </c>
      <c r="E819" s="5">
        <v>0.01</v>
      </c>
      <c r="P819" s="6"/>
      <c r="Q819" s="6"/>
      <c r="R819" s="6"/>
      <c r="S819" s="7"/>
    </row>
    <row r="820" spans="1:19" x14ac:dyDescent="0.35">
      <c r="A820" t="s">
        <v>575</v>
      </c>
      <c r="B820" t="s">
        <v>20</v>
      </c>
      <c r="C820" t="s">
        <v>32</v>
      </c>
      <c r="D820">
        <v>1.9</v>
      </c>
      <c r="E820" s="5">
        <v>0.16900000000000001</v>
      </c>
      <c r="P820" s="6"/>
      <c r="Q820" s="6"/>
      <c r="R820" s="6"/>
      <c r="S820" s="7"/>
    </row>
    <row r="821" spans="1:19" x14ac:dyDescent="0.35">
      <c r="A821" t="s">
        <v>236</v>
      </c>
      <c r="B821" t="s">
        <v>20</v>
      </c>
      <c r="C821" t="s">
        <v>32</v>
      </c>
      <c r="D821">
        <v>2</v>
      </c>
      <c r="E821" s="5">
        <v>0.16200000000000001</v>
      </c>
      <c r="P821" s="6"/>
      <c r="Q821" s="6"/>
      <c r="R821" s="6"/>
      <c r="S821" s="7"/>
    </row>
    <row r="822" spans="1:19" x14ac:dyDescent="0.35">
      <c r="A822" t="s">
        <v>250</v>
      </c>
      <c r="B822" t="s">
        <v>20</v>
      </c>
      <c r="C822" t="s">
        <v>32</v>
      </c>
      <c r="D822">
        <v>2</v>
      </c>
      <c r="E822" s="5">
        <v>0.16300000000000001</v>
      </c>
      <c r="P822" s="6"/>
      <c r="Q822" s="6"/>
      <c r="R822" s="6"/>
      <c r="S822" s="7"/>
    </row>
    <row r="823" spans="1:19" x14ac:dyDescent="0.35">
      <c r="A823" t="s">
        <v>285</v>
      </c>
      <c r="B823" t="s">
        <v>20</v>
      </c>
      <c r="C823" t="s">
        <v>32</v>
      </c>
      <c r="D823">
        <v>2</v>
      </c>
      <c r="E823" s="5">
        <v>0.19800000000000001</v>
      </c>
      <c r="P823" s="6"/>
      <c r="Q823" s="6"/>
      <c r="R823" s="6"/>
      <c r="S823" s="7"/>
    </row>
    <row r="824" spans="1:19" x14ac:dyDescent="0.35">
      <c r="A824" t="s">
        <v>304</v>
      </c>
      <c r="B824" t="s">
        <v>20</v>
      </c>
      <c r="C824" t="s">
        <v>32</v>
      </c>
      <c r="D824">
        <v>2</v>
      </c>
      <c r="E824" s="5">
        <v>6.0999999999999999E-2</v>
      </c>
      <c r="P824" s="6"/>
      <c r="Q824" s="6"/>
      <c r="R824" s="6"/>
      <c r="S824" s="7"/>
    </row>
    <row r="825" spans="1:19" x14ac:dyDescent="0.35">
      <c r="A825" t="s">
        <v>317</v>
      </c>
      <c r="B825" t="s">
        <v>20</v>
      </c>
      <c r="C825" t="s">
        <v>32</v>
      </c>
      <c r="D825">
        <v>2</v>
      </c>
      <c r="E825" s="5">
        <v>0.192</v>
      </c>
      <c r="P825" s="6"/>
      <c r="Q825" s="6"/>
      <c r="R825" s="6"/>
      <c r="S825" s="7"/>
    </row>
    <row r="826" spans="1:19" x14ac:dyDescent="0.35">
      <c r="A826" t="s">
        <v>328</v>
      </c>
      <c r="B826" t="s">
        <v>20</v>
      </c>
      <c r="C826" t="s">
        <v>32</v>
      </c>
      <c r="D826">
        <v>2</v>
      </c>
      <c r="E826" s="5">
        <v>1.9E-2</v>
      </c>
      <c r="P826" s="6"/>
      <c r="Q826" s="6"/>
      <c r="R826" s="6"/>
      <c r="S826" s="7"/>
    </row>
    <row r="827" spans="1:19" x14ac:dyDescent="0.35">
      <c r="A827" t="s">
        <v>351</v>
      </c>
      <c r="B827" t="s">
        <v>20</v>
      </c>
      <c r="C827" t="s">
        <v>32</v>
      </c>
      <c r="D827">
        <v>2</v>
      </c>
      <c r="E827" s="5">
        <v>2.8000000000000001E-2</v>
      </c>
      <c r="P827" s="6"/>
      <c r="Q827" s="6"/>
      <c r="R827" s="6"/>
      <c r="S827" s="7"/>
    </row>
    <row r="828" spans="1:19" x14ac:dyDescent="0.35">
      <c r="A828" t="s">
        <v>356</v>
      </c>
      <c r="B828" t="s">
        <v>20</v>
      </c>
      <c r="C828" t="s">
        <v>32</v>
      </c>
      <c r="D828">
        <v>2</v>
      </c>
      <c r="E828" s="5">
        <v>0.19900000000000001</v>
      </c>
      <c r="P828" s="6"/>
      <c r="Q828" s="6"/>
      <c r="R828" s="6"/>
      <c r="S828" s="7"/>
    </row>
    <row r="829" spans="1:19" x14ac:dyDescent="0.35">
      <c r="A829" t="s">
        <v>379</v>
      </c>
      <c r="B829" t="s">
        <v>20</v>
      </c>
      <c r="C829" t="s">
        <v>32</v>
      </c>
      <c r="D829">
        <v>2</v>
      </c>
      <c r="E829" s="5">
        <v>0.19600000000000001</v>
      </c>
      <c r="P829" s="6"/>
      <c r="Q829" s="6"/>
      <c r="R829" s="6"/>
      <c r="S829" s="7"/>
    </row>
    <row r="830" spans="1:19" x14ac:dyDescent="0.35">
      <c r="A830" t="s">
        <v>434</v>
      </c>
      <c r="B830" t="s">
        <v>20</v>
      </c>
      <c r="C830" t="s">
        <v>32</v>
      </c>
      <c r="D830">
        <v>2</v>
      </c>
      <c r="E830" s="5">
        <v>0.182</v>
      </c>
      <c r="P830" s="6"/>
      <c r="Q830" s="6"/>
      <c r="R830" s="6"/>
      <c r="S830" s="7"/>
    </row>
    <row r="831" spans="1:19" x14ac:dyDescent="0.35">
      <c r="A831" t="s">
        <v>479</v>
      </c>
      <c r="B831" t="s">
        <v>20</v>
      </c>
      <c r="C831" t="s">
        <v>32</v>
      </c>
      <c r="D831">
        <v>2</v>
      </c>
      <c r="E831" s="5">
        <v>0.17899999999999999</v>
      </c>
      <c r="P831" s="6"/>
      <c r="Q831" s="6"/>
      <c r="R831" s="6"/>
      <c r="S831" s="7"/>
    </row>
    <row r="832" spans="1:19" x14ac:dyDescent="0.35">
      <c r="A832" t="s">
        <v>495</v>
      </c>
      <c r="B832" t="s">
        <v>20</v>
      </c>
      <c r="C832" t="s">
        <v>32</v>
      </c>
      <c r="D832">
        <v>2</v>
      </c>
      <c r="E832" s="5">
        <v>0.123</v>
      </c>
      <c r="P832" s="6"/>
      <c r="Q832" s="6"/>
      <c r="R832" s="6"/>
      <c r="S832" s="7"/>
    </row>
    <row r="833" spans="1:19" x14ac:dyDescent="0.35">
      <c r="A833" t="s">
        <v>526</v>
      </c>
      <c r="B833" t="s">
        <v>20</v>
      </c>
      <c r="C833" t="s">
        <v>32</v>
      </c>
      <c r="D833">
        <v>2</v>
      </c>
      <c r="E833" s="5">
        <v>0.18</v>
      </c>
      <c r="P833" s="6"/>
      <c r="Q833" s="6"/>
      <c r="R833" s="6"/>
      <c r="S833" s="7"/>
    </row>
    <row r="834" spans="1:19" x14ac:dyDescent="0.35">
      <c r="A834" t="s">
        <v>527</v>
      </c>
      <c r="B834" t="s">
        <v>20</v>
      </c>
      <c r="C834" t="s">
        <v>32</v>
      </c>
      <c r="D834">
        <v>2</v>
      </c>
      <c r="E834" s="5">
        <v>0.18</v>
      </c>
      <c r="P834" s="6"/>
      <c r="Q834" s="6"/>
      <c r="R834" s="6"/>
      <c r="S834" s="7"/>
    </row>
    <row r="835" spans="1:19" x14ac:dyDescent="0.35">
      <c r="A835" t="s">
        <v>544</v>
      </c>
      <c r="B835" t="s">
        <v>20</v>
      </c>
      <c r="C835" t="s">
        <v>32</v>
      </c>
      <c r="D835">
        <v>2</v>
      </c>
      <c r="E835" s="5">
        <v>0.16800000000000001</v>
      </c>
      <c r="P835" s="6"/>
      <c r="Q835" s="6"/>
      <c r="R835" s="6"/>
      <c r="S835" s="7"/>
    </row>
    <row r="836" spans="1:19" x14ac:dyDescent="0.35">
      <c r="A836" t="s">
        <v>559</v>
      </c>
      <c r="B836" t="s">
        <v>20</v>
      </c>
      <c r="C836" t="s">
        <v>32</v>
      </c>
      <c r="D836">
        <v>2</v>
      </c>
      <c r="E836" s="5">
        <v>0.107</v>
      </c>
      <c r="P836" s="6"/>
      <c r="Q836" s="6"/>
      <c r="R836" s="6"/>
      <c r="S836" s="7"/>
    </row>
    <row r="837" spans="1:19" x14ac:dyDescent="0.35">
      <c r="A837" t="s">
        <v>574</v>
      </c>
      <c r="B837" t="s">
        <v>20</v>
      </c>
      <c r="C837" t="s">
        <v>32</v>
      </c>
      <c r="D837">
        <v>2</v>
      </c>
      <c r="E837" s="5">
        <v>0.14799999999999999</v>
      </c>
      <c r="P837" s="6"/>
      <c r="Q837" s="6"/>
      <c r="R837" s="6"/>
      <c r="S837" s="7"/>
    </row>
    <row r="838" spans="1:19" x14ac:dyDescent="0.35">
      <c r="A838" t="s">
        <v>464</v>
      </c>
      <c r="B838" t="s">
        <v>20</v>
      </c>
      <c r="C838" t="s">
        <v>32</v>
      </c>
      <c r="D838">
        <v>2.2000000000000002</v>
      </c>
      <c r="E838" s="5">
        <v>0.20599999999999999</v>
      </c>
      <c r="P838" s="6"/>
      <c r="Q838" s="6"/>
      <c r="R838" s="6"/>
      <c r="S838" s="7"/>
    </row>
    <row r="839" spans="1:19" x14ac:dyDescent="0.35">
      <c r="A839" t="s">
        <v>565</v>
      </c>
      <c r="B839" t="s">
        <v>20</v>
      </c>
      <c r="C839" t="s">
        <v>32</v>
      </c>
      <c r="D839">
        <v>2.2000000000000002</v>
      </c>
      <c r="E839" s="5">
        <v>0.107</v>
      </c>
      <c r="P839" s="6"/>
      <c r="Q839" s="6"/>
      <c r="R839" s="6"/>
      <c r="S839" s="7"/>
    </row>
    <row r="840" spans="1:19" x14ac:dyDescent="0.35">
      <c r="A840" t="s">
        <v>567</v>
      </c>
      <c r="B840" t="s">
        <v>20</v>
      </c>
      <c r="C840" t="s">
        <v>32</v>
      </c>
      <c r="D840">
        <v>2.2000000000000002</v>
      </c>
      <c r="E840" s="5">
        <v>0.14599999999999999</v>
      </c>
      <c r="P840" s="6"/>
      <c r="Q840" s="6"/>
      <c r="R840" s="6"/>
      <c r="S840" s="7"/>
    </row>
    <row r="841" spans="1:19" x14ac:dyDescent="0.35">
      <c r="A841" t="s">
        <v>572</v>
      </c>
      <c r="B841" t="s">
        <v>20</v>
      </c>
      <c r="C841" t="s">
        <v>32</v>
      </c>
      <c r="D841">
        <v>2.2000000000000002</v>
      </c>
      <c r="E841" s="5">
        <v>0.13300000000000001</v>
      </c>
      <c r="P841" s="6"/>
      <c r="Q841" s="6"/>
      <c r="R841" s="6"/>
      <c r="S841" s="7"/>
    </row>
    <row r="842" spans="1:19" x14ac:dyDescent="0.35">
      <c r="A842" t="s">
        <v>418</v>
      </c>
      <c r="B842" t="s">
        <v>20</v>
      </c>
      <c r="C842" t="s">
        <v>32</v>
      </c>
      <c r="D842">
        <v>2.2999999999999998</v>
      </c>
      <c r="E842" s="5">
        <v>0.14199999999999999</v>
      </c>
      <c r="P842" s="6"/>
      <c r="Q842" s="6"/>
      <c r="R842" s="6"/>
      <c r="S842" s="7"/>
    </row>
    <row r="843" spans="1:19" x14ac:dyDescent="0.35">
      <c r="A843" t="s">
        <v>309</v>
      </c>
      <c r="B843" t="s">
        <v>20</v>
      </c>
      <c r="C843" t="s">
        <v>32</v>
      </c>
      <c r="D843">
        <v>2.4</v>
      </c>
      <c r="E843" s="5">
        <v>0.16200000000000001</v>
      </c>
      <c r="P843" s="6"/>
      <c r="Q843" s="6"/>
      <c r="R843" s="6"/>
      <c r="S843" s="7"/>
    </row>
    <row r="844" spans="1:19" x14ac:dyDescent="0.35">
      <c r="A844" t="s">
        <v>466</v>
      </c>
      <c r="B844" t="s">
        <v>20</v>
      </c>
      <c r="C844" t="s">
        <v>32</v>
      </c>
      <c r="D844">
        <v>2.4</v>
      </c>
      <c r="E844" s="5">
        <v>0.183</v>
      </c>
      <c r="P844" s="6"/>
      <c r="Q844" s="6"/>
      <c r="R844" s="6"/>
      <c r="S844" s="7"/>
    </row>
    <row r="845" spans="1:19" x14ac:dyDescent="0.35">
      <c r="A845" t="s">
        <v>248</v>
      </c>
      <c r="B845" t="s">
        <v>20</v>
      </c>
      <c r="C845" t="s">
        <v>32</v>
      </c>
      <c r="D845">
        <v>2.5</v>
      </c>
      <c r="E845" s="5">
        <v>1E-3</v>
      </c>
      <c r="P845" s="6"/>
      <c r="Q845" s="6"/>
      <c r="R845" s="6"/>
      <c r="S845" s="7"/>
    </row>
    <row r="846" spans="1:19" x14ac:dyDescent="0.35">
      <c r="A846" t="s">
        <v>430</v>
      </c>
      <c r="B846" t="s">
        <v>20</v>
      </c>
      <c r="C846" t="s">
        <v>32</v>
      </c>
      <c r="D846">
        <v>2.5</v>
      </c>
      <c r="E846" s="5">
        <v>0.14899999999999999</v>
      </c>
      <c r="P846" s="6"/>
      <c r="Q846" s="6"/>
      <c r="R846" s="6"/>
      <c r="S846" s="5"/>
    </row>
    <row r="847" spans="1:19" x14ac:dyDescent="0.35">
      <c r="A847" t="s">
        <v>483</v>
      </c>
      <c r="B847" t="s">
        <v>20</v>
      </c>
      <c r="C847" t="s">
        <v>32</v>
      </c>
      <c r="D847">
        <v>2.5</v>
      </c>
      <c r="E847" s="5">
        <v>0.14799999999999999</v>
      </c>
      <c r="P847" s="6"/>
      <c r="Q847" s="6"/>
      <c r="R847" s="6"/>
      <c r="S847" s="7"/>
    </row>
    <row r="848" spans="1:19" x14ac:dyDescent="0.35">
      <c r="A848" t="s">
        <v>487</v>
      </c>
      <c r="B848" t="s">
        <v>20</v>
      </c>
      <c r="C848" t="s">
        <v>32</v>
      </c>
      <c r="D848">
        <v>2.5</v>
      </c>
      <c r="E848" s="5">
        <v>0.14799999999999999</v>
      </c>
      <c r="P848" s="6"/>
      <c r="Q848" s="6"/>
      <c r="R848" s="6"/>
      <c r="S848" s="7"/>
    </row>
    <row r="849" spans="1:19" x14ac:dyDescent="0.35">
      <c r="A849" t="s">
        <v>501</v>
      </c>
      <c r="B849" t="s">
        <v>20</v>
      </c>
      <c r="C849" t="s">
        <v>32</v>
      </c>
      <c r="D849">
        <v>2.5</v>
      </c>
      <c r="E849" s="5">
        <v>0.125</v>
      </c>
      <c r="P849" s="6"/>
      <c r="Q849" s="6"/>
      <c r="R849" s="6"/>
      <c r="S849" s="7"/>
    </row>
    <row r="850" spans="1:19" x14ac:dyDescent="0.35">
      <c r="A850" t="s">
        <v>516</v>
      </c>
      <c r="B850" t="s">
        <v>20</v>
      </c>
      <c r="C850" t="s">
        <v>32</v>
      </c>
      <c r="D850">
        <v>2.5</v>
      </c>
      <c r="E850" s="5">
        <v>0.20200000000000001</v>
      </c>
      <c r="P850" s="6"/>
      <c r="Q850" s="6"/>
      <c r="R850" s="6"/>
      <c r="S850" s="5"/>
    </row>
    <row r="851" spans="1:19" x14ac:dyDescent="0.35">
      <c r="A851" t="s">
        <v>419</v>
      </c>
      <c r="B851" t="s">
        <v>20</v>
      </c>
      <c r="C851" t="s">
        <v>32</v>
      </c>
      <c r="D851">
        <v>2.6</v>
      </c>
      <c r="E851" s="5">
        <v>0.18</v>
      </c>
      <c r="P851" s="6"/>
      <c r="Q851" s="6"/>
      <c r="R851" s="6"/>
      <c r="S851" s="7"/>
    </row>
    <row r="852" spans="1:19" x14ac:dyDescent="0.35">
      <c r="A852" t="s">
        <v>439</v>
      </c>
      <c r="B852" t="s">
        <v>20</v>
      </c>
      <c r="C852" t="s">
        <v>32</v>
      </c>
      <c r="D852">
        <v>2.6</v>
      </c>
      <c r="E852" s="5">
        <v>0.14299999999999999</v>
      </c>
      <c r="P852" s="6"/>
      <c r="Q852" s="6"/>
      <c r="R852" s="6"/>
      <c r="S852" s="7"/>
    </row>
    <row r="853" spans="1:19" x14ac:dyDescent="0.35">
      <c r="A853" t="s">
        <v>500</v>
      </c>
      <c r="B853" t="s">
        <v>20</v>
      </c>
      <c r="C853" t="s">
        <v>32</v>
      </c>
      <c r="D853">
        <v>2.6</v>
      </c>
      <c r="E853" s="5">
        <v>0.129</v>
      </c>
      <c r="P853" s="6"/>
      <c r="Q853" s="6"/>
      <c r="R853" s="6"/>
      <c r="S853" s="7"/>
    </row>
    <row r="854" spans="1:19" x14ac:dyDescent="0.35">
      <c r="A854" t="s">
        <v>386</v>
      </c>
      <c r="B854" t="s">
        <v>20</v>
      </c>
      <c r="C854" t="s">
        <v>32</v>
      </c>
      <c r="D854">
        <v>2.7</v>
      </c>
      <c r="E854" s="5">
        <v>0.19600000000000001</v>
      </c>
      <c r="P854" s="6"/>
      <c r="Q854" s="6"/>
      <c r="R854" s="6"/>
      <c r="S854" s="7"/>
    </row>
    <row r="855" spans="1:19" x14ac:dyDescent="0.35">
      <c r="A855" t="s">
        <v>411</v>
      </c>
      <c r="B855" t="s">
        <v>20</v>
      </c>
      <c r="C855" t="s">
        <v>32</v>
      </c>
      <c r="D855">
        <v>2.7</v>
      </c>
      <c r="E855" s="5">
        <v>0.17699999999999999</v>
      </c>
      <c r="P855" s="6"/>
      <c r="Q855" s="6"/>
      <c r="R855" s="6"/>
      <c r="S855" s="7"/>
    </row>
    <row r="856" spans="1:19" x14ac:dyDescent="0.35">
      <c r="A856" t="s">
        <v>397</v>
      </c>
      <c r="B856" t="s">
        <v>20</v>
      </c>
      <c r="C856" t="s">
        <v>32</v>
      </c>
      <c r="D856">
        <v>2.8</v>
      </c>
      <c r="E856" s="5">
        <v>0.158</v>
      </c>
      <c r="P856" s="6"/>
      <c r="Q856" s="6"/>
      <c r="R856" s="6"/>
      <c r="S856" s="7"/>
    </row>
    <row r="857" spans="1:19" x14ac:dyDescent="0.35">
      <c r="A857" t="s">
        <v>480</v>
      </c>
      <c r="B857" t="s">
        <v>20</v>
      </c>
      <c r="C857" t="s">
        <v>32</v>
      </c>
      <c r="D857">
        <v>2.8</v>
      </c>
      <c r="E857" s="5">
        <v>0.192</v>
      </c>
      <c r="P857" s="6"/>
      <c r="Q857" s="6"/>
      <c r="R857" s="6"/>
      <c r="S857" s="7"/>
    </row>
    <row r="858" spans="1:19" x14ac:dyDescent="0.35">
      <c r="A858" t="s">
        <v>237</v>
      </c>
      <c r="B858" t="s">
        <v>20</v>
      </c>
      <c r="C858" t="s">
        <v>32</v>
      </c>
      <c r="D858">
        <v>3</v>
      </c>
      <c r="E858" s="5">
        <v>0.20200000000000001</v>
      </c>
      <c r="P858" s="6"/>
      <c r="Q858" s="6"/>
      <c r="R858" s="6"/>
      <c r="S858" s="7"/>
    </row>
    <row r="859" spans="1:19" x14ac:dyDescent="0.35">
      <c r="A859" t="s">
        <v>246</v>
      </c>
      <c r="B859" t="s">
        <v>20</v>
      </c>
      <c r="C859" t="s">
        <v>32</v>
      </c>
      <c r="D859">
        <v>3</v>
      </c>
      <c r="E859" s="5">
        <v>0.16</v>
      </c>
      <c r="P859" s="6"/>
      <c r="Q859" s="6"/>
      <c r="R859" s="6"/>
      <c r="S859" s="7"/>
    </row>
    <row r="860" spans="1:19" x14ac:dyDescent="0.35">
      <c r="A860" t="s">
        <v>283</v>
      </c>
      <c r="B860" t="s">
        <v>20</v>
      </c>
      <c r="C860" t="s">
        <v>32</v>
      </c>
      <c r="D860">
        <v>3</v>
      </c>
      <c r="E860" s="5">
        <v>0.20200000000000001</v>
      </c>
      <c r="P860" s="6"/>
      <c r="Q860" s="6"/>
      <c r="R860" s="6"/>
      <c r="S860" s="7"/>
    </row>
    <row r="861" spans="1:19" x14ac:dyDescent="0.35">
      <c r="A861" t="s">
        <v>318</v>
      </c>
      <c r="B861" t="s">
        <v>20</v>
      </c>
      <c r="C861" t="s">
        <v>32</v>
      </c>
      <c r="D861">
        <v>3</v>
      </c>
      <c r="E861" s="5">
        <v>0.20100000000000001</v>
      </c>
      <c r="P861" s="6"/>
      <c r="Q861" s="6"/>
      <c r="R861" s="6"/>
      <c r="S861" s="7"/>
    </row>
    <row r="862" spans="1:19" x14ac:dyDescent="0.35">
      <c r="A862" t="s">
        <v>393</v>
      </c>
      <c r="B862" t="s">
        <v>20</v>
      </c>
      <c r="C862" t="s">
        <v>32</v>
      </c>
      <c r="D862">
        <v>3</v>
      </c>
      <c r="E862" s="5">
        <v>0.129</v>
      </c>
      <c r="P862" s="6"/>
      <c r="Q862" s="6"/>
      <c r="R862" s="6"/>
      <c r="S862" s="7"/>
    </row>
    <row r="863" spans="1:19" x14ac:dyDescent="0.35">
      <c r="A863" t="s">
        <v>413</v>
      </c>
      <c r="B863" t="s">
        <v>20</v>
      </c>
      <c r="C863" t="s">
        <v>32</v>
      </c>
      <c r="D863">
        <v>3</v>
      </c>
      <c r="E863" s="5">
        <v>0.156</v>
      </c>
      <c r="P863" s="6"/>
      <c r="Q863" s="6"/>
      <c r="R863" s="6"/>
      <c r="S863" s="7"/>
    </row>
    <row r="864" spans="1:19" x14ac:dyDescent="0.35">
      <c r="A864" t="s">
        <v>453</v>
      </c>
      <c r="B864" t="s">
        <v>20</v>
      </c>
      <c r="C864" t="s">
        <v>32</v>
      </c>
      <c r="D864">
        <v>3</v>
      </c>
      <c r="E864" s="5">
        <v>0.183</v>
      </c>
      <c r="P864" s="6"/>
      <c r="Q864" s="6"/>
      <c r="R864" s="6"/>
      <c r="S864" s="7"/>
    </row>
    <row r="865" spans="1:19" x14ac:dyDescent="0.35">
      <c r="A865" t="s">
        <v>454</v>
      </c>
      <c r="B865" t="s">
        <v>20</v>
      </c>
      <c r="C865" t="s">
        <v>32</v>
      </c>
      <c r="D865">
        <v>3</v>
      </c>
      <c r="E865" s="5">
        <v>0.159</v>
      </c>
      <c r="P865" s="6"/>
      <c r="Q865" s="6"/>
      <c r="R865" s="6"/>
      <c r="S865" s="7"/>
    </row>
    <row r="866" spans="1:19" x14ac:dyDescent="0.35">
      <c r="A866" t="s">
        <v>465</v>
      </c>
      <c r="B866" t="s">
        <v>20</v>
      </c>
      <c r="C866" t="s">
        <v>32</v>
      </c>
      <c r="D866">
        <v>3</v>
      </c>
      <c r="E866" s="5">
        <v>0.16700000000000001</v>
      </c>
      <c r="P866" s="6"/>
      <c r="Q866" s="6"/>
      <c r="R866" s="6"/>
      <c r="S866" s="7"/>
    </row>
    <row r="867" spans="1:19" x14ac:dyDescent="0.35">
      <c r="A867" t="s">
        <v>521</v>
      </c>
      <c r="B867" t="s">
        <v>20</v>
      </c>
      <c r="C867" t="s">
        <v>32</v>
      </c>
      <c r="D867">
        <v>3</v>
      </c>
      <c r="E867" s="5">
        <v>0.16200000000000001</v>
      </c>
      <c r="P867" s="6"/>
      <c r="Q867" s="6"/>
      <c r="R867" s="6"/>
      <c r="S867" s="7"/>
    </row>
    <row r="868" spans="1:19" x14ac:dyDescent="0.35">
      <c r="A868" t="s">
        <v>540</v>
      </c>
      <c r="B868" t="s">
        <v>20</v>
      </c>
      <c r="C868" t="s">
        <v>32</v>
      </c>
      <c r="D868">
        <v>3</v>
      </c>
      <c r="E868" s="5">
        <v>0.20899999999999999</v>
      </c>
      <c r="P868" s="6"/>
      <c r="Q868" s="6"/>
      <c r="R868" s="6"/>
      <c r="S868" s="7"/>
    </row>
    <row r="869" spans="1:19" x14ac:dyDescent="0.35">
      <c r="A869" t="s">
        <v>327</v>
      </c>
      <c r="B869" t="s">
        <v>20</v>
      </c>
      <c r="C869" t="s">
        <v>32</v>
      </c>
      <c r="D869">
        <v>3.2</v>
      </c>
      <c r="E869" s="5">
        <v>0.18</v>
      </c>
      <c r="P869" s="6"/>
      <c r="Q869" s="6"/>
      <c r="R869" s="6"/>
      <c r="S869" s="7"/>
    </row>
    <row r="870" spans="1:19" x14ac:dyDescent="0.35">
      <c r="A870" t="s">
        <v>394</v>
      </c>
      <c r="B870" t="s">
        <v>20</v>
      </c>
      <c r="C870" t="s">
        <v>32</v>
      </c>
      <c r="D870">
        <v>3.2</v>
      </c>
      <c r="E870" s="5">
        <v>0.21199999999999999</v>
      </c>
      <c r="P870" s="6"/>
      <c r="Q870" s="6"/>
      <c r="R870" s="6"/>
      <c r="S870" s="7"/>
    </row>
    <row r="871" spans="1:19" x14ac:dyDescent="0.35">
      <c r="A871" t="s">
        <v>435</v>
      </c>
      <c r="B871" t="s">
        <v>20</v>
      </c>
      <c r="C871" t="s">
        <v>32</v>
      </c>
      <c r="D871">
        <v>3.5</v>
      </c>
      <c r="E871" s="5">
        <v>2.5000000000000001E-2</v>
      </c>
      <c r="P871" s="6"/>
      <c r="Q871" s="6"/>
      <c r="R871" s="6"/>
      <c r="S871" s="7"/>
    </row>
    <row r="872" spans="1:19" x14ac:dyDescent="0.35">
      <c r="A872" t="s">
        <v>259</v>
      </c>
      <c r="B872" t="s">
        <v>20</v>
      </c>
      <c r="C872" t="s">
        <v>32</v>
      </c>
      <c r="D872">
        <v>4</v>
      </c>
      <c r="E872" s="5">
        <v>0.17299999999999999</v>
      </c>
      <c r="P872" s="6"/>
      <c r="Q872" s="6"/>
      <c r="R872" s="6"/>
      <c r="S872" s="7"/>
    </row>
    <row r="873" spans="1:19" x14ac:dyDescent="0.35">
      <c r="A873" t="s">
        <v>447</v>
      </c>
      <c r="B873" t="s">
        <v>20</v>
      </c>
      <c r="C873" t="s">
        <v>32</v>
      </c>
      <c r="D873">
        <v>4</v>
      </c>
      <c r="E873" s="5">
        <v>0.182</v>
      </c>
      <c r="P873" s="6"/>
      <c r="Q873" s="6"/>
      <c r="R873" s="6"/>
      <c r="S873" s="7"/>
    </row>
    <row r="874" spans="1:19" x14ac:dyDescent="0.35">
      <c r="A874" t="s">
        <v>482</v>
      </c>
      <c r="B874" t="s">
        <v>20</v>
      </c>
      <c r="C874" t="s">
        <v>32</v>
      </c>
      <c r="D874">
        <v>4</v>
      </c>
      <c r="E874" s="5">
        <v>0.183</v>
      </c>
      <c r="P874" s="6"/>
      <c r="Q874" s="6"/>
      <c r="R874" s="6"/>
      <c r="S874" s="7"/>
    </row>
    <row r="875" spans="1:19" x14ac:dyDescent="0.35">
      <c r="A875" t="s">
        <v>311</v>
      </c>
      <c r="B875" t="s">
        <v>20</v>
      </c>
      <c r="C875" t="s">
        <v>32</v>
      </c>
      <c r="D875">
        <v>4.4000000000000004</v>
      </c>
      <c r="E875" s="5">
        <v>0.155</v>
      </c>
      <c r="P875" s="6"/>
      <c r="Q875" s="6"/>
      <c r="R875" s="6"/>
      <c r="S875" s="7"/>
    </row>
    <row r="876" spans="1:19" x14ac:dyDescent="0.35">
      <c r="A876" t="s">
        <v>269</v>
      </c>
      <c r="B876" t="s">
        <v>20</v>
      </c>
      <c r="C876" t="s">
        <v>32</v>
      </c>
      <c r="D876">
        <v>4.5</v>
      </c>
      <c r="E876" s="5">
        <v>0.17299999999999999</v>
      </c>
      <c r="P876" s="6"/>
      <c r="Q876" s="6"/>
      <c r="R876" s="6"/>
      <c r="S876" s="7"/>
    </row>
    <row r="877" spans="1:19" x14ac:dyDescent="0.35">
      <c r="A877" t="s">
        <v>363</v>
      </c>
      <c r="B877" t="s">
        <v>20</v>
      </c>
      <c r="C877" t="s">
        <v>32</v>
      </c>
      <c r="D877">
        <v>4.5</v>
      </c>
      <c r="E877" s="5">
        <v>0.17599999999999999</v>
      </c>
      <c r="P877" s="6"/>
      <c r="Q877" s="6"/>
      <c r="R877" s="6"/>
      <c r="S877" s="7"/>
    </row>
    <row r="878" spans="1:19" x14ac:dyDescent="0.35">
      <c r="A878" t="s">
        <v>458</v>
      </c>
      <c r="B878" t="s">
        <v>20</v>
      </c>
      <c r="C878" t="s">
        <v>32</v>
      </c>
      <c r="D878">
        <v>4.5</v>
      </c>
      <c r="E878" s="5">
        <v>0.17</v>
      </c>
      <c r="P878" s="6"/>
      <c r="Q878" s="6"/>
      <c r="R878" s="6"/>
      <c r="S878" s="7"/>
    </row>
    <row r="879" spans="1:19" x14ac:dyDescent="0.35">
      <c r="A879" t="s">
        <v>385</v>
      </c>
      <c r="B879" t="s">
        <v>20</v>
      </c>
      <c r="C879" t="s">
        <v>32</v>
      </c>
      <c r="D879">
        <v>4.7</v>
      </c>
      <c r="E879" s="5">
        <v>0.21299999999999999</v>
      </c>
      <c r="P879" s="6"/>
      <c r="Q879" s="6"/>
      <c r="R879" s="6"/>
      <c r="S879" s="7"/>
    </row>
    <row r="880" spans="1:19" x14ac:dyDescent="0.35">
      <c r="A880" t="s">
        <v>313</v>
      </c>
      <c r="B880" t="s">
        <v>20</v>
      </c>
      <c r="C880" t="s">
        <v>32</v>
      </c>
      <c r="D880">
        <v>4.8</v>
      </c>
      <c r="E880" s="5">
        <v>0.17799999999999999</v>
      </c>
      <c r="P880" s="6"/>
      <c r="Q880" s="6"/>
      <c r="R880" s="6"/>
      <c r="S880" s="7"/>
    </row>
    <row r="881" spans="1:19" x14ac:dyDescent="0.35">
      <c r="A881" t="s">
        <v>273</v>
      </c>
      <c r="B881" t="s">
        <v>20</v>
      </c>
      <c r="C881" t="s">
        <v>32</v>
      </c>
      <c r="D881">
        <v>4.9000000000000004</v>
      </c>
      <c r="E881" s="5">
        <v>0.187</v>
      </c>
      <c r="P881" s="6"/>
      <c r="Q881" s="6"/>
      <c r="R881" s="6"/>
      <c r="S881" s="7"/>
    </row>
    <row r="882" spans="1:19" x14ac:dyDescent="0.35">
      <c r="A882" t="s">
        <v>445</v>
      </c>
      <c r="B882" t="s">
        <v>20</v>
      </c>
      <c r="C882" t="s">
        <v>32</v>
      </c>
      <c r="D882">
        <v>5</v>
      </c>
      <c r="E882" s="5">
        <v>0.17399999999999999</v>
      </c>
      <c r="P882" s="6"/>
      <c r="Q882" s="6"/>
      <c r="R882" s="6"/>
      <c r="S882" s="7"/>
    </row>
    <row r="883" spans="1:19" x14ac:dyDescent="0.35">
      <c r="A883" t="s">
        <v>446</v>
      </c>
      <c r="B883" t="s">
        <v>20</v>
      </c>
      <c r="C883" t="s">
        <v>32</v>
      </c>
      <c r="D883">
        <v>5</v>
      </c>
      <c r="E883" s="5">
        <v>0.16800000000000001</v>
      </c>
      <c r="P883" s="6"/>
      <c r="Q883" s="6"/>
      <c r="R883" s="6"/>
      <c r="S883" s="7"/>
    </row>
    <row r="884" spans="1:19" x14ac:dyDescent="0.35">
      <c r="A884" t="s">
        <v>558</v>
      </c>
      <c r="B884" t="s">
        <v>20</v>
      </c>
      <c r="C884" t="s">
        <v>32</v>
      </c>
      <c r="D884">
        <v>5</v>
      </c>
      <c r="E884" s="5">
        <v>0.17699999999999999</v>
      </c>
      <c r="P884" s="6"/>
      <c r="Q884" s="6"/>
      <c r="R884" s="6"/>
      <c r="S884" s="7"/>
    </row>
    <row r="885" spans="1:19" x14ac:dyDescent="0.35">
      <c r="A885" t="s">
        <v>476</v>
      </c>
      <c r="B885" t="s">
        <v>20</v>
      </c>
      <c r="C885" t="s">
        <v>32</v>
      </c>
      <c r="D885">
        <v>5.5</v>
      </c>
      <c r="E885" s="5">
        <v>0.14899999999999999</v>
      </c>
      <c r="P885" s="6"/>
      <c r="Q885" s="6"/>
      <c r="R885" s="6"/>
      <c r="S885" s="7"/>
    </row>
    <row r="886" spans="1:19" x14ac:dyDescent="0.35">
      <c r="A886" t="s">
        <v>349</v>
      </c>
      <c r="B886" t="s">
        <v>20</v>
      </c>
      <c r="C886" t="s">
        <v>32</v>
      </c>
      <c r="D886">
        <v>6</v>
      </c>
      <c r="E886" s="5">
        <v>0.17399999999999999</v>
      </c>
      <c r="P886" s="6"/>
      <c r="Q886" s="6"/>
      <c r="R886" s="6"/>
      <c r="S886" s="7"/>
    </row>
    <row r="887" spans="1:19" x14ac:dyDescent="0.35">
      <c r="A887" t="s">
        <v>433</v>
      </c>
      <c r="B887" t="s">
        <v>20</v>
      </c>
      <c r="C887" t="s">
        <v>32</v>
      </c>
      <c r="D887">
        <v>6</v>
      </c>
      <c r="E887" s="5">
        <v>0.129</v>
      </c>
      <c r="P887" s="6"/>
      <c r="Q887" s="6"/>
      <c r="R887" s="6"/>
      <c r="S887" s="7"/>
    </row>
    <row r="888" spans="1:19" x14ac:dyDescent="0.35">
      <c r="A888" t="s">
        <v>577</v>
      </c>
      <c r="B888" t="s">
        <v>20</v>
      </c>
      <c r="C888" t="s">
        <v>32</v>
      </c>
      <c r="D888">
        <v>6.4</v>
      </c>
      <c r="E888" s="5">
        <v>0.11700000000000001</v>
      </c>
      <c r="P888" s="6"/>
      <c r="Q888" s="6"/>
      <c r="R888" s="6"/>
      <c r="S888" s="7"/>
    </row>
    <row r="889" spans="1:19" x14ac:dyDescent="0.35">
      <c r="A889" t="s">
        <v>254</v>
      </c>
      <c r="B889" t="s">
        <v>20</v>
      </c>
      <c r="C889" t="s">
        <v>32</v>
      </c>
      <c r="D889">
        <v>11.9</v>
      </c>
      <c r="E889" s="5">
        <v>0.187</v>
      </c>
      <c r="P889" s="6"/>
      <c r="Q889" s="6"/>
      <c r="R889" s="6"/>
      <c r="S889" s="7"/>
    </row>
    <row r="890" spans="1:19" x14ac:dyDescent="0.35">
      <c r="A890" t="s">
        <v>519</v>
      </c>
      <c r="B890" t="s">
        <v>20</v>
      </c>
      <c r="C890" t="s">
        <v>32</v>
      </c>
      <c r="D890">
        <v>20.100000000000001</v>
      </c>
      <c r="E890" s="5">
        <v>3.0000000000000001E-3</v>
      </c>
      <c r="P890" s="6"/>
      <c r="Q890" s="6"/>
      <c r="R890" s="6"/>
      <c r="S890" s="7"/>
    </row>
    <row r="891" spans="1:19" x14ac:dyDescent="0.35">
      <c r="A891" t="s">
        <v>398</v>
      </c>
      <c r="B891" t="s">
        <v>21</v>
      </c>
      <c r="C891" t="s">
        <v>32</v>
      </c>
      <c r="D891">
        <v>0.3</v>
      </c>
      <c r="E891" s="5">
        <v>0.14799999999999999</v>
      </c>
      <c r="P891" s="6"/>
      <c r="Q891" s="6"/>
      <c r="R891" s="6"/>
      <c r="S891" s="7"/>
    </row>
    <row r="892" spans="1:19" x14ac:dyDescent="0.35">
      <c r="A892" t="s">
        <v>401</v>
      </c>
      <c r="B892" t="s">
        <v>21</v>
      </c>
      <c r="C892" t="s">
        <v>32</v>
      </c>
      <c r="D892">
        <v>0.3</v>
      </c>
      <c r="E892" s="5">
        <v>0.14799999999999999</v>
      </c>
      <c r="P892" s="6"/>
      <c r="Q892" s="6"/>
      <c r="R892" s="6"/>
      <c r="S892" s="7"/>
    </row>
    <row r="893" spans="1:19" x14ac:dyDescent="0.35">
      <c r="A893" t="s">
        <v>402</v>
      </c>
      <c r="B893" t="s">
        <v>21</v>
      </c>
      <c r="C893" t="s">
        <v>32</v>
      </c>
      <c r="D893">
        <v>0.3</v>
      </c>
      <c r="E893" s="5">
        <v>0.14799999999999999</v>
      </c>
      <c r="P893" s="6"/>
      <c r="Q893" s="6"/>
      <c r="R893" s="6"/>
      <c r="S893" s="7"/>
    </row>
    <row r="894" spans="1:19" x14ac:dyDescent="0.35">
      <c r="A894" t="s">
        <v>298</v>
      </c>
      <c r="B894" t="s">
        <v>21</v>
      </c>
      <c r="C894" t="s">
        <v>32</v>
      </c>
      <c r="D894">
        <v>0.4</v>
      </c>
      <c r="E894" s="5">
        <v>0.216</v>
      </c>
      <c r="P894" s="6"/>
      <c r="Q894" s="6"/>
      <c r="R894" s="6"/>
      <c r="S894" s="7"/>
    </row>
    <row r="895" spans="1:19" x14ac:dyDescent="0.35">
      <c r="A895" t="s">
        <v>357</v>
      </c>
      <c r="B895" t="s">
        <v>21</v>
      </c>
      <c r="C895" t="s">
        <v>32</v>
      </c>
      <c r="D895">
        <v>0.4</v>
      </c>
      <c r="E895" s="5">
        <v>0.14799999999999999</v>
      </c>
      <c r="P895" s="6"/>
      <c r="Q895" s="6"/>
      <c r="R895" s="6"/>
      <c r="S895" s="7"/>
    </row>
    <row r="896" spans="1:19" x14ac:dyDescent="0.35">
      <c r="A896" t="s">
        <v>358</v>
      </c>
      <c r="B896" t="s">
        <v>21</v>
      </c>
      <c r="C896" t="s">
        <v>32</v>
      </c>
      <c r="D896">
        <v>0.4</v>
      </c>
      <c r="E896" s="5">
        <v>0.14799999999999999</v>
      </c>
      <c r="P896" s="6"/>
      <c r="Q896" s="6"/>
      <c r="R896" s="6"/>
      <c r="S896" s="7"/>
    </row>
    <row r="897" spans="1:19" x14ac:dyDescent="0.35">
      <c r="A897" t="s">
        <v>359</v>
      </c>
      <c r="B897" t="s">
        <v>21</v>
      </c>
      <c r="C897" t="s">
        <v>32</v>
      </c>
      <c r="D897">
        <v>0.4</v>
      </c>
      <c r="E897" s="5">
        <v>0.14799999999999999</v>
      </c>
      <c r="P897" s="6"/>
      <c r="Q897" s="6"/>
      <c r="R897" s="6"/>
      <c r="S897" s="7"/>
    </row>
    <row r="898" spans="1:19" x14ac:dyDescent="0.35">
      <c r="A898" t="s">
        <v>380</v>
      </c>
      <c r="B898" t="s">
        <v>21</v>
      </c>
      <c r="C898" t="s">
        <v>32</v>
      </c>
      <c r="D898">
        <v>0.4</v>
      </c>
      <c r="E898" s="5">
        <v>0.14799999999999999</v>
      </c>
      <c r="P898" s="6"/>
      <c r="Q898" s="6"/>
      <c r="R898" s="6"/>
      <c r="S898" s="7"/>
    </row>
    <row r="899" spans="1:19" x14ac:dyDescent="0.35">
      <c r="A899" t="s">
        <v>404</v>
      </c>
      <c r="B899" t="s">
        <v>21</v>
      </c>
      <c r="C899" t="s">
        <v>32</v>
      </c>
      <c r="D899">
        <v>0.4</v>
      </c>
      <c r="E899" s="5">
        <v>0.14799999999999999</v>
      </c>
      <c r="P899" s="6"/>
      <c r="Q899" s="6"/>
      <c r="R899" s="6"/>
      <c r="S899" s="5"/>
    </row>
    <row r="900" spans="1:19" x14ac:dyDescent="0.35">
      <c r="A900" t="s">
        <v>553</v>
      </c>
      <c r="B900" t="s">
        <v>21</v>
      </c>
      <c r="C900" t="s">
        <v>32</v>
      </c>
      <c r="D900">
        <v>0.4</v>
      </c>
      <c r="E900" s="5">
        <v>0.443</v>
      </c>
      <c r="P900" s="6"/>
      <c r="Q900" s="6"/>
      <c r="R900" s="6"/>
      <c r="S900" s="7"/>
    </row>
    <row r="901" spans="1:19" x14ac:dyDescent="0.35">
      <c r="A901" t="s">
        <v>399</v>
      </c>
      <c r="B901" t="s">
        <v>21</v>
      </c>
      <c r="C901" t="s">
        <v>32</v>
      </c>
      <c r="D901">
        <v>0.5</v>
      </c>
      <c r="E901" s="5">
        <v>0.14799999999999999</v>
      </c>
      <c r="P901" s="6"/>
      <c r="Q901" s="6"/>
      <c r="R901" s="6"/>
      <c r="S901" s="7"/>
    </row>
    <row r="902" spans="1:19" x14ac:dyDescent="0.35">
      <c r="A902" t="s">
        <v>400</v>
      </c>
      <c r="B902" t="s">
        <v>21</v>
      </c>
      <c r="C902" t="s">
        <v>32</v>
      </c>
      <c r="D902">
        <v>0.5</v>
      </c>
      <c r="E902" s="5">
        <v>0.14799999999999999</v>
      </c>
      <c r="P902" s="6"/>
      <c r="Q902" s="6"/>
      <c r="R902" s="6"/>
      <c r="S902" s="7"/>
    </row>
    <row r="903" spans="1:19" x14ac:dyDescent="0.35">
      <c r="A903" t="s">
        <v>403</v>
      </c>
      <c r="B903" t="s">
        <v>21</v>
      </c>
      <c r="C903" t="s">
        <v>32</v>
      </c>
      <c r="D903">
        <v>0.5</v>
      </c>
      <c r="E903" s="5">
        <v>0.14799999999999999</v>
      </c>
      <c r="P903" s="6"/>
      <c r="Q903" s="6"/>
      <c r="R903" s="6"/>
      <c r="S903" s="7"/>
    </row>
    <row r="904" spans="1:19" x14ac:dyDescent="0.35">
      <c r="A904" t="s">
        <v>405</v>
      </c>
      <c r="B904" t="s">
        <v>21</v>
      </c>
      <c r="C904" t="s">
        <v>32</v>
      </c>
      <c r="D904">
        <v>0.5</v>
      </c>
      <c r="E904" s="5">
        <v>0.14799999999999999</v>
      </c>
      <c r="P904" s="6"/>
      <c r="Q904" s="6"/>
      <c r="R904" s="6"/>
      <c r="S904" s="7"/>
    </row>
    <row r="905" spans="1:19" x14ac:dyDescent="0.35">
      <c r="A905" t="s">
        <v>299</v>
      </c>
      <c r="B905" t="s">
        <v>21</v>
      </c>
      <c r="C905" t="s">
        <v>32</v>
      </c>
      <c r="D905">
        <v>0.6</v>
      </c>
      <c r="E905" s="5">
        <v>0.216</v>
      </c>
      <c r="P905" s="6"/>
      <c r="Q905" s="6"/>
      <c r="R905" s="6"/>
      <c r="S905" s="7"/>
    </row>
    <row r="906" spans="1:19" x14ac:dyDescent="0.35">
      <c r="A906" t="s">
        <v>322</v>
      </c>
      <c r="B906" t="s">
        <v>21</v>
      </c>
      <c r="C906" t="s">
        <v>32</v>
      </c>
      <c r="D906">
        <v>0.6</v>
      </c>
      <c r="E906" s="5">
        <v>0.31</v>
      </c>
      <c r="P906" s="6"/>
      <c r="Q906" s="6"/>
      <c r="R906" s="6"/>
      <c r="S906" s="5"/>
    </row>
    <row r="907" spans="1:19" x14ac:dyDescent="0.35">
      <c r="A907" t="s">
        <v>323</v>
      </c>
      <c r="B907" t="s">
        <v>21</v>
      </c>
      <c r="C907" t="s">
        <v>32</v>
      </c>
      <c r="D907">
        <v>0.6</v>
      </c>
      <c r="E907" s="5">
        <v>0.31</v>
      </c>
      <c r="P907" s="6"/>
      <c r="Q907" s="6"/>
      <c r="R907" s="6"/>
      <c r="S907" s="7"/>
    </row>
    <row r="908" spans="1:19" x14ac:dyDescent="0.35">
      <c r="A908" t="s">
        <v>503</v>
      </c>
      <c r="B908" t="s">
        <v>21</v>
      </c>
      <c r="C908" t="s">
        <v>32</v>
      </c>
      <c r="D908">
        <v>0.6</v>
      </c>
      <c r="E908" s="5">
        <v>0.47799999999999998</v>
      </c>
      <c r="P908" s="6"/>
      <c r="Q908" s="6"/>
      <c r="R908" s="6"/>
      <c r="S908" s="7"/>
    </row>
    <row r="909" spans="1:19" x14ac:dyDescent="0.35">
      <c r="A909" t="s">
        <v>270</v>
      </c>
      <c r="B909" t="s">
        <v>21</v>
      </c>
      <c r="C909" t="s">
        <v>32</v>
      </c>
      <c r="D909">
        <v>0.7</v>
      </c>
      <c r="E909" s="5">
        <v>0.41199999999999998</v>
      </c>
      <c r="P909" s="6"/>
      <c r="Q909" s="6"/>
      <c r="R909" s="6"/>
      <c r="S909" s="7"/>
    </row>
    <row r="910" spans="1:19" x14ac:dyDescent="0.35">
      <c r="A910" t="s">
        <v>296</v>
      </c>
      <c r="B910" t="s">
        <v>21</v>
      </c>
      <c r="C910" t="s">
        <v>32</v>
      </c>
      <c r="D910">
        <v>0.8</v>
      </c>
      <c r="E910" s="5">
        <v>0.216</v>
      </c>
      <c r="P910" s="6"/>
      <c r="Q910" s="6"/>
      <c r="R910" s="6"/>
      <c r="S910" s="7"/>
    </row>
    <row r="911" spans="1:19" x14ac:dyDescent="0.35">
      <c r="A911" t="s">
        <v>297</v>
      </c>
      <c r="B911" t="s">
        <v>21</v>
      </c>
      <c r="C911" t="s">
        <v>32</v>
      </c>
      <c r="D911">
        <v>0.8</v>
      </c>
      <c r="E911" s="5">
        <v>0.216</v>
      </c>
      <c r="P911" s="6"/>
      <c r="Q911" s="6"/>
      <c r="R911" s="6"/>
      <c r="S911" s="7"/>
    </row>
    <row r="912" spans="1:19" x14ac:dyDescent="0.35">
      <c r="A912" t="s">
        <v>502</v>
      </c>
      <c r="B912" t="s">
        <v>21</v>
      </c>
      <c r="C912" t="s">
        <v>32</v>
      </c>
      <c r="D912">
        <v>0.8</v>
      </c>
      <c r="E912" s="5">
        <v>0.47799999999999998</v>
      </c>
      <c r="P912" s="6"/>
      <c r="Q912" s="6"/>
      <c r="R912" s="6"/>
      <c r="S912" s="7"/>
    </row>
    <row r="913" spans="1:19" x14ac:dyDescent="0.35">
      <c r="A913" t="s">
        <v>381</v>
      </c>
      <c r="B913" t="s">
        <v>21</v>
      </c>
      <c r="C913" t="s">
        <v>32</v>
      </c>
      <c r="D913">
        <v>0.9</v>
      </c>
      <c r="E913" s="5">
        <v>0.14799999999999999</v>
      </c>
      <c r="P913" s="6"/>
      <c r="Q913" s="6"/>
      <c r="R913" s="6"/>
      <c r="S913" s="7"/>
    </row>
    <row r="914" spans="1:19" x14ac:dyDescent="0.35">
      <c r="A914" t="s">
        <v>382</v>
      </c>
      <c r="B914" t="s">
        <v>21</v>
      </c>
      <c r="C914" t="s">
        <v>32</v>
      </c>
      <c r="D914">
        <v>0.9</v>
      </c>
      <c r="E914" s="5">
        <v>0.14799999999999999</v>
      </c>
      <c r="P914" s="6"/>
      <c r="Q914" s="6"/>
      <c r="R914" s="6"/>
      <c r="S914" s="7"/>
    </row>
    <row r="915" spans="1:19" x14ac:dyDescent="0.35">
      <c r="A915" t="s">
        <v>506</v>
      </c>
      <c r="B915" t="s">
        <v>21</v>
      </c>
      <c r="C915" t="s">
        <v>32</v>
      </c>
      <c r="D915">
        <v>1.1000000000000001</v>
      </c>
      <c r="E915" s="5">
        <v>0.47799999999999998</v>
      </c>
      <c r="P915" s="6"/>
      <c r="Q915" s="6"/>
      <c r="R915" s="6"/>
      <c r="S915" s="7"/>
    </row>
    <row r="916" spans="1:19" x14ac:dyDescent="0.35">
      <c r="A916" t="s">
        <v>271</v>
      </c>
      <c r="B916" t="s">
        <v>21</v>
      </c>
      <c r="C916" t="s">
        <v>32</v>
      </c>
      <c r="D916">
        <v>1.2</v>
      </c>
      <c r="E916" s="5">
        <v>0.41199999999999998</v>
      </c>
      <c r="P916" s="6"/>
      <c r="Q916" s="6"/>
      <c r="R916" s="6"/>
      <c r="S916" s="7"/>
    </row>
    <row r="917" spans="1:19" x14ac:dyDescent="0.35">
      <c r="A917" t="s">
        <v>272</v>
      </c>
      <c r="B917" t="s">
        <v>21</v>
      </c>
      <c r="C917" t="s">
        <v>32</v>
      </c>
      <c r="D917">
        <v>1.2</v>
      </c>
      <c r="E917" s="5">
        <v>0.41199999999999998</v>
      </c>
      <c r="P917" s="6"/>
      <c r="Q917" s="6"/>
      <c r="R917" s="6"/>
      <c r="S917" s="7"/>
    </row>
    <row r="918" spans="1:19" x14ac:dyDescent="0.35">
      <c r="A918" t="s">
        <v>315</v>
      </c>
      <c r="B918" t="s">
        <v>21</v>
      </c>
      <c r="C918" t="s">
        <v>32</v>
      </c>
      <c r="D918">
        <v>1.2</v>
      </c>
      <c r="E918" s="5">
        <v>0.27800000000000002</v>
      </c>
      <c r="P918" s="6"/>
      <c r="Q918" s="6"/>
      <c r="R918" s="6"/>
      <c r="S918" s="7"/>
    </row>
    <row r="919" spans="1:19" x14ac:dyDescent="0.35">
      <c r="A919" t="s">
        <v>316</v>
      </c>
      <c r="B919" t="s">
        <v>21</v>
      </c>
      <c r="C919" t="s">
        <v>32</v>
      </c>
      <c r="D919">
        <v>1.2</v>
      </c>
      <c r="E919" s="5">
        <v>0.27800000000000002</v>
      </c>
      <c r="P919" s="6"/>
      <c r="Q919" s="6"/>
      <c r="R919" s="6"/>
      <c r="S919" s="7"/>
    </row>
    <row r="920" spans="1:19" x14ac:dyDescent="0.35">
      <c r="A920" t="s">
        <v>576</v>
      </c>
      <c r="B920" t="s">
        <v>21</v>
      </c>
      <c r="C920" t="s">
        <v>32</v>
      </c>
      <c r="D920">
        <v>1.2</v>
      </c>
      <c r="E920" s="5">
        <v>0.443</v>
      </c>
      <c r="P920" s="6"/>
      <c r="Q920" s="6"/>
      <c r="R920" s="6"/>
      <c r="S920" s="7"/>
    </row>
    <row r="921" spans="1:19" x14ac:dyDescent="0.35">
      <c r="A921" t="s">
        <v>383</v>
      </c>
      <c r="B921" t="s">
        <v>21</v>
      </c>
      <c r="C921" t="s">
        <v>32</v>
      </c>
      <c r="D921">
        <v>1.3</v>
      </c>
      <c r="E921" s="5">
        <v>0.14799999999999999</v>
      </c>
      <c r="P921" s="6"/>
      <c r="Q921" s="6"/>
      <c r="R921" s="6"/>
      <c r="S921" s="7"/>
    </row>
    <row r="922" spans="1:19" x14ac:dyDescent="0.35">
      <c r="A922" t="s">
        <v>554</v>
      </c>
      <c r="B922" t="s">
        <v>21</v>
      </c>
      <c r="C922" t="s">
        <v>32</v>
      </c>
      <c r="D922">
        <v>1.3</v>
      </c>
      <c r="E922" s="5">
        <v>0.443</v>
      </c>
      <c r="P922" s="6"/>
      <c r="Q922" s="6"/>
      <c r="R922" s="6"/>
      <c r="S922" s="7"/>
    </row>
    <row r="923" spans="1:19" x14ac:dyDescent="0.35">
      <c r="A923" t="s">
        <v>555</v>
      </c>
      <c r="B923" t="s">
        <v>21</v>
      </c>
      <c r="C923" t="s">
        <v>32</v>
      </c>
      <c r="D923">
        <v>1.3</v>
      </c>
      <c r="E923" s="5">
        <v>0.443</v>
      </c>
      <c r="P923" s="6"/>
      <c r="Q923" s="6"/>
      <c r="R923" s="6"/>
      <c r="S923" s="7"/>
    </row>
    <row r="924" spans="1:19" x14ac:dyDescent="0.35">
      <c r="A924" t="s">
        <v>556</v>
      </c>
      <c r="B924" t="s">
        <v>21</v>
      </c>
      <c r="C924" t="s">
        <v>32</v>
      </c>
      <c r="D924">
        <v>1.3</v>
      </c>
      <c r="E924" s="5">
        <v>0.443</v>
      </c>
      <c r="P924" s="6"/>
      <c r="Q924" s="6"/>
      <c r="R924" s="6"/>
      <c r="S924" s="7"/>
    </row>
    <row r="925" spans="1:19" x14ac:dyDescent="0.35">
      <c r="A925" t="s">
        <v>552</v>
      </c>
      <c r="B925" t="s">
        <v>21</v>
      </c>
      <c r="C925" t="s">
        <v>32</v>
      </c>
      <c r="D925">
        <v>1.4</v>
      </c>
      <c r="E925" s="5">
        <v>0.443</v>
      </c>
      <c r="P925" s="6"/>
      <c r="Q925" s="6"/>
      <c r="R925" s="6"/>
      <c r="S925" s="7"/>
    </row>
    <row r="926" spans="1:19" x14ac:dyDescent="0.35">
      <c r="A926" t="s">
        <v>416</v>
      </c>
      <c r="B926" t="s">
        <v>21</v>
      </c>
      <c r="C926" t="s">
        <v>32</v>
      </c>
      <c r="D926">
        <v>1.5</v>
      </c>
      <c r="E926" s="5">
        <v>0.111</v>
      </c>
      <c r="P926" s="6"/>
      <c r="Q926" s="6"/>
      <c r="R926" s="6"/>
      <c r="S926" s="7"/>
    </row>
    <row r="927" spans="1:19" x14ac:dyDescent="0.35">
      <c r="A927" t="s">
        <v>504</v>
      </c>
      <c r="B927" t="s">
        <v>21</v>
      </c>
      <c r="C927" t="s">
        <v>32</v>
      </c>
      <c r="D927">
        <v>1.5</v>
      </c>
      <c r="E927" s="5">
        <v>0.47799999999999998</v>
      </c>
      <c r="P927" s="6"/>
      <c r="Q927" s="6"/>
      <c r="R927" s="6"/>
      <c r="S927" s="7"/>
    </row>
    <row r="928" spans="1:19" x14ac:dyDescent="0.35">
      <c r="A928" t="s">
        <v>339</v>
      </c>
      <c r="B928" t="s">
        <v>21</v>
      </c>
      <c r="C928" t="s">
        <v>32</v>
      </c>
      <c r="D928">
        <v>1.6</v>
      </c>
      <c r="E928" s="5">
        <v>0.53400000000000003</v>
      </c>
      <c r="P928" s="6"/>
      <c r="Q928" s="6"/>
      <c r="R928" s="6"/>
      <c r="S928" s="7"/>
    </row>
    <row r="929" spans="1:19" x14ac:dyDescent="0.35">
      <c r="A929" t="s">
        <v>340</v>
      </c>
      <c r="B929" t="s">
        <v>21</v>
      </c>
      <c r="C929" t="s">
        <v>32</v>
      </c>
      <c r="D929">
        <v>1.6</v>
      </c>
      <c r="E929" s="5">
        <v>0.53400000000000003</v>
      </c>
      <c r="P929" s="6"/>
      <c r="Q929" s="6"/>
      <c r="R929" s="6"/>
      <c r="S929" s="7"/>
    </row>
    <row r="930" spans="1:19" x14ac:dyDescent="0.35">
      <c r="A930" t="s">
        <v>341</v>
      </c>
      <c r="B930" t="s">
        <v>21</v>
      </c>
      <c r="C930" t="s">
        <v>32</v>
      </c>
      <c r="D930">
        <v>1.6</v>
      </c>
      <c r="E930" s="5">
        <v>0.53400000000000003</v>
      </c>
      <c r="P930" s="6"/>
      <c r="Q930" s="6"/>
      <c r="R930" s="6"/>
      <c r="S930" s="7"/>
    </row>
    <row r="931" spans="1:19" x14ac:dyDescent="0.35">
      <c r="A931" t="s">
        <v>342</v>
      </c>
      <c r="B931" t="s">
        <v>21</v>
      </c>
      <c r="C931" t="s">
        <v>32</v>
      </c>
      <c r="D931">
        <v>1.6</v>
      </c>
      <c r="E931" s="5">
        <v>0.47399999999999998</v>
      </c>
      <c r="P931" s="6"/>
      <c r="Q931" s="6"/>
      <c r="R931" s="6"/>
      <c r="S931" s="7"/>
    </row>
    <row r="932" spans="1:19" x14ac:dyDescent="0.35">
      <c r="A932" t="s">
        <v>343</v>
      </c>
      <c r="B932" t="s">
        <v>21</v>
      </c>
      <c r="C932" t="s">
        <v>32</v>
      </c>
      <c r="D932">
        <v>1.6</v>
      </c>
      <c r="E932" s="5">
        <v>0.47399999999999998</v>
      </c>
      <c r="P932" s="6"/>
      <c r="Q932" s="6"/>
      <c r="R932" s="6"/>
      <c r="S932" s="7"/>
    </row>
    <row r="933" spans="1:19" x14ac:dyDescent="0.35">
      <c r="A933" t="s">
        <v>344</v>
      </c>
      <c r="B933" t="s">
        <v>21</v>
      </c>
      <c r="C933" t="s">
        <v>32</v>
      </c>
      <c r="D933">
        <v>1.6</v>
      </c>
      <c r="E933" s="5">
        <v>0.47399999999999998</v>
      </c>
      <c r="P933" s="6"/>
      <c r="Q933" s="6"/>
      <c r="R933" s="6"/>
      <c r="S933" s="7"/>
    </row>
    <row r="934" spans="1:19" x14ac:dyDescent="0.35">
      <c r="A934" t="s">
        <v>345</v>
      </c>
      <c r="B934" t="s">
        <v>21</v>
      </c>
      <c r="C934" t="s">
        <v>32</v>
      </c>
      <c r="D934">
        <v>1.6</v>
      </c>
      <c r="E934" s="5">
        <v>0.36799999999999999</v>
      </c>
      <c r="P934" s="6"/>
      <c r="Q934" s="6"/>
      <c r="R934" s="6"/>
      <c r="S934" s="7"/>
    </row>
    <row r="935" spans="1:19" x14ac:dyDescent="0.35">
      <c r="A935" t="s">
        <v>346</v>
      </c>
      <c r="B935" t="s">
        <v>21</v>
      </c>
      <c r="C935" t="s">
        <v>32</v>
      </c>
      <c r="D935">
        <v>1.6</v>
      </c>
      <c r="E935" s="5">
        <v>0.36799999999999999</v>
      </c>
      <c r="P935" s="6"/>
      <c r="Q935" s="6"/>
      <c r="R935" s="6"/>
      <c r="S935" s="7"/>
    </row>
    <row r="936" spans="1:19" x14ac:dyDescent="0.35">
      <c r="A936" t="s">
        <v>347</v>
      </c>
      <c r="B936" t="s">
        <v>21</v>
      </c>
      <c r="C936" t="s">
        <v>32</v>
      </c>
      <c r="D936">
        <v>1.6</v>
      </c>
      <c r="E936" s="5">
        <v>0.36799999999999999</v>
      </c>
      <c r="P936" s="6"/>
      <c r="Q936" s="6"/>
      <c r="R936" s="6"/>
      <c r="S936" s="7"/>
    </row>
    <row r="937" spans="1:19" x14ac:dyDescent="0.35">
      <c r="A937" t="s">
        <v>492</v>
      </c>
      <c r="B937" t="s">
        <v>21</v>
      </c>
      <c r="C937" t="s">
        <v>32</v>
      </c>
      <c r="D937">
        <v>1.6</v>
      </c>
      <c r="E937" s="5">
        <v>0.28699999999999998</v>
      </c>
      <c r="P937" s="6"/>
      <c r="Q937" s="6"/>
      <c r="R937" s="6"/>
      <c r="S937" s="7"/>
    </row>
    <row r="938" spans="1:19" x14ac:dyDescent="0.35">
      <c r="A938" t="s">
        <v>493</v>
      </c>
      <c r="B938" t="s">
        <v>21</v>
      </c>
      <c r="C938" t="s">
        <v>32</v>
      </c>
      <c r="D938">
        <v>1.6</v>
      </c>
      <c r="E938" s="5">
        <v>0.28699999999999998</v>
      </c>
      <c r="P938" s="6"/>
      <c r="Q938" s="6"/>
      <c r="R938" s="6"/>
      <c r="S938" s="7"/>
    </row>
    <row r="939" spans="1:19" x14ac:dyDescent="0.35">
      <c r="A939" t="s">
        <v>421</v>
      </c>
      <c r="B939" t="s">
        <v>21</v>
      </c>
      <c r="C939" t="s">
        <v>32</v>
      </c>
      <c r="D939">
        <v>1.8</v>
      </c>
      <c r="E939" s="5">
        <v>0.111</v>
      </c>
      <c r="P939" s="6"/>
      <c r="Q939" s="6"/>
      <c r="R939" s="6"/>
      <c r="S939" s="7"/>
    </row>
    <row r="940" spans="1:19" x14ac:dyDescent="0.35">
      <c r="A940" t="s">
        <v>496</v>
      </c>
      <c r="B940" t="s">
        <v>21</v>
      </c>
      <c r="C940" t="s">
        <v>32</v>
      </c>
      <c r="D940">
        <v>1.8</v>
      </c>
      <c r="E940" s="5">
        <v>0.21199999999999999</v>
      </c>
      <c r="P940" s="6"/>
      <c r="Q940" s="6"/>
      <c r="R940" s="6"/>
      <c r="S940" s="5"/>
    </row>
    <row r="941" spans="1:19" x14ac:dyDescent="0.35">
      <c r="A941" t="s">
        <v>497</v>
      </c>
      <c r="B941" t="s">
        <v>21</v>
      </c>
      <c r="C941" t="s">
        <v>32</v>
      </c>
      <c r="D941">
        <v>1.8</v>
      </c>
      <c r="E941" s="5">
        <v>0.21199999999999999</v>
      </c>
      <c r="P941" s="6"/>
      <c r="Q941" s="6"/>
      <c r="R941" s="6"/>
      <c r="S941" s="7"/>
    </row>
    <row r="942" spans="1:19" x14ac:dyDescent="0.35">
      <c r="A942" t="s">
        <v>417</v>
      </c>
      <c r="B942" t="s">
        <v>21</v>
      </c>
      <c r="C942" t="s">
        <v>32</v>
      </c>
      <c r="D942">
        <v>2.2000000000000002</v>
      </c>
      <c r="E942" s="5">
        <v>0.111</v>
      </c>
      <c r="P942" s="6"/>
      <c r="Q942" s="6"/>
      <c r="R942" s="6"/>
      <c r="S942" s="7"/>
    </row>
    <row r="943" spans="1:19" x14ac:dyDescent="0.35">
      <c r="A943" t="s">
        <v>392</v>
      </c>
      <c r="B943" t="s">
        <v>21</v>
      </c>
      <c r="C943" t="s">
        <v>32</v>
      </c>
      <c r="D943">
        <v>3.5</v>
      </c>
      <c r="E943" s="5">
        <v>0.193</v>
      </c>
      <c r="P943" s="6"/>
      <c r="Q943" s="6"/>
      <c r="R943" s="6"/>
      <c r="S943" s="7"/>
    </row>
    <row r="944" spans="1:19" x14ac:dyDescent="0.35">
      <c r="A944" t="s">
        <v>475</v>
      </c>
      <c r="B944" t="s">
        <v>21</v>
      </c>
      <c r="C944" t="s">
        <v>32</v>
      </c>
      <c r="D944">
        <v>3.5</v>
      </c>
      <c r="E944" s="5">
        <v>0.38700000000000001</v>
      </c>
      <c r="P944" s="6"/>
      <c r="Q944" s="6"/>
      <c r="R944" s="6"/>
      <c r="S944" s="7"/>
    </row>
    <row r="945" spans="1:19" x14ac:dyDescent="0.35">
      <c r="A945" t="s">
        <v>505</v>
      </c>
      <c r="B945" t="s">
        <v>21</v>
      </c>
      <c r="C945" t="s">
        <v>32</v>
      </c>
      <c r="D945">
        <v>4</v>
      </c>
      <c r="E945" s="5">
        <v>0.47799999999999998</v>
      </c>
      <c r="P945" s="6"/>
      <c r="Q945" s="6"/>
      <c r="R945" s="6"/>
      <c r="S945" s="7"/>
    </row>
    <row r="946" spans="1:19" x14ac:dyDescent="0.35">
      <c r="A946" t="s">
        <v>320</v>
      </c>
      <c r="B946" t="s">
        <v>21</v>
      </c>
      <c r="C946" t="s">
        <v>32</v>
      </c>
      <c r="D946">
        <v>7</v>
      </c>
      <c r="E946" s="5">
        <v>0.04</v>
      </c>
      <c r="P946" s="6"/>
      <c r="Q946" s="6"/>
      <c r="R946" s="6"/>
      <c r="S946" s="7"/>
    </row>
    <row r="947" spans="1:19" x14ac:dyDescent="0.35">
      <c r="A947" t="s">
        <v>513</v>
      </c>
      <c r="B947" t="s">
        <v>21</v>
      </c>
      <c r="C947" t="s">
        <v>32</v>
      </c>
      <c r="D947">
        <v>7.2</v>
      </c>
      <c r="E947" s="5">
        <v>0.34699999999999998</v>
      </c>
      <c r="P947" s="6"/>
      <c r="Q947" s="6"/>
      <c r="R947" s="6"/>
      <c r="S947" s="7"/>
    </row>
    <row r="948" spans="1:19" x14ac:dyDescent="0.35">
      <c r="A948" t="s">
        <v>290</v>
      </c>
      <c r="B948" t="s">
        <v>21</v>
      </c>
      <c r="C948" t="s">
        <v>32</v>
      </c>
      <c r="D948">
        <v>10.3</v>
      </c>
      <c r="E948" s="5">
        <v>0.45400000000000001</v>
      </c>
      <c r="P948" s="6"/>
      <c r="Q948" s="6"/>
      <c r="R948" s="6"/>
      <c r="S948" s="7"/>
    </row>
    <row r="949" spans="1:19" x14ac:dyDescent="0.35">
      <c r="A949" t="s">
        <v>291</v>
      </c>
      <c r="B949" t="s">
        <v>21</v>
      </c>
      <c r="C949" t="s">
        <v>32</v>
      </c>
      <c r="D949">
        <v>10.3</v>
      </c>
      <c r="E949" s="5">
        <v>0.45400000000000001</v>
      </c>
      <c r="P949" s="6"/>
      <c r="Q949" s="6"/>
      <c r="R949" s="6"/>
      <c r="S949" s="7"/>
    </row>
    <row r="950" spans="1:19" x14ac:dyDescent="0.35">
      <c r="A950" t="s">
        <v>292</v>
      </c>
      <c r="B950" t="s">
        <v>21</v>
      </c>
      <c r="C950" t="s">
        <v>32</v>
      </c>
      <c r="D950">
        <v>10.3</v>
      </c>
      <c r="E950" s="5">
        <v>0.45400000000000001</v>
      </c>
      <c r="P950" s="6"/>
      <c r="Q950" s="6"/>
      <c r="R950" s="6"/>
      <c r="S950" s="7"/>
    </row>
    <row r="951" spans="1:19" x14ac:dyDescent="0.35">
      <c r="A951" t="s">
        <v>293</v>
      </c>
      <c r="B951" t="s">
        <v>21</v>
      </c>
      <c r="C951" t="s">
        <v>32</v>
      </c>
      <c r="D951">
        <v>10.3</v>
      </c>
      <c r="E951" s="5">
        <v>0.45400000000000001</v>
      </c>
      <c r="P951" s="6"/>
      <c r="Q951" s="6"/>
      <c r="R951" s="6"/>
      <c r="S951" s="7"/>
    </row>
    <row r="952" spans="1:19" x14ac:dyDescent="0.35">
      <c r="A952" t="s">
        <v>294</v>
      </c>
      <c r="B952" t="s">
        <v>21</v>
      </c>
      <c r="C952" t="s">
        <v>32</v>
      </c>
      <c r="D952">
        <v>10.3</v>
      </c>
      <c r="E952" s="5">
        <v>0.45400000000000001</v>
      </c>
      <c r="P952" s="6"/>
      <c r="Q952" s="6"/>
      <c r="R952" s="6"/>
      <c r="S952" s="7"/>
    </row>
    <row r="953" spans="1:19" x14ac:dyDescent="0.35">
      <c r="A953" t="s">
        <v>295</v>
      </c>
      <c r="B953" t="s">
        <v>21</v>
      </c>
      <c r="C953" t="s">
        <v>32</v>
      </c>
      <c r="D953">
        <v>10.3</v>
      </c>
      <c r="E953" s="5">
        <v>0.45400000000000001</v>
      </c>
      <c r="P953" s="6"/>
      <c r="Q953" s="6"/>
      <c r="R953" s="6"/>
      <c r="S953" s="7"/>
    </row>
    <row r="954" spans="1:19" x14ac:dyDescent="0.35">
      <c r="A954" t="s">
        <v>371</v>
      </c>
      <c r="B954" t="s">
        <v>21</v>
      </c>
      <c r="C954" t="s">
        <v>32</v>
      </c>
      <c r="D954">
        <v>11.2</v>
      </c>
      <c r="E954" s="5">
        <v>0.223</v>
      </c>
      <c r="P954" s="6"/>
      <c r="Q954" s="6"/>
      <c r="R954" s="6"/>
      <c r="S954" s="7"/>
    </row>
    <row r="955" spans="1:19" x14ac:dyDescent="0.35">
      <c r="A955" t="s">
        <v>319</v>
      </c>
      <c r="B955" t="s">
        <v>21</v>
      </c>
      <c r="C955" t="s">
        <v>32</v>
      </c>
      <c r="D955">
        <v>13</v>
      </c>
      <c r="E955" s="5">
        <v>0.04</v>
      </c>
      <c r="P955" s="6"/>
      <c r="Q955" s="6"/>
      <c r="R955" s="6"/>
      <c r="S955" s="7"/>
    </row>
    <row r="956" spans="1:19" x14ac:dyDescent="0.35">
      <c r="A956" t="s">
        <v>321</v>
      </c>
      <c r="B956" t="s">
        <v>21</v>
      </c>
      <c r="C956" t="s">
        <v>32</v>
      </c>
      <c r="D956">
        <v>13</v>
      </c>
      <c r="E956" s="5">
        <v>0.04</v>
      </c>
      <c r="P956" s="6"/>
      <c r="Q956" s="6"/>
      <c r="R956" s="6"/>
      <c r="S956" s="7"/>
    </row>
    <row r="957" spans="1:19" x14ac:dyDescent="0.35">
      <c r="A957" t="s">
        <v>391</v>
      </c>
      <c r="B957" t="s">
        <v>21</v>
      </c>
      <c r="C957" t="s">
        <v>32</v>
      </c>
      <c r="D957">
        <v>15.8</v>
      </c>
      <c r="E957" s="5">
        <v>0.25900000000000001</v>
      </c>
      <c r="P957" s="6"/>
      <c r="Q957" s="6"/>
      <c r="R957" s="6"/>
      <c r="S957" s="7"/>
    </row>
    <row r="958" spans="1:19" x14ac:dyDescent="0.35">
      <c r="A958" t="s">
        <v>348</v>
      </c>
      <c r="B958" t="s">
        <v>21</v>
      </c>
      <c r="C958" t="s">
        <v>32</v>
      </c>
      <c r="D958">
        <v>17.5</v>
      </c>
      <c r="E958" s="5">
        <v>0.24399999999999999</v>
      </c>
      <c r="P958" s="6"/>
      <c r="Q958" s="6"/>
      <c r="R958" s="6"/>
      <c r="S958" s="7"/>
    </row>
    <row r="959" spans="1:19" x14ac:dyDescent="0.35">
      <c r="A959" t="s">
        <v>390</v>
      </c>
      <c r="B959" t="s">
        <v>21</v>
      </c>
      <c r="C959" t="s">
        <v>32</v>
      </c>
      <c r="D959">
        <v>17.600000000000001</v>
      </c>
      <c r="E959" s="5">
        <v>0.25900000000000001</v>
      </c>
      <c r="P959" s="6"/>
      <c r="Q959" s="6"/>
      <c r="R959" s="6"/>
      <c r="S959" s="7"/>
    </row>
    <row r="960" spans="1:19" x14ac:dyDescent="0.35">
      <c r="A960" t="s">
        <v>468</v>
      </c>
      <c r="B960" t="s">
        <v>21</v>
      </c>
      <c r="C960" t="s">
        <v>32</v>
      </c>
      <c r="D960">
        <v>235</v>
      </c>
      <c r="E960" s="5">
        <v>0.32800000000000001</v>
      </c>
      <c r="P960" s="6"/>
      <c r="Q960" s="6"/>
      <c r="R960" s="6"/>
      <c r="S960" s="7"/>
    </row>
    <row r="961" spans="1:19" x14ac:dyDescent="0.35">
      <c r="A961" t="s">
        <v>469</v>
      </c>
      <c r="B961" t="s">
        <v>21</v>
      </c>
      <c r="C961" t="s">
        <v>32</v>
      </c>
      <c r="D961">
        <v>235</v>
      </c>
      <c r="E961" s="5">
        <v>0.32800000000000001</v>
      </c>
      <c r="P961" s="6"/>
      <c r="Q961" s="6"/>
      <c r="R961" s="6"/>
      <c r="S961" s="5"/>
    </row>
    <row r="962" spans="1:19" x14ac:dyDescent="0.35">
      <c r="A962" t="s">
        <v>470</v>
      </c>
      <c r="B962" t="s">
        <v>21</v>
      </c>
      <c r="C962" t="s">
        <v>32</v>
      </c>
      <c r="D962">
        <v>235</v>
      </c>
      <c r="E962" s="5">
        <v>0.32800000000000001</v>
      </c>
      <c r="P962" s="6"/>
      <c r="Q962" s="6"/>
      <c r="R962" s="6"/>
      <c r="S962" s="7"/>
    </row>
    <row r="963" spans="1:19" x14ac:dyDescent="0.35">
      <c r="A963" t="s">
        <v>471</v>
      </c>
      <c r="B963" t="s">
        <v>21</v>
      </c>
      <c r="C963" t="s">
        <v>32</v>
      </c>
      <c r="D963">
        <v>235</v>
      </c>
      <c r="E963" s="5">
        <v>0.32800000000000001</v>
      </c>
      <c r="P963" s="6"/>
      <c r="Q963" s="6"/>
      <c r="R963" s="6"/>
      <c r="S963" s="7"/>
    </row>
    <row r="964" spans="1:19" x14ac:dyDescent="0.35">
      <c r="A964" t="s">
        <v>256</v>
      </c>
      <c r="B964" t="s">
        <v>21</v>
      </c>
      <c r="C964" t="s">
        <v>32</v>
      </c>
      <c r="D964">
        <v>300</v>
      </c>
      <c r="E964" s="5">
        <v>0.32800000000000001</v>
      </c>
      <c r="P964" s="6"/>
      <c r="Q964" s="6"/>
      <c r="R964" s="6"/>
      <c r="S964" s="7"/>
    </row>
    <row r="965" spans="1:19" x14ac:dyDescent="0.35">
      <c r="A965" t="s">
        <v>257</v>
      </c>
      <c r="B965" t="s">
        <v>21</v>
      </c>
      <c r="C965" t="s">
        <v>32</v>
      </c>
      <c r="D965">
        <v>300</v>
      </c>
      <c r="E965" s="5">
        <v>0.32800000000000001</v>
      </c>
      <c r="P965" s="6"/>
      <c r="Q965" s="6"/>
      <c r="R965" s="6"/>
      <c r="S965" s="7"/>
    </row>
    <row r="966" spans="1:19" x14ac:dyDescent="0.35">
      <c r="A966" t="s">
        <v>352</v>
      </c>
      <c r="B966" t="s">
        <v>26</v>
      </c>
      <c r="C966" t="s">
        <v>32</v>
      </c>
      <c r="D966">
        <v>1.7</v>
      </c>
      <c r="E966" s="5">
        <v>7.3999999999999996E-2</v>
      </c>
      <c r="P966" s="6"/>
      <c r="Q966" s="6"/>
      <c r="R966" s="6"/>
      <c r="S966" s="7"/>
    </row>
    <row r="967" spans="1:19" x14ac:dyDescent="0.35">
      <c r="A967" t="s">
        <v>353</v>
      </c>
      <c r="B967" t="s">
        <v>26</v>
      </c>
      <c r="C967" t="s">
        <v>32</v>
      </c>
      <c r="D967">
        <v>1.7</v>
      </c>
      <c r="E967" s="5">
        <v>7.3999999999999996E-2</v>
      </c>
      <c r="P967" s="6"/>
      <c r="Q967" s="6"/>
      <c r="R967" s="6"/>
      <c r="S967" s="7"/>
    </row>
    <row r="968" spans="1:19" x14ac:dyDescent="0.35">
      <c r="A968" t="s">
        <v>263</v>
      </c>
      <c r="B968" t="s">
        <v>26</v>
      </c>
      <c r="C968" t="s">
        <v>32</v>
      </c>
      <c r="D968">
        <v>15</v>
      </c>
      <c r="E968" s="5">
        <v>0.35799999999999998</v>
      </c>
      <c r="P968" s="6"/>
      <c r="Q968" s="6"/>
      <c r="R968" s="6"/>
      <c r="S968" s="7"/>
    </row>
    <row r="969" spans="1:19" x14ac:dyDescent="0.35">
      <c r="A969" t="s">
        <v>461</v>
      </c>
      <c r="B969" t="s">
        <v>26</v>
      </c>
      <c r="C969" t="s">
        <v>32</v>
      </c>
      <c r="D969">
        <v>28.5</v>
      </c>
      <c r="E969" s="5">
        <v>0.33900000000000002</v>
      </c>
      <c r="P969" s="6"/>
      <c r="Q969" s="6"/>
      <c r="R969" s="6"/>
      <c r="S969" s="7"/>
    </row>
  </sheetData>
  <sortState ref="A2:E969">
    <sortCondition ref="C2:C969"/>
    <sortCondition ref="B2:B969"/>
    <sortCondition ref="D2:D96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NEISO generators (dispatch)</vt:lpstr>
      <vt:lpstr>NEISO generators (must run)</vt:lpstr>
      <vt:lpstr>NEISO generators (renewables)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Procton, Jonas M.</dc:creator>
  <cp:lastModifiedBy>Jordan Kern</cp:lastModifiedBy>
  <dcterms:created xsi:type="dcterms:W3CDTF">2018-10-26T19:17:23Z</dcterms:created>
  <dcterms:modified xsi:type="dcterms:W3CDTF">2018-12-23T04:01:36Z</dcterms:modified>
</cp:coreProperties>
</file>