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<sst xmlns="http://schemas.openxmlformats.org/spreadsheetml/2006/main" count="1701" uniqueCount="390">
  <si>
    <t xml:space="preserve">Name</t>
  </si>
  <si>
    <t xml:space="preserve">Comment</t>
  </si>
  <si>
    <t xml:space="preserve">DEV.Carl</t>
  </si>
  <si>
    <t xml:space="preserve">the 1st unit</t>
  </si>
  <si>
    <t xml:space="preserve">DEV.Charles</t>
  </si>
  <si>
    <t xml:space="preserve">DEV.Frances</t>
  </si>
  <si>
    <t xml:space="preserve">DEV.Francis</t>
  </si>
  <si>
    <t xml:space="preserve">DEV.Hugo</t>
  </si>
  <si>
    <t xml:space="preserve">DEV.Lars</t>
  </si>
  <si>
    <t xml:space="preserve">DEV.Lennart</t>
  </si>
  <si>
    <t xml:space="preserve">DEV.Martin</t>
  </si>
  <si>
    <t xml:space="preserve">DEV.Michael</t>
  </si>
  <si>
    <t xml:space="preserve">DEV.Paul</t>
  </si>
  <si>
    <t xml:space="preserve">DEV.Sabina</t>
  </si>
  <si>
    <t xml:space="preserve">DEV.Tom</t>
  </si>
  <si>
    <t xml:space="preserve">PM.Angel</t>
  </si>
  <si>
    <t xml:space="preserve">PM.Daniel</t>
  </si>
  <si>
    <t xml:space="preserve">PM.Lisa</t>
  </si>
  <si>
    <t xml:space="preserve">SA.Adrian</t>
  </si>
  <si>
    <t xml:space="preserve">SA.Albert</t>
  </si>
  <si>
    <t xml:space="preserve">SA.Kate</t>
  </si>
  <si>
    <t xml:space="preserve">SA.Robert</t>
  </si>
  <si>
    <t xml:space="preserve">DEV.Adam</t>
  </si>
  <si>
    <t xml:space="preserve">the 2nd unit</t>
  </si>
  <si>
    <t xml:space="preserve">DEV.Andrew</t>
  </si>
  <si>
    <t xml:space="preserve">DEV.Anna</t>
  </si>
  <si>
    <t xml:space="preserve">DEV.Ava</t>
  </si>
  <si>
    <t xml:space="preserve">DEV.Dorothy</t>
  </si>
  <si>
    <t xml:space="preserve">DEV.Edward</t>
  </si>
  <si>
    <t xml:space="preserve">DEV.Eric</t>
  </si>
  <si>
    <t xml:space="preserve">DEV.Fred</t>
  </si>
  <si>
    <t xml:space="preserve">DEV.Jacob</t>
  </si>
  <si>
    <t xml:space="preserve">DEV.Max</t>
  </si>
  <si>
    <t xml:space="preserve">DEV.Molly</t>
  </si>
  <si>
    <t xml:space="preserve">DEV.Stefan</t>
  </si>
  <si>
    <t xml:space="preserve">DEV.Uma</t>
  </si>
  <si>
    <t xml:space="preserve">PM.Anthony</t>
  </si>
  <si>
    <t xml:space="preserve">PM.Fabian</t>
  </si>
  <si>
    <t xml:space="preserve">PM.Henry</t>
  </si>
  <si>
    <t xml:space="preserve">SA.Justin</t>
  </si>
  <si>
    <t xml:space="preserve">SA.Kevin</t>
  </si>
  <si>
    <t xml:space="preserve">SA.Martha</t>
  </si>
  <si>
    <t xml:space="preserve">SA.Melanie</t>
  </si>
  <si>
    <t xml:space="preserve">SA.Peter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</si>
  <si>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</si>
  <si>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</si>
  <si>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</si>
  <si>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</si>
  <si>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</si>
  <si>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</si>
  <si>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</si>
  <si>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</si>
  <si>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</si>
  <si>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</si>
  <si>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</si>
  <si>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</si>
  <si>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</si>
  <si>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</si>
  <si>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</si>
  <si>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</si>
  <si>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</si>
  <si>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</si>
  <si>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</si>
  <si>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</si>
  <si>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</si>
  <si>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</si>
  <si>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</si>
  <si>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</si>
  <si>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</si>
  <si>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</si>
  <si>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</si>
  <si>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</si>
  <si>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</si>
  <si>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</si>
  <si>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</si>
  <si>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</si>
  <si>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</si>
  <si>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</si>
  <si>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</si>
  <si>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</si>
  <si>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</si>
  <si>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</si>
  <si>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</si>
  <si>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</si>
  <si>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</si>
  <si>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</si>
  <si>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</si>
  <si>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</si>
  <si>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</si>
  <si>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</si>
  <si>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</si>
  <si>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</si>
  <si>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</si>
  <si>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</si>
  <si>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</si>
  <si>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</si>
  <si>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</si>
  <si>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</si>
  <si>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</si>
  <si>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</si>
  <si>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</si>
  <si>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</si>
  <si>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</si>
  <si>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</si>
  <si>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</si>
  <si>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</si>
  <si>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</si>
  <si>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</si>
  <si>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</si>
  <si>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</si>
  <si>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</si>
  <si>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</si>
  <si>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</si>
  <si>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</si>
  <si>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</si>
  <si>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</si>
  <si>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</si>
  <si>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</si>
  <si>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</si>
  <si>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</si>
  <si>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</si>
  <si>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</si>
  <si>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</si>
  <si>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</si>
  <si>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</si>
  <si>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</si>
  <si>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</si>
  <si>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</si>
  <si>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</si>
  <si>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</si>
  <si>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</si>
  <si>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</si>
  <si>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</si>
  <si>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</si>
  <si>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</si>
  <si>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</si>
  <si>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</si>
  <si>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</si>
  <si>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</si>
  <si>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</si>
  <si>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</si>
  <si>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</si>
  <si>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</si>
  <si>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</si>
  <si>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</si>
  <si>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</si>
  <si>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</si>
  <si>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</si>
  <si>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</si>
  <si>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</si>
  <si>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</si>
  <si>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</si>
  <si>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</si>
  <si>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</si>
  <si>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</si>
  <si>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</si>
  <si>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</si>
  <si>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</si>
  <si>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</si>
  <si>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</si>
  <si>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</si>
  <si>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</si>
  <si>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</si>
  <si>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</si>
  <si>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</si>
  <si>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</si>
  <si>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</si>
  <si>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</si>
  <si>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</si>
  <si>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</si>
  <si>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</si>
  <si>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</si>
  <si>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</si>
  <si>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</si>
  <si>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</si>
  <si>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</si>
  <si>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</si>
  <si>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</si>
  <si>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</si>
  <si>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</si>
  <si>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</si>
  <si>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</si>
  <si>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</si>
  <si>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</si>
  <si>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</si>
  <si>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</si>
  <si>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</si>
  <si>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</si>
  <si>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</si>
  <si>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</si>
  <si>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</si>
  <si>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</si>
  <si>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</si>
  <si>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</si>
  <si>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</si>
  <si>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</si>
  <si>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</si>
  <si>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</si>
  <si>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</si>
  <si>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</si>
  <si>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</si>
  <si>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</si>
  <si>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</si>
  <si>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</si>
  <si>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</si>
  <si>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</si>
  <si>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</si>
  <si>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</si>
  <si>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</si>
  <si>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</si>
  <si>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</si>
  <si>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</si>
  <si>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</si>
  <si>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</si>
  <si>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</si>
  <si>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</si>
  <si>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</si>
  <si>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</si>
  <si>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</si>
  <si>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</si>
  <si>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</si>
  <si>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</si>
  <si>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</si>
  <si>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</si>
  <si>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</si>
  <si>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</si>
  <si>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</si>
  <si>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</si>
  <si>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</si>
  <si>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</si>
  <si>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</si>
  <si>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</si>
  <si>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</si>
  <si>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</si>
  <si>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</si>
  <si>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</si>
  <si>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</si>
  <si>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alpha.m</t>
  </si>
  <si>
    <t xml:space="preserve">alpha.f</t>
  </si>
  <si>
    <t xml:space="preserve">beta.m</t>
  </si>
  <si>
    <t xml:space="preserve">beta.f</t>
  </si>
  <si>
    <t xml:space="preserve">charlie.m</t>
  </si>
  <si>
    <t xml:space="preserve">charlie.f</t>
  </si>
  <si>
    <t xml:space="preserve">delta.m</t>
  </si>
  <si>
    <t xml:space="preserve">delta.f</t>
  </si>
  <si>
    <t xml:space="preserve">echo.m</t>
  </si>
  <si>
    <t xml:space="preserve">echo.f</t>
  </si>
  <si>
    <t xml:space="preserve">foxtrot.m</t>
  </si>
  <si>
    <t xml:space="preserve">foxtrot.f</t>
  </si>
  <si>
    <t xml:space="preserve">golf.m</t>
  </si>
  <si>
    <t xml:space="preserve">golf.f</t>
  </si>
  <si>
    <t xml:space="preserve">hotel.m</t>
  </si>
  <si>
    <t xml:space="preserve">hotel.f</t>
  </si>
  <si>
    <t xml:space="preserve">india.m</t>
  </si>
  <si>
    <t xml:space="preserve">india.f</t>
  </si>
  <si>
    <t xml:space="preserve">juliet.e</t>
  </si>
  <si>
    <t xml:space="preserve">juliet.m</t>
  </si>
  <si>
    <t xml:space="preserve">juliet.f</t>
  </si>
  <si>
    <t xml:space="preserve">kilo.e</t>
  </si>
  <si>
    <t xml:space="preserve">kilo.m</t>
  </si>
  <si>
    <t xml:space="preserve">kilo.f</t>
  </si>
  <si>
    <t xml:space="preserve">lima.e</t>
  </si>
  <si>
    <t xml:space="preserve">lima.m</t>
  </si>
  <si>
    <t xml:space="preserve">lima.f</t>
  </si>
  <si>
    <t xml:space="preserve">mike.e</t>
  </si>
  <si>
    <t xml:space="preserve">mike.m</t>
  </si>
  <si>
    <t xml:space="preserve">mike.f</t>
  </si>
  <si>
    <t xml:space="preserve">november.e</t>
  </si>
  <si>
    <t xml:space="preserve">november.m</t>
  </si>
  <si>
    <t xml:space="preserve">november.f</t>
  </si>
  <si>
    <t xml:space="preserve">oscar.e</t>
  </si>
  <si>
    <t xml:space="preserve">oscar.m</t>
  </si>
  <si>
    <t xml:space="preserve">oscar.f</t>
  </si>
  <si>
    <t xml:space="preserve">alpha2.e</t>
  </si>
  <si>
    <t xml:space="preserve">alpha2.m</t>
  </si>
  <si>
    <t xml:space="preserve">alpha2.f</t>
  </si>
  <si>
    <t xml:space="preserve">beta2.e</t>
  </si>
  <si>
    <t xml:space="preserve">beta2.m</t>
  </si>
  <si>
    <t xml:space="preserve">beta2.f</t>
  </si>
  <si>
    <t xml:space="preserve">delta2.m</t>
  </si>
  <si>
    <t xml:space="preserve">delta2.f</t>
  </si>
  <si>
    <t xml:space="preserve">echo2.m</t>
  </si>
  <si>
    <t xml:space="preserve">echo2.f</t>
  </si>
  <si>
    <t xml:space="preserve">foxtrot2.m</t>
  </si>
  <si>
    <t xml:space="preserve">foxtrot2.f</t>
  </si>
  <si>
    <t xml:space="preserve">gamma2.m</t>
  </si>
  <si>
    <t xml:space="preserve">gamma2.f</t>
  </si>
  <si>
    <t xml:space="preserve">golf2.m</t>
  </si>
  <si>
    <t xml:space="preserve">golf2.f</t>
  </si>
  <si>
    <t xml:space="preserve">hotel2.m</t>
  </si>
  <si>
    <t xml:space="preserve">hotel2.f</t>
  </si>
  <si>
    <t xml:space="preserve">india2.m</t>
  </si>
  <si>
    <t xml:space="preserve">india2.f</t>
  </si>
  <si>
    <t xml:space="preserve">juliet2.m</t>
  </si>
  <si>
    <t xml:space="preserve">juliet2.f</t>
  </si>
  <si>
    <t xml:space="preserve">kilo2.m</t>
  </si>
  <si>
    <t xml:space="preserve">kilo2.f</t>
  </si>
  <si>
    <t xml:space="preserve">lima2.m</t>
  </si>
  <si>
    <t xml:space="preserve">lima2.f</t>
  </si>
  <si>
    <t xml:space="preserve">mike2.e</t>
  </si>
  <si>
    <t xml:space="preserve">mike2.m</t>
  </si>
  <si>
    <t xml:space="preserve">mike2.f</t>
  </si>
  <si>
    <t xml:space="preserve">november2.m</t>
  </si>
  <si>
    <t xml:space="preserve">november2.f</t>
  </si>
  <si>
    <t xml:space="preserve">oscar2.m</t>
  </si>
  <si>
    <t xml:space="preserve">oscar2.f</t>
  </si>
  <si>
    <t xml:space="preserve">papa2.m</t>
  </si>
  <si>
    <t xml:space="preserve">papa2.f</t>
  </si>
  <si>
    <t xml:space="preserve">quebec2.e</t>
  </si>
  <si>
    <t xml:space="preserve">quebec2.m</t>
  </si>
  <si>
    <t xml:space="preserve">quebec2.f</t>
  </si>
  <si>
    <t xml:space="preserve">romeo2.m</t>
  </si>
  <si>
    <t xml:space="preserve">romeo2.f</t>
  </si>
  <si>
    <t xml:space="preserve">sierra2.m</t>
  </si>
  <si>
    <t xml:space="preserve">sierra2.f</t>
  </si>
  <si>
    <t xml:space="preserve">tango2.e</t>
  </si>
  <si>
    <t xml:space="preserve">tango2.m</t>
  </si>
  <si>
    <t xml:space="preserve">tango2.f</t>
  </si>
  <si>
    <t xml:space="preserve">uniform2.e</t>
  </si>
  <si>
    <t xml:space="preserve">uniform2.m</t>
  </si>
  <si>
    <t xml:space="preserve">uniform2.f</t>
  </si>
  <si>
    <t xml:space="preserve">victor2.e</t>
  </si>
  <si>
    <t xml:space="preserve">victor2.m</t>
  </si>
  <si>
    <t xml:space="preserve">victor2.f</t>
  </si>
  <si>
    <t xml:space="preserve">whisky2.e</t>
  </si>
  <si>
    <t xml:space="preserve">whisky2.m</t>
  </si>
  <si>
    <t xml:space="preserve">whisky2.f</t>
  </si>
  <si>
    <t xml:space="preserve">xray2.e</t>
  </si>
  <si>
    <t xml:space="preserve">xray2.m</t>
  </si>
  <si>
    <t xml:space="preserve">xray2.f</t>
  </si>
  <si>
    <t xml:space="preserve">zulu2.e</t>
  </si>
  <si>
    <t xml:space="preserve">zulu2.m</t>
  </si>
  <si>
    <t xml:space="preserve">zulu2.f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</si>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</sst>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5" t="n">
        <f aca="false">COUNTIF(assign!$A$1:$A$563,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5" t="n">
        <f aca="false">COUNTIF(assign!$A$1:$A$563,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5" t="n">
        <f aca="false">COUNTIF(assign!$A$1:$A$563,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5" t="n">
        <f aca="false">COUNTIF(assign!$A$1:$A$563,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5" t="n">
        <f aca="false">COUNTIF(assign!$A$1:$A$563,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5" t="n">
        <f aca="false">COUNTIF(assign!$A$1:$A$563,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5" t="n">
        <f aca="false">COUNTIF(assign!$A$1:$A$563,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5" t="n">
        <f aca="false">COUNTIF(assign!$A$1:$A$563,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5" t="n">
        <f aca="false">COUNTIF(assign!$A$1:$A$563,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5" t="n">
        <f aca="false">COUNTIF(assign!$A$1:$A$563,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5" t="n">
        <f aca="false">COUNTIF(assign!$A$1:$A$563,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5" t="n">
        <f aca="false">COUNTIF(assign!$A$1:$A$563,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5" t="n">
        <f aca="false">COUNTIF(assign!$A$1:$A$563,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5" t="n">
        <f aca="false">COUNTIF(assign!$A$1:$A$563, A16) &gt; 0</f>
        <v>1</v>
      </c>
    </row>
    <row r="17" customFormat="false" ht="12.75" hidden="false" customHeight="false" outlineLevel="0" collapsed="false">
      <c r="A17" s="1" t="s">
        <v>18</v>
      </c>
      <c r="B17" s="1" t="s">
        <v>3</v>
      </c>
      <c r="C17" s="5" t="n">
        <f aca="false">COUNTIF(assign!$A$1:$A$563, A17) &gt; 0</f>
        <v>1</v>
      </c>
    </row>
    <row r="18" customFormat="false" ht="12.75" hidden="false" customHeight="false" outlineLevel="0" collapsed="false">
      <c r="A18" s="1" t="s">
        <v>19</v>
      </c>
      <c r="B18" s="1" t="s">
        <v>3</v>
      </c>
      <c r="C18" s="5" t="n">
        <f aca="false">COUNTIF(assign!$A$1:$A$563, A18) &gt; 0</f>
        <v>1</v>
      </c>
    </row>
    <row r="19" customFormat="false" ht="12.75" hidden="false" customHeight="false" outlineLevel="0" collapsed="false">
      <c r="A19" s="1" t="s">
        <v>20</v>
      </c>
      <c r="B19" s="1" t="s">
        <v>3</v>
      </c>
      <c r="C19" s="5" t="n">
        <f aca="false">COUNTIF(assign!$A$1:$A$563, A19) &gt; 0</f>
        <v>1</v>
      </c>
    </row>
    <row r="20" customFormat="false" ht="12.75" hidden="false" customHeight="false" outlineLevel="0" collapsed="false">
      <c r="A20" s="1" t="s">
        <v>21</v>
      </c>
      <c r="B20" s="1" t="s">
        <v>3</v>
      </c>
      <c r="C20" s="5" t="n">
        <f aca="false">COUNTIF(assign!$A$1:$A$563, A20) &gt; 0</f>
        <v>1</v>
      </c>
    </row>
    <row r="21" customFormat="false" ht="12.75" hidden="false" customHeight="false" outlineLevel="0" collapsed="false">
      <c r="A21" s="6" t="s">
        <v>22</v>
      </c>
      <c r="B21" s="6" t="s">
        <v>23</v>
      </c>
      <c r="C21" s="5" t="n">
        <f aca="false">COUNTIF(assign!$A$1:$A$563, A21) &gt; 0</f>
        <v>1</v>
      </c>
    </row>
    <row r="22" customFormat="false" ht="12.75" hidden="false" customHeight="false" outlineLevel="0" collapsed="false">
      <c r="A22" s="6" t="s">
        <v>24</v>
      </c>
      <c r="B22" s="6" t="s">
        <v>23</v>
      </c>
      <c r="C22" s="5" t="n">
        <f aca="false">COUNTIF(assign!$A$1:$A$563, A22) &gt; 0</f>
        <v>1</v>
      </c>
    </row>
    <row r="23" customFormat="false" ht="12.75" hidden="false" customHeight="false" outlineLevel="0" collapsed="false">
      <c r="A23" s="6" t="s">
        <v>25</v>
      </c>
      <c r="B23" s="6" t="s">
        <v>23</v>
      </c>
      <c r="C23" s="5" t="n">
        <f aca="false">COUNTIF(assign!$A$1:$A$563, A23) &gt; 0</f>
        <v>1</v>
      </c>
    </row>
    <row r="24" customFormat="false" ht="12.75" hidden="false" customHeight="false" outlineLevel="0" collapsed="false">
      <c r="A24" s="6" t="s">
        <v>26</v>
      </c>
      <c r="B24" s="6" t="s">
        <v>23</v>
      </c>
      <c r="C24" s="5" t="n">
        <f aca="false">COUNTIF(assign!$A$1:$A$563, A24) &gt; 0</f>
        <v>1</v>
      </c>
    </row>
    <row r="25" customFormat="false" ht="12.75" hidden="false" customHeight="false" outlineLevel="0" collapsed="false">
      <c r="A25" s="6" t="s">
        <v>27</v>
      </c>
      <c r="B25" s="6" t="s">
        <v>23</v>
      </c>
      <c r="C25" s="5" t="n">
        <f aca="false">COUNTIF(assign!$A$1:$A$563, A25) &gt; 0</f>
        <v>1</v>
      </c>
    </row>
    <row r="26" customFormat="false" ht="12.75" hidden="false" customHeight="false" outlineLevel="0" collapsed="false">
      <c r="A26" s="6" t="s">
        <v>28</v>
      </c>
      <c r="B26" s="6" t="s">
        <v>23</v>
      </c>
      <c r="C26" s="5" t="n">
        <f aca="false">COUNTIF(assign!$A$1:$A$563, A26) &gt; 0</f>
        <v>1</v>
      </c>
    </row>
    <row r="27" customFormat="false" ht="12.75" hidden="false" customHeight="false" outlineLevel="0" collapsed="false">
      <c r="A27" s="6" t="s">
        <v>29</v>
      </c>
      <c r="B27" s="6" t="s">
        <v>23</v>
      </c>
      <c r="C27" s="5" t="n">
        <f aca="false">COUNTIF(assign!$A$1:$A$563, A27) &gt; 0</f>
        <v>1</v>
      </c>
    </row>
    <row r="28" customFormat="false" ht="12.75" hidden="false" customHeight="false" outlineLevel="0" collapsed="false">
      <c r="A28" s="6" t="s">
        <v>30</v>
      </c>
      <c r="B28" s="6" t="s">
        <v>23</v>
      </c>
      <c r="C28" s="5" t="n">
        <f aca="false">COUNTIF(assign!$A$1:$A$563, A28) &gt; 0</f>
        <v>1</v>
      </c>
    </row>
    <row r="29" customFormat="false" ht="12.75" hidden="false" customHeight="false" outlineLevel="0" collapsed="false">
      <c r="A29" s="6" t="s">
        <v>31</v>
      </c>
      <c r="B29" s="6" t="s">
        <v>23</v>
      </c>
      <c r="C29" s="5" t="n">
        <f aca="false">COUNTIF(assign!$A$1:$A$563, A29) &gt; 0</f>
        <v>1</v>
      </c>
    </row>
    <row r="30" customFormat="false" ht="12.75" hidden="false" customHeight="false" outlineLevel="0" collapsed="false">
      <c r="A30" s="6" t="s">
        <v>32</v>
      </c>
      <c r="B30" s="6" t="s">
        <v>23</v>
      </c>
      <c r="C30" s="5" t="n">
        <f aca="false">COUNTIF(assign!$A$1:$A$563, A30) &gt; 0</f>
        <v>1</v>
      </c>
    </row>
    <row r="31" customFormat="false" ht="12.75" hidden="false" customHeight="false" outlineLevel="0" collapsed="false">
      <c r="A31" s="6" t="s">
        <v>33</v>
      </c>
      <c r="B31" s="6" t="s">
        <v>23</v>
      </c>
      <c r="C31" s="5" t="n">
        <f aca="false">COUNTIF(assign!$A$1:$A$563, A31) &gt; 0</f>
        <v>1</v>
      </c>
    </row>
    <row r="32" customFormat="false" ht="12.75" hidden="false" customHeight="false" outlineLevel="0" collapsed="false">
      <c r="A32" s="6" t="s">
        <v>34</v>
      </c>
      <c r="B32" s="6" t="s">
        <v>23</v>
      </c>
      <c r="C32" s="5" t="n">
        <f aca="false">COUNTIF(assign!$A$1:$A$563, A32) &gt; 0</f>
        <v>1</v>
      </c>
    </row>
    <row r="33" customFormat="false" ht="12.75" hidden="false" customHeight="false" outlineLevel="0" collapsed="false">
      <c r="A33" s="6" t="s">
        <v>35</v>
      </c>
      <c r="B33" s="6" t="s">
        <v>23</v>
      </c>
      <c r="C33" s="5" t="n">
        <f aca="false">COUNTIF(assign!$A$1:$A$563, A33) &gt; 0</f>
        <v>1</v>
      </c>
    </row>
    <row r="34" customFormat="false" ht="12.75" hidden="false" customHeight="false" outlineLevel="0" collapsed="false">
      <c r="A34" s="6" t="s">
        <v>36</v>
      </c>
      <c r="B34" s="6" t="s">
        <v>23</v>
      </c>
      <c r="C34" s="5" t="n">
        <f aca="false">COUNTIF(assign!$A$1:$A$563, A34) &gt; 0</f>
        <v>1</v>
      </c>
    </row>
    <row r="35" customFormat="false" ht="12.75" hidden="false" customHeight="false" outlineLevel="0" collapsed="false">
      <c r="A35" s="6" t="s">
        <v>37</v>
      </c>
      <c r="B35" s="6" t="s">
        <v>23</v>
      </c>
      <c r="C35" s="5" t="n">
        <f aca="false">COUNTIF(assign!$A$1:$A$563, A35) &gt; 0</f>
        <v>1</v>
      </c>
    </row>
    <row r="36" customFormat="false" ht="12.75" hidden="false" customHeight="false" outlineLevel="0" collapsed="false">
      <c r="A36" s="6" t="s">
        <v>38</v>
      </c>
      <c r="B36" s="6" t="s">
        <v>23</v>
      </c>
      <c r="C36" s="5" t="n">
        <f aca="false">COUNTIF(assign!$A$1:$A$563, A36) &gt; 0</f>
        <v>1</v>
      </c>
    </row>
    <row r="37" customFormat="false" ht="12.75" hidden="false" customHeight="false" outlineLevel="0" collapsed="false">
      <c r="A37" s="6" t="s">
        <v>39</v>
      </c>
      <c r="B37" s="6" t="s">
        <v>23</v>
      </c>
      <c r="C37" s="5" t="n">
        <f aca="false">COUNTIF(assign!$A$1:$A$563, A37) &gt; 0</f>
        <v>1</v>
      </c>
    </row>
    <row r="38" customFormat="false" ht="12.75" hidden="false" customHeight="false" outlineLevel="0" collapsed="false">
      <c r="A38" s="6" t="s">
        <v>40</v>
      </c>
      <c r="B38" s="6" t="s">
        <v>23</v>
      </c>
      <c r="C38" s="5" t="n">
        <f aca="false">COUNTIF(assign!$A$1:$A$563, A38) &gt; 0</f>
        <v>1</v>
      </c>
    </row>
    <row r="39" customFormat="false" ht="12.75" hidden="false" customHeight="false" outlineLevel="0" collapsed="false">
      <c r="A39" s="6" t="s">
        <v>41</v>
      </c>
      <c r="B39" s="6" t="s">
        <v>23</v>
      </c>
      <c r="C39" s="5" t="n">
        <f aca="false">COUNTIF(assign!$A$1:$A$563, A39) &gt; 0</f>
        <v>1</v>
      </c>
    </row>
    <row r="40" customFormat="false" ht="12.75" hidden="false" customHeight="false" outlineLevel="0" collapsed="false">
      <c r="A40" s="6" t="s">
        <v>42</v>
      </c>
      <c r="B40" s="6" t="s">
        <v>23</v>
      </c>
      <c r="C40" s="5" t="n">
        <f aca="false">COUNTIF(assign!$A$1:$A$563, A40) &gt; 0</f>
        <v>1</v>
      </c>
    </row>
    <row r="41" customFormat="false" ht="12.75" hidden="false" customHeight="false" outlineLevel="0" collapsed="false">
      <c r="A41" s="6" t="s">
        <v>43</v>
      </c>
      <c r="B41" s="6" t="s">
        <v>23</v>
      </c>
      <c r="C41" s="5" t="n">
        <f aca="false">COUNTIF(assign!$A$1:$A$563,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349</v>
      </c>
      <c r="B1" s="14" t="s">
        <v>350</v>
      </c>
      <c r="C1" s="14" t="s">
        <v>351</v>
      </c>
      <c r="D1" s="14" t="s">
        <v>352</v>
      </c>
      <c r="E1" s="37" t="s">
        <v>353</v>
      </c>
    </row>
    <row r="2" customFormat="false" ht="12.75" hidden="false" customHeight="false" outlineLevel="0" collapsed="false">
      <c r="A2" s="7" t="n">
        <v>45657</v>
      </c>
      <c r="B2" s="8" t="n">
        <v>8</v>
      </c>
      <c r="C2" s="8" t="s">
        <v>354</v>
      </c>
      <c r="D2" s="8" t="s">
        <v>355</v>
      </c>
      <c r="E2" s="38" t="n">
        <f aca="false">MAX(MAX(period!C2:C900),MAX(task!C2:C876))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38" activeCellId="0" sqref="M3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9" t="s">
        <v>350</v>
      </c>
      <c r="B1" s="14" t="s">
        <v>356</v>
      </c>
      <c r="C1" s="14" t="s">
        <v>357</v>
      </c>
      <c r="D1" s="14" t="s">
        <v>358</v>
      </c>
      <c r="E1" s="14" t="s">
        <v>44</v>
      </c>
      <c r="F1" s="14" t="s">
        <v>45</v>
      </c>
      <c r="G1" s="14" t="s">
        <v>359</v>
      </c>
      <c r="H1" s="14" t="s">
        <v>360</v>
      </c>
      <c r="I1" s="14" t="s">
        <v>361</v>
      </c>
      <c r="J1" s="37" t="s">
        <v>362</v>
      </c>
      <c r="K1" s="37" t="s">
        <v>363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n">
        <f aca="false">misc!A2+1</f>
        <v>45658</v>
      </c>
      <c r="F2" s="31" t="n">
        <f aca="false">misc!E2</f>
        <v>46391</v>
      </c>
      <c r="G2" s="7" t="s">
        <v>364</v>
      </c>
      <c r="H2" s="7" t="s">
        <v>365</v>
      </c>
      <c r="I2" s="8" t="n">
        <v>0.3</v>
      </c>
      <c r="J2" s="40" t="b">
        <f aca="false">AND(ISNUMBER(E2), E2&gt;misc!A2)</f>
        <v>1</v>
      </c>
      <c r="K2" s="40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9" t="s">
        <v>366</v>
      </c>
      <c r="B1" s="14" t="s">
        <v>356</v>
      </c>
      <c r="C1" s="14" t="s">
        <v>357</v>
      </c>
      <c r="D1" s="14" t="s">
        <v>358</v>
      </c>
      <c r="E1" s="14" t="s">
        <v>44</v>
      </c>
      <c r="F1" s="14" t="s">
        <v>45</v>
      </c>
      <c r="G1" s="14" t="s">
        <v>359</v>
      </c>
      <c r="H1" s="14" t="s">
        <v>360</v>
      </c>
      <c r="I1" s="14" t="s">
        <v>361</v>
      </c>
      <c r="J1" s="37" t="s">
        <v>362</v>
      </c>
      <c r="K1" s="37" t="s">
        <v>363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n">
        <f aca="false">misc!A2+1</f>
        <v>45658</v>
      </c>
      <c r="F2" s="31" t="n">
        <f aca="false">misc!E2</f>
        <v>46391</v>
      </c>
      <c r="G2" s="7" t="s">
        <v>367</v>
      </c>
      <c r="H2" s="7" t="s">
        <v>368</v>
      </c>
      <c r="I2" s="8" t="n">
        <v>0.3</v>
      </c>
      <c r="J2" s="40" t="b">
        <f aca="false">AND(ISNUMBER(E2), E2&gt;misc!A2)</f>
        <v>1</v>
      </c>
      <c r="K2" s="40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9" t="s">
        <v>369</v>
      </c>
      <c r="B1" s="14" t="s">
        <v>356</v>
      </c>
      <c r="C1" s="14" t="s">
        <v>357</v>
      </c>
      <c r="D1" s="14" t="s">
        <v>358</v>
      </c>
      <c r="E1" s="14" t="s">
        <v>44</v>
      </c>
      <c r="F1" s="14" t="s">
        <v>45</v>
      </c>
      <c r="G1" s="14" t="s">
        <v>361</v>
      </c>
      <c r="H1" s="37" t="s">
        <v>362</v>
      </c>
      <c r="I1" s="37" t="s">
        <v>363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n">
        <f aca="false">misc!A2+1</f>
        <v>45658</v>
      </c>
      <c r="F2" s="31" t="n">
        <f aca="false">misc!E2</f>
        <v>46391</v>
      </c>
      <c r="G2" s="8" t="n">
        <v>0.6</v>
      </c>
      <c r="H2" s="40" t="b">
        <f aca="false">AND(ISNUMBER(E2), E2&gt;misc!A2)</f>
        <v>1</v>
      </c>
      <c r="I2" s="40" t="b">
        <f aca="false">AND(ISNUMBER(F2), E2&lt;=F2, F2&lt;=misc!E2)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6" activeCellId="0" sqref="A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9" t="s">
        <v>370</v>
      </c>
      <c r="B1" s="14" t="s">
        <v>356</v>
      </c>
      <c r="C1" s="14" t="s">
        <v>357</v>
      </c>
      <c r="D1" s="14" t="s">
        <v>358</v>
      </c>
      <c r="E1" s="14" t="s">
        <v>371</v>
      </c>
      <c r="F1" s="14" t="s">
        <v>372</v>
      </c>
      <c r="G1" s="14" t="s">
        <v>373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s">
        <v>374</v>
      </c>
      <c r="F2" s="8" t="n">
        <v>0.9</v>
      </c>
      <c r="G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9" t="s">
        <v>375</v>
      </c>
      <c r="B1" s="14" t="s">
        <v>356</v>
      </c>
      <c r="C1" s="14" t="s">
        <v>357</v>
      </c>
      <c r="D1" s="14" t="s">
        <v>358</v>
      </c>
      <c r="E1" s="14" t="s">
        <v>359</v>
      </c>
      <c r="F1" s="14" t="s">
        <v>376</v>
      </c>
      <c r="G1" s="14" t="s">
        <v>377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s">
        <v>378</v>
      </c>
      <c r="F2" s="8" t="s">
        <v>379</v>
      </c>
      <c r="G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9" t="s">
        <v>380</v>
      </c>
      <c r="B1" s="14" t="s">
        <v>356</v>
      </c>
      <c r="C1" s="14" t="s">
        <v>357</v>
      </c>
      <c r="D1" s="14" t="s">
        <v>358</v>
      </c>
      <c r="E1" s="14" t="s">
        <v>381</v>
      </c>
      <c r="F1" s="14" t="s">
        <v>382</v>
      </c>
      <c r="G1" s="14" t="s">
        <v>383</v>
      </c>
      <c r="H1" s="14" t="s">
        <v>384</v>
      </c>
      <c r="I1" s="14" t="s">
        <v>385</v>
      </c>
      <c r="J1" s="14" t="s">
        <v>386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s">
        <v>387</v>
      </c>
      <c r="F2" s="7" t="s">
        <v>365</v>
      </c>
      <c r="G2" s="8" t="n">
        <v>0.2</v>
      </c>
      <c r="H2" s="8" t="s">
        <v>388</v>
      </c>
      <c r="I2" s="8" t="n">
        <v>0.5</v>
      </c>
      <c r="J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5" min="2" style="1" width="11.57"/>
  </cols>
  <sheetData>
    <row r="1" customFormat="false" ht="17.35" hidden="false" customHeight="false" outlineLevel="0" collapsed="false">
      <c r="A1" s="39" t="s">
        <v>389</v>
      </c>
      <c r="B1" s="14" t="s">
        <v>356</v>
      </c>
      <c r="C1" s="14" t="s">
        <v>357</v>
      </c>
      <c r="D1" s="14" t="s">
        <v>358</v>
      </c>
      <c r="E1" s="14" t="s">
        <v>361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214" colorId="64" zoomScale="120" zoomScaleNormal="120" zoomScalePageLayoutView="100" workbookViewId="0">
      <selection pane="topLeft" activeCell="D27" activeCellId="0" sqref="D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44</v>
      </c>
      <c r="C1" s="13" t="s">
        <v>45</v>
      </c>
      <c r="D1" s="14" t="s">
        <v>46</v>
      </c>
      <c r="E1" s="15" t="s">
        <v>47</v>
      </c>
      <c r="F1" s="15" t="s">
        <v>48</v>
      </c>
      <c r="G1" s="16" t="s">
        <v>49</v>
      </c>
      <c r="H1" s="17" t="s">
        <v>50</v>
      </c>
      <c r="I1" s="17" t="s">
        <v>51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52</v>
      </c>
      <c r="B2" s="7" t="n">
        <v>45658</v>
      </c>
      <c r="C2" s="7" t="n">
        <v>45813</v>
      </c>
      <c r="D2" s="1" t="n">
        <v>80</v>
      </c>
      <c r="E2" s="19" t="n">
        <f aca="false">C2 - B2 +1</f>
        <v>156</v>
      </c>
      <c r="F2" s="19" t="n">
        <f aca="false">NETWORKDAYS(B2, C2, holiday!A$2:A$500)</f>
        <v>110</v>
      </c>
      <c r="G2" s="20" t="n">
        <f aca="false">D2/F2</f>
        <v>0.727272727272727</v>
      </c>
      <c r="H2" s="21" t="n">
        <f aca="false">_xlfn.FLOOR.MATH(G2, 0.25)</f>
        <v>0.5</v>
      </c>
      <c r="I2" s="21" t="n">
        <f aca="false">H2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53</v>
      </c>
      <c r="B3" s="7" t="n">
        <v>45814</v>
      </c>
      <c r="C3" s="7" t="n">
        <v>45844</v>
      </c>
      <c r="D3" s="1" t="n">
        <v>10</v>
      </c>
      <c r="E3" s="19" t="n">
        <f aca="false">C3 - B3 +1</f>
        <v>31</v>
      </c>
      <c r="F3" s="19" t="n">
        <f aca="false">NETWORKDAYS(B3, C3, holiday!A$2:A$500)</f>
        <v>21</v>
      </c>
      <c r="G3" s="20" t="n">
        <f aca="false">D3/F3</f>
        <v>0.476190476190476</v>
      </c>
      <c r="H3" s="21" t="n">
        <f aca="false">_xlfn.FLOOR.MATH(G3, 0.25)</f>
        <v>0.25</v>
      </c>
      <c r="I3" s="21" t="n">
        <f aca="false">H3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54</v>
      </c>
      <c r="B4" s="7" t="n">
        <v>45658</v>
      </c>
      <c r="C4" s="7" t="n">
        <v>45713</v>
      </c>
      <c r="D4" s="1" t="n">
        <v>25</v>
      </c>
      <c r="E4" s="19" t="n">
        <f aca="false">C4 - B4 +1</f>
        <v>56</v>
      </c>
      <c r="F4" s="19" t="n">
        <f aca="false">NETWORKDAYS(B4, C4, holiday!A$2:A$500)</f>
        <v>39</v>
      </c>
      <c r="G4" s="20" t="n">
        <f aca="false">D4/F4</f>
        <v>0.641025641025641</v>
      </c>
      <c r="H4" s="21" t="n">
        <f aca="false">_xlfn.FLOOR.MATH(G4, 0.25)</f>
        <v>0.5</v>
      </c>
      <c r="I4" s="21" t="n">
        <f aca="false">H4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55</v>
      </c>
      <c r="B5" s="7" t="n">
        <v>45714</v>
      </c>
      <c r="C5" s="7" t="n">
        <v>45759</v>
      </c>
      <c r="D5" s="1" t="n">
        <v>5</v>
      </c>
      <c r="E5" s="19" t="n">
        <f aca="false">C5 - B5 +1</f>
        <v>46</v>
      </c>
      <c r="F5" s="19" t="n">
        <f aca="false">NETWORKDAYS(B5, C5, holiday!A$2:A$500)</f>
        <v>33</v>
      </c>
      <c r="G5" s="20" t="n">
        <f aca="false">D5/F5</f>
        <v>0.151515151515152</v>
      </c>
      <c r="H5" s="21" t="n">
        <f aca="false">_xlfn.FLOOR.MATH(G5, 0.25)</f>
        <v>0</v>
      </c>
      <c r="I5" s="21" t="n">
        <f aca="false">H5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56</v>
      </c>
      <c r="B6" s="7" t="n">
        <v>45698</v>
      </c>
      <c r="C6" s="7" t="n">
        <v>45715</v>
      </c>
      <c r="D6" s="1" t="n">
        <v>10</v>
      </c>
      <c r="E6" s="19" t="n">
        <f aca="false">C6 - B6 +1</f>
        <v>18</v>
      </c>
      <c r="F6" s="19" t="n">
        <f aca="false">NETWORKDAYS(B6, C6, holiday!A$2:A$500)</f>
        <v>14</v>
      </c>
      <c r="G6" s="20" t="n">
        <f aca="false">D6/F6</f>
        <v>0.714285714285714</v>
      </c>
      <c r="H6" s="21" t="n">
        <f aca="false">_xlfn.FLOOR.MATH(G6, 0.25)</f>
        <v>0.5</v>
      </c>
      <c r="I6" s="21" t="n">
        <f aca="false">H6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57</v>
      </c>
      <c r="B7" s="7" t="n">
        <v>45716</v>
      </c>
      <c r="C7" s="7" t="n">
        <v>45838</v>
      </c>
      <c r="D7" s="1" t="n">
        <v>50</v>
      </c>
      <c r="E7" s="19" t="n">
        <f aca="false">C7 - B7 +1</f>
        <v>123</v>
      </c>
      <c r="F7" s="19" t="n">
        <f aca="false">NETWORKDAYS(B7, C7, holiday!A$2:A$500)</f>
        <v>86</v>
      </c>
      <c r="G7" s="20" t="n">
        <f aca="false">D7/F7</f>
        <v>0.581395348837209</v>
      </c>
      <c r="H7" s="21" t="n">
        <f aca="false">_xlfn.FLOOR.MATH(G7, 0.25)</f>
        <v>0.5</v>
      </c>
      <c r="I7" s="21" t="n">
        <f aca="false">H7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58</v>
      </c>
      <c r="B8" s="7" t="n">
        <v>45839</v>
      </c>
      <c r="C8" s="7" t="n">
        <v>45884</v>
      </c>
      <c r="D8" s="1" t="n">
        <v>5</v>
      </c>
      <c r="E8" s="19" t="n">
        <f aca="false">C8 - B8 +1</f>
        <v>46</v>
      </c>
      <c r="F8" s="19" t="n">
        <f aca="false">NETWORKDAYS(B8, C8, holiday!A$2:A$500)</f>
        <v>34</v>
      </c>
      <c r="G8" s="20" t="n">
        <f aca="false">D8/F8</f>
        <v>0.147058823529412</v>
      </c>
      <c r="H8" s="21" t="n">
        <f aca="false">_xlfn.FLOOR.MATH(G8, 0.25)</f>
        <v>0</v>
      </c>
      <c r="I8" s="21" t="n">
        <f aca="false">H8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59</v>
      </c>
      <c r="B9" s="7" t="n">
        <v>45757</v>
      </c>
      <c r="C9" s="7" t="n">
        <v>45767</v>
      </c>
      <c r="D9" s="1" t="n">
        <v>10</v>
      </c>
      <c r="E9" s="19" t="n">
        <f aca="false">C9 - B9 +1</f>
        <v>11</v>
      </c>
      <c r="F9" s="19" t="n">
        <f aca="false">NETWORKDAYS(B9, C9, holiday!A$2:A$500)</f>
        <v>7</v>
      </c>
      <c r="G9" s="20" t="n">
        <f aca="false">D9/F9</f>
        <v>1.42857142857143</v>
      </c>
      <c r="H9" s="21" t="n">
        <f aca="false">_xlfn.FLOOR.MATH(G9, 0.25)</f>
        <v>1.25</v>
      </c>
      <c r="I9" s="21" t="n">
        <f aca="false">H9 + 0.25</f>
        <v>1.5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60</v>
      </c>
      <c r="B10" s="7" t="n">
        <v>45768</v>
      </c>
      <c r="C10" s="7" t="n">
        <v>45925</v>
      </c>
      <c r="D10" s="1" t="n">
        <v>50</v>
      </c>
      <c r="E10" s="19" t="n">
        <f aca="false">C10 - B10 +1</f>
        <v>158</v>
      </c>
      <c r="F10" s="19" t="n">
        <f aca="false">NETWORKDAYS(B10, C10, holiday!A$2:A$500)</f>
        <v>113</v>
      </c>
      <c r="G10" s="20" t="n">
        <f aca="false">D10/F10</f>
        <v>0.442477876106195</v>
      </c>
      <c r="H10" s="21" t="n">
        <f aca="false">_xlfn.FLOOR.MATH(G10, 0.25)</f>
        <v>0.25</v>
      </c>
      <c r="I10" s="21" t="n">
        <f aca="false">H10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61</v>
      </c>
      <c r="B11" s="7" t="n">
        <v>45926</v>
      </c>
      <c r="C11" s="7" t="n">
        <v>45960</v>
      </c>
      <c r="D11" s="1" t="n">
        <v>5</v>
      </c>
      <c r="E11" s="19" t="n">
        <f aca="false">C11 - B11 +1</f>
        <v>35</v>
      </c>
      <c r="F11" s="19" t="n">
        <f aca="false">NETWORKDAYS(B11, C11, holiday!A$2:A$500)</f>
        <v>25</v>
      </c>
      <c r="G11" s="20" t="n">
        <f aca="false">D11/F11</f>
        <v>0.2</v>
      </c>
      <c r="H11" s="21" t="n">
        <f aca="false">_xlfn.FLOOR.MATH(G11, 0.25)</f>
        <v>0</v>
      </c>
      <c r="I11" s="21" t="n">
        <f aca="false">H11 + 0.25</f>
        <v>0.25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62</v>
      </c>
      <c r="B12" s="7" t="n">
        <v>45803</v>
      </c>
      <c r="C12" s="7" t="n">
        <v>45822</v>
      </c>
      <c r="D12" s="1" t="n">
        <v>10</v>
      </c>
      <c r="E12" s="19" t="n">
        <f aca="false">C12 - B12 +1</f>
        <v>20</v>
      </c>
      <c r="F12" s="19" t="n">
        <f aca="false">NETWORKDAYS(B12, C12, holiday!A$2:A$500)</f>
        <v>15</v>
      </c>
      <c r="G12" s="20" t="n">
        <f aca="false">D12/F12</f>
        <v>0.666666666666667</v>
      </c>
      <c r="H12" s="21" t="n">
        <f aca="false">_xlfn.FLOOR.MATH(G12, 0.25)</f>
        <v>0.5</v>
      </c>
      <c r="I12" s="21" t="n">
        <f aca="false">H12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63</v>
      </c>
      <c r="B13" s="7" t="n">
        <v>45823</v>
      </c>
      <c r="C13" s="7" t="n">
        <v>46021</v>
      </c>
      <c r="D13" s="1" t="n">
        <v>55</v>
      </c>
      <c r="E13" s="19" t="n">
        <f aca="false">C13 - B13 +1</f>
        <v>199</v>
      </c>
      <c r="F13" s="19" t="n">
        <f aca="false">NETWORKDAYS(B13, C13, holiday!A$2:A$500)</f>
        <v>142</v>
      </c>
      <c r="G13" s="20" t="n">
        <f aca="false">D13/F13</f>
        <v>0.387323943661972</v>
      </c>
      <c r="H13" s="21" t="n">
        <f aca="false">_xlfn.FLOOR.MATH(G13, 0.25)</f>
        <v>0.25</v>
      </c>
      <c r="I13" s="21" t="n">
        <f aca="false">H13 + 0.25</f>
        <v>0.5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64</v>
      </c>
      <c r="B14" s="7" t="n">
        <v>46022</v>
      </c>
      <c r="C14" s="7" t="n">
        <v>46053</v>
      </c>
      <c r="D14" s="1" t="n">
        <v>5</v>
      </c>
      <c r="E14" s="19" t="n">
        <f aca="false">C14 - B14 +1</f>
        <v>32</v>
      </c>
      <c r="F14" s="19" t="n">
        <f aca="false">NETWORKDAYS(B14, C14, holiday!A$2:A$500)</f>
        <v>23</v>
      </c>
      <c r="G14" s="20" t="n">
        <f aca="false">D14/F14</f>
        <v>0.217391304347826</v>
      </c>
      <c r="H14" s="21" t="n">
        <f aca="false">_xlfn.FLOOR.MATH(G14, 0.25)</f>
        <v>0</v>
      </c>
      <c r="I14" s="21" t="n">
        <f aca="false">H14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65</v>
      </c>
      <c r="B15" s="7" t="n">
        <v>45658</v>
      </c>
      <c r="C15" s="7" t="n">
        <v>45828</v>
      </c>
      <c r="D15" s="1" t="n">
        <v>60</v>
      </c>
      <c r="E15" s="19" t="n">
        <f aca="false">C15 - B15 +1</f>
        <v>171</v>
      </c>
      <c r="F15" s="19" t="n">
        <f aca="false">NETWORKDAYS(B15, C15, holiday!A$2:A$500)</f>
        <v>121</v>
      </c>
      <c r="G15" s="20" t="n">
        <f aca="false">D15/F15</f>
        <v>0.495867768595041</v>
      </c>
      <c r="H15" s="21" t="n">
        <f aca="false">_xlfn.FLOOR.MATH(G15, 0.25)</f>
        <v>0.25</v>
      </c>
      <c r="I15" s="21" t="n">
        <f aca="false">H15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66</v>
      </c>
      <c r="B16" s="7" t="n">
        <v>45829</v>
      </c>
      <c r="C16" s="7" t="n">
        <v>45838</v>
      </c>
      <c r="D16" s="1" t="n">
        <v>20</v>
      </c>
      <c r="E16" s="19" t="n">
        <f aca="false">C16 - B16 +1</f>
        <v>10</v>
      </c>
      <c r="F16" s="19" t="n">
        <f aca="false">NETWORKDAYS(B16, C16, holiday!A$2:A$500)</f>
        <v>6</v>
      </c>
      <c r="G16" s="20" t="n">
        <f aca="false">D16/F16</f>
        <v>3.33333333333333</v>
      </c>
      <c r="H16" s="21" t="n">
        <f aca="false">_xlfn.FLOOR.MATH(G16, 0.25)</f>
        <v>3.25</v>
      </c>
      <c r="I16" s="21" t="n">
        <f aca="false">H16 + 0.25</f>
        <v>3.5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67</v>
      </c>
      <c r="B17" s="7" t="n">
        <v>45658</v>
      </c>
      <c r="C17" s="7" t="n">
        <v>45828</v>
      </c>
      <c r="D17" s="1" t="n">
        <v>100</v>
      </c>
      <c r="E17" s="19" t="n">
        <f aca="false">C17 - B17 +1</f>
        <v>171</v>
      </c>
      <c r="F17" s="19" t="n">
        <f aca="false">NETWORKDAYS(B17, C17, holiday!A$2:A$500)</f>
        <v>121</v>
      </c>
      <c r="G17" s="20" t="n">
        <f aca="false">D17/F17</f>
        <v>0.826446280991736</v>
      </c>
      <c r="H17" s="21" t="n">
        <f aca="false">_xlfn.FLOOR.MATH(G17, 0.25)</f>
        <v>0.75</v>
      </c>
      <c r="I17" s="21" t="n">
        <f aca="false">H17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68</v>
      </c>
      <c r="B18" s="7" t="n">
        <v>45829</v>
      </c>
      <c r="C18" s="7" t="n">
        <v>45838</v>
      </c>
      <c r="D18" s="1" t="n">
        <v>20</v>
      </c>
      <c r="E18" s="19" t="n">
        <f aca="false">C18 - B18 +1</f>
        <v>10</v>
      </c>
      <c r="F18" s="19" t="n">
        <f aca="false">NETWORKDAYS(B18, C18, holiday!A$2:A$500)</f>
        <v>6</v>
      </c>
      <c r="G18" s="20" t="n">
        <f aca="false">D18/F18</f>
        <v>3.33333333333333</v>
      </c>
      <c r="H18" s="21" t="n">
        <f aca="false">_xlfn.FLOOR.MATH(G18, 0.25)</f>
        <v>3.25</v>
      </c>
      <c r="I18" s="21" t="n">
        <f aca="false">H18 + 0.25</f>
        <v>3.5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69</v>
      </c>
      <c r="B19" s="7" t="n">
        <v>45809</v>
      </c>
      <c r="C19" s="7" t="n">
        <v>45834</v>
      </c>
      <c r="D19" s="1" t="n">
        <v>25</v>
      </c>
      <c r="E19" s="19" t="n">
        <f aca="false">C19 - B19 +1</f>
        <v>26</v>
      </c>
      <c r="F19" s="19" t="n">
        <f aca="false">NETWORKDAYS(B19, C19, holiday!A$2:A$500)</f>
        <v>19</v>
      </c>
      <c r="G19" s="20" t="n">
        <f aca="false">D19/F19</f>
        <v>1.31578947368421</v>
      </c>
      <c r="H19" s="21" t="n">
        <f aca="false">_xlfn.FLOOR.MATH(G19, 0.25)</f>
        <v>1.25</v>
      </c>
      <c r="I19" s="21" t="n">
        <f aca="false">H19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70</v>
      </c>
      <c r="B20" s="7" t="n">
        <v>45835</v>
      </c>
      <c r="C20" s="7" t="n">
        <v>46335</v>
      </c>
      <c r="D20" s="1" t="n">
        <v>120</v>
      </c>
      <c r="E20" s="19" t="n">
        <f aca="false">C20 - B20 +1</f>
        <v>501</v>
      </c>
      <c r="F20" s="19" t="n">
        <f aca="false">NETWORKDAYS(B20, C20, holiday!A$2:A$500)</f>
        <v>357</v>
      </c>
      <c r="G20" s="20" t="n">
        <f aca="false">D20/F20</f>
        <v>0.336134453781513</v>
      </c>
      <c r="H20" s="21" t="n">
        <f aca="false">_xlfn.FLOOR.MATH(G20, 0.25)</f>
        <v>0.25</v>
      </c>
      <c r="I20" s="21" t="n">
        <f aca="false">H20 + 0.25</f>
        <v>0.5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71</v>
      </c>
      <c r="B21" s="7" t="n">
        <v>46336</v>
      </c>
      <c r="C21" s="7" t="n">
        <v>46391</v>
      </c>
      <c r="D21" s="1" t="n">
        <v>20</v>
      </c>
      <c r="E21" s="19" t="n">
        <f aca="false">C21 - B21 +1</f>
        <v>56</v>
      </c>
      <c r="F21" s="19" t="n">
        <f aca="false">NETWORKDAYS(B21, C21, holiday!A$2:A$500)</f>
        <v>40</v>
      </c>
      <c r="G21" s="20" t="n">
        <f aca="false">D21/F21</f>
        <v>0.5</v>
      </c>
      <c r="H21" s="21" t="n">
        <f aca="false">_xlfn.FLOOR.MATH(G21, 0.25)</f>
        <v>0.5</v>
      </c>
      <c r="I21" s="21" t="n">
        <f aca="false">H21 + 0.25</f>
        <v>0.75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72</v>
      </c>
      <c r="B22" s="7" t="n">
        <v>45658</v>
      </c>
      <c r="C22" s="7" t="n">
        <v>45718</v>
      </c>
      <c r="D22" s="1" t="n">
        <v>40</v>
      </c>
      <c r="E22" s="19" t="n">
        <f aca="false">C22 - B22 +1</f>
        <v>61</v>
      </c>
      <c r="F22" s="19" t="n">
        <f aca="false">NETWORKDAYS(B22, C22, holiday!A$2:A$500)</f>
        <v>42</v>
      </c>
      <c r="G22" s="20" t="n">
        <f aca="false">D22/F22</f>
        <v>0.952380952380952</v>
      </c>
      <c r="H22" s="21" t="n">
        <f aca="false">_xlfn.FLOOR.MATH(G22, 0.25)</f>
        <v>0.75</v>
      </c>
      <c r="I22" s="21" t="n">
        <f aca="false">H22 + 0.25</f>
        <v>1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73</v>
      </c>
      <c r="B23" s="7" t="n">
        <v>45719</v>
      </c>
      <c r="C23" s="7" t="n">
        <v>45726</v>
      </c>
      <c r="D23" s="1" t="n">
        <v>10</v>
      </c>
      <c r="E23" s="19" t="n">
        <f aca="false">C23 - B23 +1</f>
        <v>8</v>
      </c>
      <c r="F23" s="19" t="n">
        <f aca="false">NETWORKDAYS(B23, C23, holiday!A$2:A$500)</f>
        <v>6</v>
      </c>
      <c r="G23" s="20" t="n">
        <f aca="false">D23/F23</f>
        <v>1.66666666666667</v>
      </c>
      <c r="H23" s="21" t="n">
        <f aca="false">_xlfn.FLOOR.MATH(G23, 0.25)</f>
        <v>1.5</v>
      </c>
      <c r="I23" s="21" t="n">
        <f aca="false">H23 + 0.25</f>
        <v>1.75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74</v>
      </c>
      <c r="B24" s="7" t="n">
        <v>45853</v>
      </c>
      <c r="C24" s="7" t="n">
        <v>45878</v>
      </c>
      <c r="D24" s="1" t="n">
        <v>25</v>
      </c>
      <c r="E24" s="19" t="n">
        <f aca="false">C24 - B24 +1</f>
        <v>26</v>
      </c>
      <c r="F24" s="19" t="n">
        <f aca="false">NETWORKDAYS(B24, C24, holiday!A$2:A$500)</f>
        <v>19</v>
      </c>
      <c r="G24" s="20" t="n">
        <f aca="false">D24/F24</f>
        <v>1.31578947368421</v>
      </c>
      <c r="H24" s="21" t="n">
        <f aca="false">_xlfn.FLOOR.MATH(G24, 0.25)</f>
        <v>1.25</v>
      </c>
      <c r="I24" s="21" t="n">
        <f aca="false">H24 + 0.25</f>
        <v>1.5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75</v>
      </c>
      <c r="B25" s="7" t="n">
        <v>45879</v>
      </c>
      <c r="C25" s="7" t="n">
        <v>46029</v>
      </c>
      <c r="D25" s="1" t="n">
        <v>120</v>
      </c>
      <c r="E25" s="19" t="n">
        <f aca="false">C25 - B25 +1</f>
        <v>151</v>
      </c>
      <c r="F25" s="19" t="n">
        <f aca="false">NETWORKDAYS(B25, C25, holiday!A$2:A$500)</f>
        <v>108</v>
      </c>
      <c r="G25" s="20" t="n">
        <f aca="false">D25/F25</f>
        <v>1.11111111111111</v>
      </c>
      <c r="H25" s="21" t="n">
        <f aca="false">_xlfn.FLOOR.MATH(G25, 0.25)</f>
        <v>1</v>
      </c>
      <c r="I25" s="21" t="n">
        <f aca="false">H25 + 0.25</f>
        <v>1.25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76</v>
      </c>
      <c r="B26" s="7" t="n">
        <v>46030</v>
      </c>
      <c r="C26" s="7" t="n">
        <v>46054</v>
      </c>
      <c r="D26" s="1" t="n">
        <v>10</v>
      </c>
      <c r="E26" s="19" t="n">
        <f aca="false">C26 - B26 +1</f>
        <v>25</v>
      </c>
      <c r="F26" s="19" t="n">
        <f aca="false">NETWORKDAYS(B26, C26, holiday!A$2:A$500)</f>
        <v>17</v>
      </c>
      <c r="G26" s="20" t="n">
        <f aca="false">D26/F26</f>
        <v>0.588235294117647</v>
      </c>
      <c r="H26" s="21" t="n">
        <f aca="false">_xlfn.FLOOR.MATH(G26, 0.25)</f>
        <v>0.5</v>
      </c>
      <c r="I26" s="21" t="n">
        <f aca="false">H26 + 0.25</f>
        <v>0.75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77</v>
      </c>
      <c r="B27" s="7" t="n">
        <v>45658</v>
      </c>
      <c r="C27" s="7" t="n">
        <v>45748</v>
      </c>
      <c r="D27" s="1" t="n">
        <v>45</v>
      </c>
      <c r="E27" s="19" t="n">
        <f aca="false">C27 - B27 +1</f>
        <v>91</v>
      </c>
      <c r="F27" s="19" t="n">
        <f aca="false">NETWORKDAYS(B27, C27, holiday!A$2:A$500)</f>
        <v>64</v>
      </c>
      <c r="G27" s="20" t="n">
        <f aca="false">D27/F27</f>
        <v>0.703125</v>
      </c>
      <c r="H27" s="21" t="n">
        <f aca="false">_xlfn.FLOOR.MATH(G27, 0.25)</f>
        <v>0.5</v>
      </c>
      <c r="I27" s="21" t="n">
        <f aca="false">H27 + 0.25</f>
        <v>0.75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78</v>
      </c>
      <c r="B28" s="7" t="n">
        <v>45749</v>
      </c>
      <c r="C28" s="7" t="n">
        <v>45779</v>
      </c>
      <c r="D28" s="1" t="n">
        <v>5</v>
      </c>
      <c r="E28" s="19" t="n">
        <f aca="false">C28 - B28 +1</f>
        <v>31</v>
      </c>
      <c r="F28" s="19" t="n">
        <f aca="false">NETWORKDAYS(B28, C28, holiday!A$2:A$500)</f>
        <v>22</v>
      </c>
      <c r="G28" s="20" t="n">
        <f aca="false">D28/F28</f>
        <v>0.227272727272727</v>
      </c>
      <c r="H28" s="21" t="n">
        <f aca="false">_xlfn.FLOOR.MATH(G28, 0.25)</f>
        <v>0</v>
      </c>
      <c r="I28" s="21" t="n">
        <f aca="false">H28 + 0.25</f>
        <v>0.25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79</v>
      </c>
      <c r="B29" s="7" t="n">
        <v>45658</v>
      </c>
      <c r="C29" s="7" t="n">
        <v>45828</v>
      </c>
      <c r="D29" s="1" t="n">
        <v>65</v>
      </c>
      <c r="E29" s="19" t="n">
        <f aca="false">C29 - B29 +1</f>
        <v>171</v>
      </c>
      <c r="F29" s="19" t="n">
        <f aca="false">NETWORKDAYS(B29, C29, holiday!A$2:A$500)</f>
        <v>121</v>
      </c>
      <c r="G29" s="20" t="n">
        <f aca="false">D29/F29</f>
        <v>0.537190082644628</v>
      </c>
      <c r="H29" s="21" t="n">
        <f aca="false">_xlfn.FLOOR.MATH(G29, 0.25)</f>
        <v>0.5</v>
      </c>
      <c r="I29" s="21" t="n">
        <f aca="false">H29 + 0.25</f>
        <v>0.75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80</v>
      </c>
      <c r="B30" s="7" t="n">
        <v>45829</v>
      </c>
      <c r="C30" s="7" t="n">
        <v>45874</v>
      </c>
      <c r="D30" s="1" t="n">
        <v>5</v>
      </c>
      <c r="E30" s="19" t="n">
        <f aca="false">C30 - B30 +1</f>
        <v>46</v>
      </c>
      <c r="F30" s="19" t="n">
        <f aca="false">NETWORKDAYS(B30, C30, holiday!A$2:A$500)</f>
        <v>32</v>
      </c>
      <c r="G30" s="20" t="n">
        <f aca="false">D30/F30</f>
        <v>0.15625</v>
      </c>
      <c r="H30" s="21" t="n">
        <f aca="false">_xlfn.FLOOR.MATH(G30, 0.25)</f>
        <v>0</v>
      </c>
      <c r="I30" s="21" t="n">
        <f aca="false">H30 + 0.25</f>
        <v>0.25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81</v>
      </c>
      <c r="B31" s="7" t="n">
        <v>45658</v>
      </c>
      <c r="C31" s="7" t="n">
        <v>45931</v>
      </c>
      <c r="D31" s="1" t="n">
        <v>130</v>
      </c>
      <c r="E31" s="19" t="n">
        <f aca="false">C31 - B31 +1</f>
        <v>274</v>
      </c>
      <c r="F31" s="19" t="n">
        <f aca="false">NETWORKDAYS(B31, C31, holiday!A$2:A$500)</f>
        <v>194</v>
      </c>
      <c r="G31" s="20" t="n">
        <f aca="false">D31/F31</f>
        <v>0.670103092783505</v>
      </c>
      <c r="H31" s="21" t="n">
        <f aca="false">_xlfn.FLOOR.MATH(G31, 0.25)</f>
        <v>0.5</v>
      </c>
      <c r="I31" s="21" t="n">
        <f aca="false">H31 + 0.25</f>
        <v>0.75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82</v>
      </c>
      <c r="B32" s="7" t="n">
        <v>45932</v>
      </c>
      <c r="C32" s="7" t="n">
        <v>45962</v>
      </c>
      <c r="D32" s="1" t="n">
        <v>25</v>
      </c>
      <c r="E32" s="19" t="n">
        <f aca="false">C32 - B32 +1</f>
        <v>31</v>
      </c>
      <c r="F32" s="19" t="n">
        <f aca="false">NETWORKDAYS(B32, C32, holiday!A$2:A$500)</f>
        <v>22</v>
      </c>
      <c r="G32" s="20" t="n">
        <f aca="false">D32/F32</f>
        <v>1.13636363636364</v>
      </c>
      <c r="H32" s="21" t="n">
        <f aca="false">_xlfn.FLOOR.MATH(G32, 0.25)</f>
        <v>1</v>
      </c>
      <c r="I32" s="21" t="n">
        <f aca="false">H32 + 0.25</f>
        <v>1.25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83</v>
      </c>
      <c r="B33" s="7" t="n">
        <v>45833</v>
      </c>
      <c r="C33" s="7" t="n">
        <v>45847</v>
      </c>
      <c r="D33" s="1" t="n">
        <v>15</v>
      </c>
      <c r="E33" s="19" t="n">
        <f aca="false">C33 - B33 +1</f>
        <v>15</v>
      </c>
      <c r="F33" s="19" t="n">
        <f aca="false">NETWORKDAYS(B33, C33, holiday!A$2:A$500)</f>
        <v>11</v>
      </c>
      <c r="G33" s="20" t="n">
        <f aca="false">D33/F33</f>
        <v>1.36363636363636</v>
      </c>
      <c r="H33" s="21" t="n">
        <f aca="false">_xlfn.FLOOR.MATH(G33, 0.25)</f>
        <v>1.25</v>
      </c>
      <c r="I33" s="21" t="n">
        <f aca="false">H33 + 0.25</f>
        <v>1.5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84</v>
      </c>
      <c r="B34" s="7" t="n">
        <v>45848</v>
      </c>
      <c r="C34" s="7" t="n">
        <v>46021</v>
      </c>
      <c r="D34" s="1" t="n">
        <v>70</v>
      </c>
      <c r="E34" s="19" t="n">
        <f aca="false">C34 - B34 +1</f>
        <v>174</v>
      </c>
      <c r="F34" s="19" t="n">
        <f aca="false">NETWORKDAYS(B34, C34, holiday!A$2:A$500)</f>
        <v>124</v>
      </c>
      <c r="G34" s="20" t="n">
        <f aca="false">D34/F34</f>
        <v>0.564516129032258</v>
      </c>
      <c r="H34" s="21" t="n">
        <f aca="false">_xlfn.FLOOR.MATH(G34, 0.25)</f>
        <v>0.5</v>
      </c>
      <c r="I34" s="21" t="n">
        <f aca="false">H34 + 0.25</f>
        <v>0.75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85</v>
      </c>
      <c r="B35" s="7" t="n">
        <v>46022</v>
      </c>
      <c r="C35" s="7" t="n">
        <v>46053</v>
      </c>
      <c r="D35" s="1" t="n">
        <v>10</v>
      </c>
      <c r="E35" s="19" t="n">
        <f aca="false">C35 - B35 +1</f>
        <v>32</v>
      </c>
      <c r="F35" s="19" t="n">
        <f aca="false">NETWORKDAYS(B35, C35, holiday!A$2:A$500)</f>
        <v>23</v>
      </c>
      <c r="G35" s="20" t="n">
        <f aca="false">D35/F35</f>
        <v>0.434782608695652</v>
      </c>
      <c r="H35" s="21" t="n">
        <f aca="false">_xlfn.FLOOR.MATH(G35, 0.25)</f>
        <v>0.25</v>
      </c>
      <c r="I35" s="21" t="n">
        <f aca="false">H35 + 0.25</f>
        <v>0.5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86</v>
      </c>
      <c r="B36" s="7" t="n">
        <v>45658</v>
      </c>
      <c r="C36" s="7" t="n">
        <v>45713</v>
      </c>
      <c r="D36" s="1" t="n">
        <v>25</v>
      </c>
      <c r="E36" s="19" t="n">
        <f aca="false">C36 - B36 +1</f>
        <v>56</v>
      </c>
      <c r="F36" s="19" t="n">
        <f aca="false">NETWORKDAYS(B36, C36, holiday!A$2:A$500)</f>
        <v>39</v>
      </c>
      <c r="G36" s="20" t="n">
        <f aca="false">D36/F36</f>
        <v>0.641025641025641</v>
      </c>
      <c r="H36" s="21" t="n">
        <f aca="false">_xlfn.FLOOR.MATH(G36, 0.25)</f>
        <v>0.5</v>
      </c>
      <c r="I36" s="21" t="n">
        <f aca="false">H36 + 0.25</f>
        <v>0.75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87</v>
      </c>
      <c r="B37" s="7" t="n">
        <v>45714</v>
      </c>
      <c r="C37" s="7" t="n">
        <v>45719</v>
      </c>
      <c r="D37" s="1" t="n">
        <v>15</v>
      </c>
      <c r="E37" s="19" t="n">
        <f aca="false">C37 - B37 +1</f>
        <v>6</v>
      </c>
      <c r="F37" s="19" t="n">
        <f aca="false">NETWORKDAYS(B37, C37, holiday!A$2:A$500)</f>
        <v>4</v>
      </c>
      <c r="G37" s="20" t="n">
        <f aca="false">D37/F37</f>
        <v>3.75</v>
      </c>
      <c r="H37" s="21" t="n">
        <f aca="false">_xlfn.FLOOR.MATH(G37, 0.25)</f>
        <v>3.75</v>
      </c>
      <c r="I37" s="21" t="n">
        <f aca="false">H37 + 0.25</f>
        <v>4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88</v>
      </c>
      <c r="B38" s="7" t="n">
        <v>45667</v>
      </c>
      <c r="C38" s="7" t="n">
        <v>45672</v>
      </c>
      <c r="D38" s="1" t="n">
        <v>20</v>
      </c>
      <c r="E38" s="19" t="n">
        <f aca="false">C38 - B38 +1</f>
        <v>6</v>
      </c>
      <c r="F38" s="19" t="n">
        <f aca="false">NETWORKDAYS(B38, C38, holiday!A$2:A$500)</f>
        <v>4</v>
      </c>
      <c r="G38" s="20" t="n">
        <f aca="false">D38/F38</f>
        <v>5</v>
      </c>
      <c r="H38" s="21" t="n">
        <f aca="false">_xlfn.FLOOR.MATH(G38, 0.25)</f>
        <v>5</v>
      </c>
      <c r="I38" s="21" t="n">
        <f aca="false">H38 + 0.25</f>
        <v>5.25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89</v>
      </c>
      <c r="B39" s="7" t="n">
        <v>45673</v>
      </c>
      <c r="C39" s="7" t="n">
        <v>45793</v>
      </c>
      <c r="D39" s="1" t="n">
        <v>80</v>
      </c>
      <c r="E39" s="19" t="n">
        <f aca="false">C39 - B39 +1</f>
        <v>121</v>
      </c>
      <c r="F39" s="19" t="n">
        <f aca="false">NETWORKDAYS(B39, C39, holiday!A$2:A$500)</f>
        <v>86</v>
      </c>
      <c r="G39" s="20" t="n">
        <f aca="false">D39/F39</f>
        <v>0.930232558139535</v>
      </c>
      <c r="H39" s="21" t="n">
        <f aca="false">_xlfn.FLOOR.MATH(G39, 0.25)</f>
        <v>0.75</v>
      </c>
      <c r="I39" s="21" t="n">
        <f aca="false">H39 + 0.25</f>
        <v>1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90</v>
      </c>
      <c r="B40" s="7" t="n">
        <v>45794</v>
      </c>
      <c r="C40" s="7" t="n">
        <v>45809</v>
      </c>
      <c r="D40" s="1" t="n">
        <v>20</v>
      </c>
      <c r="E40" s="19" t="n">
        <f aca="false">C40 - B40 +1</f>
        <v>16</v>
      </c>
      <c r="F40" s="19" t="n">
        <f aca="false">NETWORKDAYS(B40, C40, holiday!A$2:A$500)</f>
        <v>10</v>
      </c>
      <c r="G40" s="20" t="n">
        <f aca="false">D40/F40</f>
        <v>2</v>
      </c>
      <c r="H40" s="21" t="n">
        <f aca="false">_xlfn.FLOOR.MATH(G40, 0.25)</f>
        <v>2</v>
      </c>
      <c r="I40" s="21" t="n">
        <f aca="false">H40 + 0.25</f>
        <v>2.25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91</v>
      </c>
      <c r="B41" s="7" t="n">
        <v>45833</v>
      </c>
      <c r="C41" s="7" t="n">
        <v>45848</v>
      </c>
      <c r="D41" s="1" t="n">
        <v>60</v>
      </c>
      <c r="E41" s="19" t="n">
        <f aca="false">C41 - B41 +1</f>
        <v>16</v>
      </c>
      <c r="F41" s="19" t="n">
        <f aca="false">NETWORKDAYS(B41, C41, holiday!A$2:A$500)</f>
        <v>12</v>
      </c>
      <c r="G41" s="20" t="n">
        <f aca="false">D41/F41</f>
        <v>5</v>
      </c>
      <c r="H41" s="21" t="n">
        <f aca="false">_xlfn.FLOOR.MATH(G41, 0.25)</f>
        <v>5</v>
      </c>
      <c r="I41" s="21" t="n">
        <f aca="false">H41 + 0.25</f>
        <v>5.25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92</v>
      </c>
      <c r="B42" s="7" t="n">
        <v>45849</v>
      </c>
      <c r="C42" s="7" t="n">
        <v>46119</v>
      </c>
      <c r="D42" s="1" t="n">
        <v>200</v>
      </c>
      <c r="E42" s="19" t="n">
        <f aca="false">C42 - B42 +1</f>
        <v>271</v>
      </c>
      <c r="F42" s="19" t="n">
        <f aca="false">NETWORKDAYS(B42, C42, holiday!A$2:A$500)</f>
        <v>193</v>
      </c>
      <c r="G42" s="20" t="n">
        <f aca="false">D42/F42</f>
        <v>1.03626943005181</v>
      </c>
      <c r="H42" s="21" t="n">
        <f aca="false">_xlfn.FLOOR.MATH(G42, 0.25)</f>
        <v>1</v>
      </c>
      <c r="I42" s="21" t="n">
        <f aca="false">H42 + 0.25</f>
        <v>1.25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93</v>
      </c>
      <c r="B43" s="7" t="n">
        <v>46120</v>
      </c>
      <c r="C43" s="7" t="n">
        <v>46142</v>
      </c>
      <c r="D43" s="1" t="n">
        <v>20</v>
      </c>
      <c r="E43" s="19" t="n">
        <f aca="false">C43 - B43 +1</f>
        <v>23</v>
      </c>
      <c r="F43" s="19" t="n">
        <f aca="false">NETWORKDAYS(B43, C43, holiday!A$2:A$500)</f>
        <v>17</v>
      </c>
      <c r="G43" s="20" t="n">
        <f aca="false">D43/F43</f>
        <v>1.17647058823529</v>
      </c>
      <c r="H43" s="21" t="n">
        <f aca="false">_xlfn.FLOOR.MATH(G43, 0.25)</f>
        <v>1</v>
      </c>
      <c r="I43" s="21" t="n">
        <f aca="false">H43 + 0.25</f>
        <v>1.25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94</v>
      </c>
      <c r="B44" s="7" t="n">
        <v>45658</v>
      </c>
      <c r="C44" s="7" t="n">
        <v>45731</v>
      </c>
      <c r="D44" s="8" t="n">
        <v>20</v>
      </c>
      <c r="E44" s="19" t="n">
        <f aca="false">C44 - B44 +1</f>
        <v>74</v>
      </c>
      <c r="F44" s="19" t="n">
        <f aca="false">NETWORKDAYS(B44, C44, holiday!A$2:A$500)</f>
        <v>52</v>
      </c>
      <c r="G44" s="20" t="n">
        <f aca="false">D44/F44</f>
        <v>0.384615384615385</v>
      </c>
      <c r="H44" s="21" t="n">
        <f aca="false">_xlfn.FLOOR.MATH(G44, 0.25)</f>
        <v>0.25</v>
      </c>
      <c r="I44" s="21" t="n">
        <f aca="false">H44 + 0.25</f>
        <v>0.5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95</v>
      </c>
      <c r="B45" s="7" t="n">
        <v>45749</v>
      </c>
      <c r="C45" s="7" t="n">
        <v>45794</v>
      </c>
      <c r="D45" s="8" t="n">
        <v>5</v>
      </c>
      <c r="E45" s="19" t="n">
        <f aca="false">C45 - B45 +1</f>
        <v>46</v>
      </c>
      <c r="F45" s="19" t="n">
        <f aca="false">NETWORKDAYS(B45, C45, holiday!A$2:A$500)</f>
        <v>32</v>
      </c>
      <c r="G45" s="20" t="n">
        <f aca="false">D45/F45</f>
        <v>0.15625</v>
      </c>
      <c r="H45" s="21" t="n">
        <f aca="false">_xlfn.FLOOR.MATH(G45, 0.25)</f>
        <v>0</v>
      </c>
      <c r="I45" s="21" t="n">
        <f aca="false">H45 + 0.25</f>
        <v>0.25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96</v>
      </c>
      <c r="B46" s="7" t="n">
        <v>45658</v>
      </c>
      <c r="C46" s="7" t="n">
        <v>45748</v>
      </c>
      <c r="D46" s="8" t="n">
        <v>20</v>
      </c>
      <c r="E46" s="19" t="n">
        <f aca="false">C46 - B46 +1</f>
        <v>91</v>
      </c>
      <c r="F46" s="19" t="n">
        <f aca="false">NETWORKDAYS(B46, C46, holiday!A$2:A$500)</f>
        <v>64</v>
      </c>
      <c r="G46" s="20" t="n">
        <f aca="false">D46/F46</f>
        <v>0.3125</v>
      </c>
      <c r="H46" s="21" t="n">
        <f aca="false">_xlfn.FLOOR.MATH(G46, 0.25)</f>
        <v>0.25</v>
      </c>
      <c r="I46" s="21" t="n">
        <f aca="false">H46 + 0.25</f>
        <v>0.5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97</v>
      </c>
      <c r="B47" s="7" t="n">
        <v>45749</v>
      </c>
      <c r="C47" s="7" t="n">
        <v>45779</v>
      </c>
      <c r="D47" s="8" t="n">
        <v>5</v>
      </c>
      <c r="E47" s="19" t="n">
        <f aca="false">C47 - B47 +1</f>
        <v>31</v>
      </c>
      <c r="F47" s="19" t="n">
        <f aca="false">NETWORKDAYS(B47, C47, holiday!A$2:A$500)</f>
        <v>22</v>
      </c>
      <c r="G47" s="20" t="n">
        <f aca="false">D47/F47</f>
        <v>0.227272727272727</v>
      </c>
      <c r="H47" s="21" t="n">
        <f aca="false">_xlfn.FLOOR.MATH(G47, 0.25)</f>
        <v>0</v>
      </c>
      <c r="I47" s="21" t="n">
        <f aca="false">H47 + 0.25</f>
        <v>0.25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98</v>
      </c>
      <c r="B48" s="7" t="n">
        <v>45658</v>
      </c>
      <c r="C48" s="7" t="n">
        <v>45789</v>
      </c>
      <c r="D48" s="8" t="n">
        <v>40</v>
      </c>
      <c r="E48" s="19" t="n">
        <f aca="false">C48 - B48 +1</f>
        <v>132</v>
      </c>
      <c r="F48" s="19" t="n">
        <f aca="false">NETWORKDAYS(B48, C48, holiday!A$2:A$500)</f>
        <v>92</v>
      </c>
      <c r="G48" s="20" t="n">
        <f aca="false">D48/F48</f>
        <v>0.434782608695652</v>
      </c>
      <c r="H48" s="21" t="n">
        <f aca="false">_xlfn.FLOOR.MATH(G48, 0.25)</f>
        <v>0.25</v>
      </c>
      <c r="I48" s="21" t="n">
        <f aca="false">H48 + 0.25</f>
        <v>0.5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99</v>
      </c>
      <c r="B49" s="7" t="n">
        <v>45790</v>
      </c>
      <c r="C49" s="7" t="n">
        <v>45835</v>
      </c>
      <c r="D49" s="8" t="n">
        <v>10</v>
      </c>
      <c r="E49" s="19" t="n">
        <f aca="false">C49 - B49 +1</f>
        <v>46</v>
      </c>
      <c r="F49" s="19" t="n">
        <f aca="false">NETWORKDAYS(B49, C49, holiday!A$2:A$500)</f>
        <v>34</v>
      </c>
      <c r="G49" s="20" t="n">
        <f aca="false">D49/F49</f>
        <v>0.294117647058824</v>
      </c>
      <c r="H49" s="21" t="n">
        <f aca="false">_xlfn.FLOOR.MATH(G49, 0.25)</f>
        <v>0.25</v>
      </c>
      <c r="I49" s="21" t="n">
        <f aca="false">H49 + 0.25</f>
        <v>0.5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100</v>
      </c>
      <c r="B50" s="7" t="n">
        <v>45658</v>
      </c>
      <c r="C50" s="7" t="n">
        <v>45901</v>
      </c>
      <c r="D50" s="8" t="n">
        <v>80</v>
      </c>
      <c r="E50" s="19" t="n">
        <f aca="false">C50 - B50 +1</f>
        <v>244</v>
      </c>
      <c r="F50" s="19" t="n">
        <f aca="false">NETWORKDAYS(B50, C50, holiday!A$2:A$500)</f>
        <v>172</v>
      </c>
      <c r="G50" s="20" t="n">
        <f aca="false">D50/F50</f>
        <v>0.465116279069767</v>
      </c>
      <c r="H50" s="21" t="n">
        <f aca="false">_xlfn.FLOOR.MATH(G50, 0.25)</f>
        <v>0.25</v>
      </c>
      <c r="I50" s="21" t="n">
        <f aca="false">H50 + 0.25</f>
        <v>0.5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101</v>
      </c>
      <c r="B51" s="7" t="n">
        <v>45902</v>
      </c>
      <c r="C51" s="7" t="n">
        <v>45947</v>
      </c>
      <c r="D51" s="8" t="n">
        <v>10</v>
      </c>
      <c r="E51" s="19" t="n">
        <f aca="false">C51 - B51 +1</f>
        <v>46</v>
      </c>
      <c r="F51" s="19" t="n">
        <f aca="false">NETWORKDAYS(B51, C51, holiday!A$2:A$500)</f>
        <v>34</v>
      </c>
      <c r="G51" s="20" t="n">
        <f aca="false">D51/F51</f>
        <v>0.294117647058824</v>
      </c>
      <c r="H51" s="21" t="n">
        <f aca="false">_xlfn.FLOOR.MATH(G51, 0.25)</f>
        <v>0.25</v>
      </c>
      <c r="I51" s="21" t="n">
        <f aca="false">H51 + 0.25</f>
        <v>0.5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102</v>
      </c>
      <c r="B52" s="7" t="n">
        <v>45717</v>
      </c>
      <c r="C52" s="7" t="n">
        <v>45740</v>
      </c>
      <c r="D52" s="8" t="n">
        <v>25</v>
      </c>
      <c r="E52" s="19" t="n">
        <f aca="false">C52 - B52 +1</f>
        <v>24</v>
      </c>
      <c r="F52" s="19" t="n">
        <f aca="false">NETWORKDAYS(B52, C52, holiday!A$2:A$500)</f>
        <v>16</v>
      </c>
      <c r="G52" s="20" t="n">
        <f aca="false">D52/F52</f>
        <v>1.5625</v>
      </c>
      <c r="H52" s="21" t="n">
        <f aca="false">_xlfn.FLOOR.MATH(G52, 0.25)</f>
        <v>1.5</v>
      </c>
      <c r="I52" s="21" t="n">
        <f aca="false">H52 + 0.25</f>
        <v>1.75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103</v>
      </c>
      <c r="B53" s="7" t="n">
        <v>45741</v>
      </c>
      <c r="C53" s="7" t="n">
        <v>45870</v>
      </c>
      <c r="D53" s="8" t="n">
        <v>15</v>
      </c>
      <c r="E53" s="19" t="n">
        <f aca="false">C53 - B53 +1</f>
        <v>130</v>
      </c>
      <c r="F53" s="19" t="n">
        <f aca="false">NETWORKDAYS(B53, C53, holiday!A$2:A$500)</f>
        <v>93</v>
      </c>
      <c r="G53" s="20" t="n">
        <f aca="false">D53/F53</f>
        <v>0.161290322580645</v>
      </c>
      <c r="H53" s="21" t="n">
        <f aca="false">_xlfn.FLOOR.MATH(G53, 0.25)</f>
        <v>0</v>
      </c>
      <c r="I53" s="21" t="n">
        <f aca="false">H53 + 0.25</f>
        <v>0.25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104</v>
      </c>
      <c r="B54" s="7" t="n">
        <v>45871</v>
      </c>
      <c r="C54" s="7" t="n">
        <v>45916</v>
      </c>
      <c r="D54" s="8" t="n">
        <v>20</v>
      </c>
      <c r="E54" s="19" t="n">
        <f aca="false">C54 - B54 +1</f>
        <v>46</v>
      </c>
      <c r="F54" s="19" t="n">
        <f aca="false">NETWORKDAYS(B54, C54, holiday!A$2:A$500)</f>
        <v>32</v>
      </c>
      <c r="G54" s="20" t="n">
        <f aca="false">D54/F54</f>
        <v>0.625</v>
      </c>
      <c r="H54" s="21" t="n">
        <f aca="false">_xlfn.FLOOR.MATH(G54, 0.25)</f>
        <v>0.5</v>
      </c>
      <c r="I54" s="21" t="n">
        <f aca="false">H54 + 0.25</f>
        <v>0.75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105</v>
      </c>
      <c r="B55" s="7" t="n">
        <v>45737</v>
      </c>
      <c r="C55" s="7" t="n">
        <v>45766</v>
      </c>
      <c r="D55" s="8" t="n">
        <v>25</v>
      </c>
      <c r="E55" s="19" t="n">
        <f aca="false">C55 - B55 +1</f>
        <v>30</v>
      </c>
      <c r="F55" s="19" t="n">
        <f aca="false">NETWORKDAYS(B55, C55, holiday!A$2:A$500)</f>
        <v>21</v>
      </c>
      <c r="G55" s="20" t="n">
        <f aca="false">D55/F55</f>
        <v>1.19047619047619</v>
      </c>
      <c r="H55" s="21" t="n">
        <f aca="false">_xlfn.FLOOR.MATH(G55, 0.25)</f>
        <v>1</v>
      </c>
      <c r="I55" s="21" t="n">
        <f aca="false">H55 + 0.25</f>
        <v>1.25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106</v>
      </c>
      <c r="B56" s="7" t="n">
        <v>45767</v>
      </c>
      <c r="C56" s="7" t="n">
        <v>45962</v>
      </c>
      <c r="D56" s="8" t="n">
        <v>100</v>
      </c>
      <c r="E56" s="19" t="n">
        <f aca="false">C56 - B56 +1</f>
        <v>196</v>
      </c>
      <c r="F56" s="19" t="n">
        <f aca="false">NETWORKDAYS(B56, C56, holiday!A$2:A$500)</f>
        <v>139</v>
      </c>
      <c r="G56" s="20" t="n">
        <f aca="false">D56/F56</f>
        <v>0.719424460431655</v>
      </c>
      <c r="H56" s="21" t="n">
        <f aca="false">_xlfn.FLOOR.MATH(G56, 0.25)</f>
        <v>0.5</v>
      </c>
      <c r="I56" s="21" t="n">
        <f aca="false">H56 + 0.25</f>
        <v>0.75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107</v>
      </c>
      <c r="B57" s="7" t="n">
        <v>45963</v>
      </c>
      <c r="C57" s="7" t="n">
        <v>45991</v>
      </c>
      <c r="D57" s="8" t="n">
        <v>20</v>
      </c>
      <c r="E57" s="19" t="n">
        <f aca="false">C57 - B57 +1</f>
        <v>29</v>
      </c>
      <c r="F57" s="19" t="n">
        <f aca="false">NETWORKDAYS(B57, C57, holiday!A$2:A$500)</f>
        <v>20</v>
      </c>
      <c r="G57" s="20" t="n">
        <f aca="false">D57/F57</f>
        <v>1</v>
      </c>
      <c r="H57" s="21" t="n">
        <f aca="false">_xlfn.FLOOR.MATH(G57, 0.25)</f>
        <v>1</v>
      </c>
      <c r="I57" s="21" t="n">
        <f aca="false">H57 + 0.25</f>
        <v>1.25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108</v>
      </c>
      <c r="B58" s="7" t="n">
        <v>45823</v>
      </c>
      <c r="C58" s="7" t="n">
        <v>45853</v>
      </c>
      <c r="D58" s="8" t="n">
        <v>50</v>
      </c>
      <c r="E58" s="19" t="n">
        <f aca="false">C58 - B58 +1</f>
        <v>31</v>
      </c>
      <c r="F58" s="19" t="n">
        <f aca="false">NETWORKDAYS(B58, C58, holiday!A$2:A$500)</f>
        <v>22</v>
      </c>
      <c r="G58" s="20" t="n">
        <f aca="false">D58/F58</f>
        <v>2.27272727272727</v>
      </c>
      <c r="H58" s="21" t="n">
        <f aca="false">_xlfn.FLOOR.MATH(G58, 0.25)</f>
        <v>2.25</v>
      </c>
      <c r="I58" s="21" t="n">
        <f aca="false">H58 + 0.25</f>
        <v>2.5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109</v>
      </c>
      <c r="B59" s="7" t="n">
        <v>45854</v>
      </c>
      <c r="C59" s="7" t="n">
        <v>45984</v>
      </c>
      <c r="D59" s="8" t="n">
        <v>90</v>
      </c>
      <c r="E59" s="19" t="n">
        <f aca="false">C59 - B59 +1</f>
        <v>131</v>
      </c>
      <c r="F59" s="19" t="n">
        <f aca="false">NETWORKDAYS(B59, C59, holiday!A$2:A$500)</f>
        <v>93</v>
      </c>
      <c r="G59" s="20" t="n">
        <f aca="false">D59/F59</f>
        <v>0.967741935483871</v>
      </c>
      <c r="H59" s="21" t="n">
        <f aca="false">_xlfn.FLOOR.MATH(G59, 0.25)</f>
        <v>0.75</v>
      </c>
      <c r="I59" s="21" t="n">
        <f aca="false">H59 + 0.25</f>
        <v>1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110</v>
      </c>
      <c r="B60" s="7" t="n">
        <v>45985</v>
      </c>
      <c r="C60" s="7" t="n">
        <v>45992</v>
      </c>
      <c r="D60" s="8" t="n">
        <v>20</v>
      </c>
      <c r="E60" s="19" t="n">
        <f aca="false">C60 - B60 +1</f>
        <v>8</v>
      </c>
      <c r="F60" s="19" t="n">
        <f aca="false">NETWORKDAYS(B60, C60, holiday!A$2:A$500)</f>
        <v>6</v>
      </c>
      <c r="G60" s="20" t="n">
        <f aca="false">D60/F60</f>
        <v>3.33333333333333</v>
      </c>
      <c r="H60" s="21" t="n">
        <f aca="false">_xlfn.FLOOR.MATH(G60, 0.25)</f>
        <v>3.25</v>
      </c>
      <c r="I60" s="21" t="n">
        <f aca="false">H60 + 0.25</f>
        <v>3.5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111</v>
      </c>
      <c r="B61" s="7" t="n">
        <v>45684</v>
      </c>
      <c r="C61" s="7" t="n">
        <v>45689</v>
      </c>
      <c r="D61" s="8" t="n">
        <v>10</v>
      </c>
      <c r="E61" s="19" t="n">
        <f aca="false">C61 - B61 +1</f>
        <v>6</v>
      </c>
      <c r="F61" s="19" t="n">
        <f aca="false">NETWORKDAYS(B61, C61, holiday!A$2:A$500)</f>
        <v>5</v>
      </c>
      <c r="G61" s="20" t="n">
        <f aca="false">D61/F61</f>
        <v>2</v>
      </c>
      <c r="H61" s="21" t="n">
        <f aca="false">_xlfn.FLOOR.MATH(G61, 0.25)</f>
        <v>2</v>
      </c>
      <c r="I61" s="21" t="n">
        <f aca="false">H61 + 0.25</f>
        <v>2.25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112</v>
      </c>
      <c r="B62" s="7" t="n">
        <v>45690</v>
      </c>
      <c r="C62" s="7" t="n">
        <v>45735</v>
      </c>
      <c r="D62" s="8" t="n">
        <v>40</v>
      </c>
      <c r="E62" s="19" t="n">
        <f aca="false">C62 - B62 +1</f>
        <v>46</v>
      </c>
      <c r="F62" s="19" t="n">
        <f aca="false">NETWORKDAYS(B62, C62, holiday!A$2:A$500)</f>
        <v>33</v>
      </c>
      <c r="G62" s="20" t="n">
        <f aca="false">D62/F62</f>
        <v>1.21212121212121</v>
      </c>
      <c r="H62" s="21" t="n">
        <f aca="false">_xlfn.FLOOR.MATH(G62, 0.25)</f>
        <v>1</v>
      </c>
      <c r="I62" s="21" t="n">
        <f aca="false">H62 + 0.25</f>
        <v>1.25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113</v>
      </c>
      <c r="B63" s="7" t="n">
        <v>45736</v>
      </c>
      <c r="C63" s="7" t="n">
        <v>45748</v>
      </c>
      <c r="D63" s="8" t="n">
        <v>10</v>
      </c>
      <c r="E63" s="19" t="n">
        <f aca="false">C63 - B63 +1</f>
        <v>13</v>
      </c>
      <c r="F63" s="19" t="n">
        <f aca="false">NETWORKDAYS(B63, C63, holiday!A$2:A$500)</f>
        <v>9</v>
      </c>
      <c r="G63" s="20" t="n">
        <f aca="false">D63/F63</f>
        <v>1.11111111111111</v>
      </c>
      <c r="H63" s="21" t="n">
        <f aca="false">_xlfn.FLOOR.MATH(G63, 0.25)</f>
        <v>1</v>
      </c>
      <c r="I63" s="21" t="n">
        <f aca="false">H63 + 0.25</f>
        <v>1.25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114</v>
      </c>
      <c r="B64" s="7" t="n">
        <v>45662</v>
      </c>
      <c r="C64" s="7" t="n">
        <v>45672</v>
      </c>
      <c r="D64" s="8" t="n">
        <v>50</v>
      </c>
      <c r="E64" s="19" t="n">
        <f aca="false">C64 - B64 +1</f>
        <v>11</v>
      </c>
      <c r="F64" s="19" t="n">
        <f aca="false">NETWORKDAYS(B64, C64, holiday!A$2:A$500)</f>
        <v>8</v>
      </c>
      <c r="G64" s="20" t="n">
        <f aca="false">D64/F64</f>
        <v>6.25</v>
      </c>
      <c r="H64" s="21" t="n">
        <f aca="false">_xlfn.FLOOR.MATH(G64, 0.25)</f>
        <v>6.25</v>
      </c>
      <c r="I64" s="21" t="n">
        <f aca="false">H64 + 0.25</f>
        <v>6.5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115</v>
      </c>
      <c r="B65" s="7" t="n">
        <v>45673</v>
      </c>
      <c r="C65" s="7" t="n">
        <v>45853</v>
      </c>
      <c r="D65" s="8" t="n">
        <v>80</v>
      </c>
      <c r="E65" s="19" t="n">
        <f aca="false">C65 - B65 +1</f>
        <v>181</v>
      </c>
      <c r="F65" s="19" t="n">
        <f aca="false">NETWORKDAYS(B65, C65, holiday!A$2:A$500)</f>
        <v>128</v>
      </c>
      <c r="G65" s="20" t="n">
        <f aca="false">D65/F65</f>
        <v>0.625</v>
      </c>
      <c r="H65" s="21" t="n">
        <f aca="false">_xlfn.FLOOR.MATH(G65, 0.25)</f>
        <v>0.5</v>
      </c>
      <c r="I65" s="21" t="n">
        <f aca="false">H65 + 0.25</f>
        <v>0.75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116</v>
      </c>
      <c r="B66" s="7" t="n">
        <v>45854</v>
      </c>
      <c r="C66" s="7" t="n">
        <v>45873</v>
      </c>
      <c r="D66" s="8" t="n">
        <v>40</v>
      </c>
      <c r="E66" s="19" t="n">
        <f aca="false">C66 - B66 +1</f>
        <v>20</v>
      </c>
      <c r="F66" s="19" t="n">
        <f aca="false">NETWORKDAYS(B66, C66, holiday!A$2:A$500)</f>
        <v>14</v>
      </c>
      <c r="G66" s="20" t="n">
        <f aca="false">D66/F66</f>
        <v>2.85714285714286</v>
      </c>
      <c r="H66" s="21" t="n">
        <f aca="false">_xlfn.FLOOR.MATH(G66, 0.25)</f>
        <v>2.75</v>
      </c>
      <c r="I66" s="21" t="n">
        <f aca="false">H66 + 0.25</f>
        <v>3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117</v>
      </c>
      <c r="B67" s="7" t="n">
        <v>45658</v>
      </c>
      <c r="C67" s="7" t="n">
        <v>45738</v>
      </c>
      <c r="D67" s="8" t="n">
        <v>50</v>
      </c>
      <c r="E67" s="19" t="n">
        <f aca="false">C67 - B67 +1</f>
        <v>81</v>
      </c>
      <c r="F67" s="19" t="n">
        <f aca="false">NETWORKDAYS(B67, C67, holiday!A$2:A$500)</f>
        <v>57</v>
      </c>
      <c r="G67" s="20" t="n">
        <f aca="false">D67/F67</f>
        <v>0.87719298245614</v>
      </c>
      <c r="H67" s="21" t="n">
        <f aca="false">_xlfn.FLOOR.MATH(G67, 0.25)</f>
        <v>0.75</v>
      </c>
      <c r="I67" s="21" t="n">
        <f aca="false">H67 + 0.25</f>
        <v>1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118</v>
      </c>
      <c r="B68" s="7" t="n">
        <v>45739</v>
      </c>
      <c r="C68" s="7" t="n">
        <v>45748</v>
      </c>
      <c r="D68" s="8" t="n">
        <v>10</v>
      </c>
      <c r="E68" s="19" t="n">
        <f aca="false">C68 - B68 +1</f>
        <v>10</v>
      </c>
      <c r="F68" s="19" t="n">
        <f aca="false">NETWORKDAYS(B68, C68, holiday!A$2:A$500)</f>
        <v>7</v>
      </c>
      <c r="G68" s="20" t="n">
        <f aca="false">D68/F68</f>
        <v>1.42857142857143</v>
      </c>
      <c r="H68" s="21" t="n">
        <f aca="false">_xlfn.FLOOR.MATH(G68, 0.25)</f>
        <v>1.25</v>
      </c>
      <c r="I68" s="21" t="n">
        <f aca="false">H68 + 0.25</f>
        <v>1.5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119</v>
      </c>
      <c r="B69" s="7" t="n">
        <v>45658</v>
      </c>
      <c r="C69" s="7" t="n">
        <v>45828</v>
      </c>
      <c r="D69" s="8" t="n">
        <v>30</v>
      </c>
      <c r="E69" s="19" t="n">
        <f aca="false">C69 - B69 +1</f>
        <v>171</v>
      </c>
      <c r="F69" s="19" t="n">
        <f aca="false">NETWORKDAYS(B69, C69, holiday!A$2:A$500)</f>
        <v>121</v>
      </c>
      <c r="G69" s="20" t="n">
        <f aca="false">D69/F69</f>
        <v>0.247933884297521</v>
      </c>
      <c r="H69" s="21" t="n">
        <f aca="false">_xlfn.FLOOR.MATH(G69, 0.25)</f>
        <v>0</v>
      </c>
      <c r="I69" s="21" t="n">
        <f aca="false">H69 + 0.25</f>
        <v>0.25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120</v>
      </c>
      <c r="B70" s="7" t="n">
        <v>45829</v>
      </c>
      <c r="C70" s="7" t="n">
        <v>45839</v>
      </c>
      <c r="D70" s="8" t="n">
        <v>10</v>
      </c>
      <c r="E70" s="19" t="n">
        <f aca="false">C70 - B70 +1</f>
        <v>11</v>
      </c>
      <c r="F70" s="19" t="n">
        <f aca="false">NETWORKDAYS(B70, C70, holiday!A$2:A$500)</f>
        <v>7</v>
      </c>
      <c r="G70" s="20" t="n">
        <f aca="false">D70/F70</f>
        <v>1.42857142857143</v>
      </c>
      <c r="H70" s="21" t="n">
        <f aca="false">_xlfn.FLOOR.MATH(G70, 0.25)</f>
        <v>1.25</v>
      </c>
      <c r="I70" s="21" t="n">
        <f aca="false">H70 + 0.25</f>
        <v>1.5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121</v>
      </c>
      <c r="B71" s="7" t="n">
        <v>45658</v>
      </c>
      <c r="C71" s="7" t="n">
        <v>45678</v>
      </c>
      <c r="D71" s="8" t="n">
        <v>20</v>
      </c>
      <c r="E71" s="19" t="n">
        <f aca="false">C71 - B71 +1</f>
        <v>21</v>
      </c>
      <c r="F71" s="19" t="n">
        <f aca="false">NETWORKDAYS(B71, C71, holiday!A$2:A$500)</f>
        <v>14</v>
      </c>
      <c r="G71" s="20" t="n">
        <f aca="false">D71/F71</f>
        <v>1.42857142857143</v>
      </c>
      <c r="H71" s="21" t="n">
        <f aca="false">_xlfn.FLOOR.MATH(G71, 0.25)</f>
        <v>1.25</v>
      </c>
      <c r="I71" s="21" t="n">
        <f aca="false">H71 + 0.25</f>
        <v>1.5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122</v>
      </c>
      <c r="B72" s="7" t="n">
        <v>45679</v>
      </c>
      <c r="C72" s="7" t="n">
        <v>45726</v>
      </c>
      <c r="D72" s="8" t="n">
        <v>10</v>
      </c>
      <c r="E72" s="19" t="n">
        <f aca="false">C72 - B72 +1</f>
        <v>48</v>
      </c>
      <c r="F72" s="19" t="n">
        <f aca="false">NETWORKDAYS(B72, C72, holiday!A$2:A$500)</f>
        <v>34</v>
      </c>
      <c r="G72" s="20" t="n">
        <f aca="false">D72/F72</f>
        <v>0.294117647058824</v>
      </c>
      <c r="H72" s="21" t="n">
        <f aca="false">_xlfn.FLOOR.MATH(G72, 0.25)</f>
        <v>0.25</v>
      </c>
      <c r="I72" s="21" t="n">
        <f aca="false">H72 + 0.25</f>
        <v>0.5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123</v>
      </c>
      <c r="B73" s="7" t="n">
        <v>45658</v>
      </c>
      <c r="C73" s="7" t="n">
        <v>45738</v>
      </c>
      <c r="D73" s="8" t="n">
        <v>10</v>
      </c>
      <c r="E73" s="19" t="n">
        <f aca="false">C73 - B73 +1</f>
        <v>81</v>
      </c>
      <c r="F73" s="19" t="n">
        <f aca="false">NETWORKDAYS(B73, C73, holiday!A$2:A$500)</f>
        <v>57</v>
      </c>
      <c r="G73" s="20" t="n">
        <f aca="false">D73/F73</f>
        <v>0.175438596491228</v>
      </c>
      <c r="H73" s="21" t="n">
        <f aca="false">_xlfn.FLOOR.MATH(G73, 0.25)</f>
        <v>0</v>
      </c>
      <c r="I73" s="21" t="n">
        <f aca="false">H73 + 0.25</f>
        <v>0.25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124</v>
      </c>
      <c r="B74" s="7" t="n">
        <v>45739</v>
      </c>
      <c r="C74" s="7" t="n">
        <v>45748</v>
      </c>
      <c r="D74" s="8" t="n">
        <v>5</v>
      </c>
      <c r="E74" s="19" t="n">
        <f aca="false">C74 - B74 +1</f>
        <v>10</v>
      </c>
      <c r="F74" s="19" t="n">
        <f aca="false">NETWORKDAYS(B74, C74, holiday!A$2:A$500)</f>
        <v>7</v>
      </c>
      <c r="G74" s="20" t="n">
        <f aca="false">D74/F74</f>
        <v>0.714285714285714</v>
      </c>
      <c r="H74" s="21" t="n">
        <f aca="false">_xlfn.FLOOR.MATH(G74, 0.25)</f>
        <v>0.5</v>
      </c>
      <c r="I74" s="21" t="n">
        <f aca="false">H74 + 0.25</f>
        <v>0.75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125</v>
      </c>
      <c r="B75" s="7" t="n">
        <v>45658</v>
      </c>
      <c r="C75" s="7" t="n">
        <v>45678</v>
      </c>
      <c r="D75" s="8" t="n">
        <v>15</v>
      </c>
      <c r="E75" s="19" t="n">
        <f aca="false">C75 - B75 +1</f>
        <v>21</v>
      </c>
      <c r="F75" s="19" t="n">
        <f aca="false">NETWORKDAYS(B75, C75, holiday!A$2:A$500)</f>
        <v>14</v>
      </c>
      <c r="G75" s="20" t="n">
        <f aca="false">D75/F75</f>
        <v>1.07142857142857</v>
      </c>
      <c r="H75" s="21" t="n">
        <f aca="false">_xlfn.FLOOR.MATH(G75, 0.25)</f>
        <v>1</v>
      </c>
      <c r="I75" s="21" t="n">
        <f aca="false">H75 + 0.25</f>
        <v>1.25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126</v>
      </c>
      <c r="B76" s="7" t="n">
        <v>45679</v>
      </c>
      <c r="C76" s="7" t="n">
        <v>45691</v>
      </c>
      <c r="D76" s="8" t="n">
        <v>10</v>
      </c>
      <c r="E76" s="19" t="n">
        <f aca="false">C76 - B76 +1</f>
        <v>13</v>
      </c>
      <c r="F76" s="19" t="n">
        <f aca="false">NETWORKDAYS(B76, C76, holiday!A$2:A$500)</f>
        <v>9</v>
      </c>
      <c r="G76" s="20" t="n">
        <f aca="false">D76/F76</f>
        <v>1.11111111111111</v>
      </c>
      <c r="H76" s="21" t="n">
        <f aca="false">_xlfn.FLOOR.MATH(G76, 0.25)</f>
        <v>1</v>
      </c>
      <c r="I76" s="21" t="n">
        <f aca="false">H76 + 0.25</f>
        <v>1.25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127</v>
      </c>
      <c r="B77" s="7" t="n">
        <v>45658</v>
      </c>
      <c r="C77" s="7" t="n">
        <v>45738</v>
      </c>
      <c r="D77" s="8" t="n">
        <v>40</v>
      </c>
      <c r="E77" s="19" t="n">
        <f aca="false">C77 - B77 +1</f>
        <v>81</v>
      </c>
      <c r="F77" s="19" t="n">
        <f aca="false">NETWORKDAYS(B77, C77, holiday!A$2:A$500)</f>
        <v>57</v>
      </c>
      <c r="G77" s="20" t="n">
        <f aca="false">D77/F77</f>
        <v>0.701754385964912</v>
      </c>
      <c r="H77" s="21" t="n">
        <f aca="false">_xlfn.FLOOR.MATH(G77, 0.25)</f>
        <v>0.5</v>
      </c>
      <c r="I77" s="21" t="n">
        <f aca="false">H77 + 0.25</f>
        <v>0.75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128</v>
      </c>
      <c r="B78" s="7" t="n">
        <v>45739</v>
      </c>
      <c r="C78" s="7" t="n">
        <v>45747</v>
      </c>
      <c r="D78" s="8" t="n">
        <v>15</v>
      </c>
      <c r="E78" s="19" t="n">
        <f aca="false">C78 - B78 +1</f>
        <v>9</v>
      </c>
      <c r="F78" s="19" t="n">
        <f aca="false">NETWORKDAYS(B78, C78, holiday!A$2:A$500)</f>
        <v>6</v>
      </c>
      <c r="G78" s="20" t="n">
        <f aca="false">D78/F78</f>
        <v>2.5</v>
      </c>
      <c r="H78" s="21" t="n">
        <f aca="false">_xlfn.FLOOR.MATH(G78, 0.25)</f>
        <v>2.5</v>
      </c>
      <c r="I78" s="21" t="n">
        <f aca="false">H78 + 0.25</f>
        <v>2.75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129</v>
      </c>
      <c r="B79" s="7" t="n">
        <v>45658</v>
      </c>
      <c r="C79" s="7" t="n">
        <v>45703</v>
      </c>
      <c r="D79" s="8" t="n">
        <v>10</v>
      </c>
      <c r="E79" s="19" t="n">
        <f aca="false">C79 - B79 +1</f>
        <v>46</v>
      </c>
      <c r="F79" s="19" t="n">
        <f aca="false">NETWORKDAYS(B79, C79, holiday!A$2:A$500)</f>
        <v>32</v>
      </c>
      <c r="G79" s="20" t="n">
        <f aca="false">D79/F79</f>
        <v>0.3125</v>
      </c>
      <c r="H79" s="21" t="n">
        <f aca="false">_xlfn.FLOOR.MATH(G79, 0.25)</f>
        <v>0.25</v>
      </c>
      <c r="I79" s="21" t="n">
        <f aca="false">H79 + 0.25</f>
        <v>0.5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130</v>
      </c>
      <c r="B80" s="7" t="n">
        <v>45704</v>
      </c>
      <c r="C80" s="7" t="n">
        <v>45713</v>
      </c>
      <c r="D80" s="8" t="n">
        <v>5</v>
      </c>
      <c r="E80" s="19" t="n">
        <f aca="false">C80 - B80 +1</f>
        <v>10</v>
      </c>
      <c r="F80" s="19" t="n">
        <f aca="false">NETWORKDAYS(B80, C80, holiday!A$2:A$500)</f>
        <v>7</v>
      </c>
      <c r="G80" s="20" t="n">
        <f aca="false">D80/F80</f>
        <v>0.714285714285714</v>
      </c>
      <c r="H80" s="21" t="n">
        <f aca="false">_xlfn.FLOOR.MATH(G80, 0.25)</f>
        <v>0.5</v>
      </c>
      <c r="I80" s="21" t="n">
        <f aca="false">H80 + 0.25</f>
        <v>0.75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131</v>
      </c>
      <c r="B81" s="7" t="n">
        <v>45689</v>
      </c>
      <c r="C81" s="7" t="n">
        <v>45704</v>
      </c>
      <c r="D81" s="8" t="n">
        <v>50</v>
      </c>
      <c r="E81" s="19" t="n">
        <f aca="false">C81 - B81 +1</f>
        <v>16</v>
      </c>
      <c r="F81" s="19" t="n">
        <f aca="false">NETWORKDAYS(B81, C81, holiday!A$2:A$500)</f>
        <v>10</v>
      </c>
      <c r="G81" s="20" t="n">
        <f aca="false">D81/F81</f>
        <v>5</v>
      </c>
      <c r="H81" s="21" t="n">
        <f aca="false">_xlfn.FLOOR.MATH(G81, 0.25)</f>
        <v>5</v>
      </c>
      <c r="I81" s="21" t="n">
        <f aca="false">H81 + 0.25</f>
        <v>5.25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132</v>
      </c>
      <c r="B82" s="7" t="n">
        <v>45705</v>
      </c>
      <c r="C82" s="7" t="n">
        <v>45915</v>
      </c>
      <c r="D82" s="8" t="n">
        <v>150</v>
      </c>
      <c r="E82" s="19" t="n">
        <f aca="false">C82 - B82 +1</f>
        <v>211</v>
      </c>
      <c r="F82" s="19" t="n">
        <f aca="false">NETWORKDAYS(B82, C82, holiday!A$2:A$500)</f>
        <v>150</v>
      </c>
      <c r="G82" s="20" t="n">
        <f aca="false">D82/F82</f>
        <v>1</v>
      </c>
      <c r="H82" s="21" t="n">
        <f aca="false">_xlfn.FLOOR.MATH(G82, 0.25)</f>
        <v>1</v>
      </c>
      <c r="I82" s="21" t="n">
        <f aca="false">H82 + 0.25</f>
        <v>1.25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133</v>
      </c>
      <c r="B83" s="7" t="n">
        <v>45916</v>
      </c>
      <c r="C83" s="7" t="n">
        <v>45931</v>
      </c>
      <c r="D83" s="8" t="n">
        <v>30</v>
      </c>
      <c r="E83" s="19" t="n">
        <f aca="false">C83 - B83 +1</f>
        <v>16</v>
      </c>
      <c r="F83" s="19" t="n">
        <f aca="false">NETWORKDAYS(B83, C83, holiday!A$2:A$500)</f>
        <v>12</v>
      </c>
      <c r="G83" s="20" t="n">
        <f aca="false">D83/F83</f>
        <v>2.5</v>
      </c>
      <c r="H83" s="21" t="n">
        <f aca="false">_xlfn.FLOOR.MATH(G83, 0.25)</f>
        <v>2.5</v>
      </c>
      <c r="I83" s="21" t="n">
        <f aca="false">H83 + 0.25</f>
        <v>2.75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134</v>
      </c>
      <c r="B84" s="7" t="n">
        <v>45778</v>
      </c>
      <c r="C84" s="7" t="n">
        <v>45793</v>
      </c>
      <c r="D84" s="8" t="n">
        <v>50</v>
      </c>
      <c r="E84" s="19" t="n">
        <f aca="false">C84 - B84 +1</f>
        <v>16</v>
      </c>
      <c r="F84" s="19" t="n">
        <f aca="false">NETWORKDAYS(B84, C84, holiday!A$2:A$500)</f>
        <v>11</v>
      </c>
      <c r="G84" s="20" t="n">
        <f aca="false">D84/F84</f>
        <v>4.54545454545455</v>
      </c>
      <c r="H84" s="21" t="n">
        <f aca="false">_xlfn.FLOOR.MATH(G84, 0.25)</f>
        <v>4.5</v>
      </c>
      <c r="I84" s="21" t="n">
        <f aca="false">H84 + 0.25</f>
        <v>4.75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135</v>
      </c>
      <c r="B85" s="7" t="n">
        <v>45794</v>
      </c>
      <c r="C85" s="7" t="n">
        <v>46064</v>
      </c>
      <c r="D85" s="8" t="n">
        <v>160</v>
      </c>
      <c r="E85" s="19" t="n">
        <f aca="false">C85 - B85 +1</f>
        <v>271</v>
      </c>
      <c r="F85" s="19" t="n">
        <f aca="false">NETWORKDAYS(B85, C85, holiday!A$2:A$500)</f>
        <v>193</v>
      </c>
      <c r="G85" s="20" t="n">
        <f aca="false">D85/F85</f>
        <v>0.829015544041451</v>
      </c>
      <c r="H85" s="21" t="n">
        <f aca="false">_xlfn.FLOOR.MATH(G85, 0.25)</f>
        <v>0.75</v>
      </c>
      <c r="I85" s="21" t="n">
        <f aca="false">H85 + 0.25</f>
        <v>1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136</v>
      </c>
      <c r="B86" s="7" t="n">
        <v>46065</v>
      </c>
      <c r="C86" s="7" t="n">
        <v>46083</v>
      </c>
      <c r="D86" s="8" t="n">
        <v>20</v>
      </c>
      <c r="E86" s="19" t="n">
        <f aca="false">C86 - B86 +1</f>
        <v>19</v>
      </c>
      <c r="F86" s="19" t="n">
        <f aca="false">NETWORKDAYS(B86, C86, holiday!A$2:A$500)</f>
        <v>13</v>
      </c>
      <c r="G86" s="20" t="n">
        <f aca="false">D86/F86</f>
        <v>1.53846153846154</v>
      </c>
      <c r="H86" s="21" t="n">
        <f aca="false">_xlfn.FLOOR.MATH(G86, 0.25)</f>
        <v>1.5</v>
      </c>
      <c r="I86" s="21" t="n">
        <f aca="false">H86 + 0.25</f>
        <v>1.75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137</v>
      </c>
      <c r="B87" s="7" t="n">
        <v>45658</v>
      </c>
      <c r="C87" s="7" t="n">
        <v>45733</v>
      </c>
      <c r="D87" s="8" t="n">
        <v>40</v>
      </c>
      <c r="E87" s="19" t="n">
        <f aca="false">C87 - B87 +1</f>
        <v>76</v>
      </c>
      <c r="F87" s="19" t="n">
        <f aca="false">NETWORKDAYS(B87, C87, holiday!A$2:A$500)</f>
        <v>53</v>
      </c>
      <c r="G87" s="20" t="n">
        <f aca="false">D87/F87</f>
        <v>0.754716981132076</v>
      </c>
      <c r="H87" s="21" t="n">
        <f aca="false">_xlfn.FLOOR.MATH(G87, 0.25)</f>
        <v>0.75</v>
      </c>
      <c r="I87" s="21" t="n">
        <f aca="false">H87 + 0.25</f>
        <v>1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138</v>
      </c>
      <c r="B88" s="7" t="n">
        <v>45734</v>
      </c>
      <c r="C88" s="7" t="n">
        <v>45741</v>
      </c>
      <c r="D88" s="8" t="n">
        <v>10</v>
      </c>
      <c r="E88" s="19" t="n">
        <f aca="false">C88 - B88 +1</f>
        <v>8</v>
      </c>
      <c r="F88" s="19" t="n">
        <f aca="false">NETWORKDAYS(B88, C88, holiday!A$2:A$500)</f>
        <v>6</v>
      </c>
      <c r="G88" s="20" t="n">
        <f aca="false">D88/F88</f>
        <v>1.66666666666667</v>
      </c>
      <c r="H88" s="21" t="n">
        <f aca="false">_xlfn.FLOOR.MATH(G88, 0.25)</f>
        <v>1.5</v>
      </c>
      <c r="I88" s="21" t="n">
        <f aca="false">H88 + 0.25</f>
        <v>1.75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139</v>
      </c>
      <c r="B89" s="7" t="n">
        <v>45658</v>
      </c>
      <c r="C89" s="7" t="n">
        <v>45713</v>
      </c>
      <c r="D89" s="8" t="n">
        <v>30</v>
      </c>
      <c r="E89" s="19" t="n">
        <f aca="false">C89 - B89 +1</f>
        <v>56</v>
      </c>
      <c r="F89" s="19" t="n">
        <f aca="false">NETWORKDAYS(B89, C89, holiday!A$2:A$500)</f>
        <v>39</v>
      </c>
      <c r="G89" s="20" t="n">
        <f aca="false">D89/F89</f>
        <v>0.769230769230769</v>
      </c>
      <c r="H89" s="21" t="n">
        <f aca="false">_xlfn.FLOOR.MATH(G89, 0.25)</f>
        <v>0.75</v>
      </c>
      <c r="I89" s="21" t="n">
        <f aca="false">H89 + 0.25</f>
        <v>1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140</v>
      </c>
      <c r="B90" s="7" t="n">
        <v>45714</v>
      </c>
      <c r="C90" s="7" t="n">
        <v>45719</v>
      </c>
      <c r="D90" s="8" t="n">
        <v>15</v>
      </c>
      <c r="E90" s="19" t="n">
        <f aca="false">C90 - B90 +1</f>
        <v>6</v>
      </c>
      <c r="F90" s="19" t="n">
        <f aca="false">NETWORKDAYS(B90, C90, holiday!A$2:A$500)</f>
        <v>4</v>
      </c>
      <c r="G90" s="20" t="n">
        <f aca="false">D90/F90</f>
        <v>3.75</v>
      </c>
      <c r="H90" s="21" t="n">
        <f aca="false">_xlfn.FLOOR.MATH(G90, 0.25)</f>
        <v>3.75</v>
      </c>
      <c r="I90" s="21" t="n">
        <f aca="false">H90 + 0.25</f>
        <v>4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141</v>
      </c>
      <c r="B91" s="7" t="n">
        <v>45658</v>
      </c>
      <c r="C91" s="7" t="n">
        <v>45743</v>
      </c>
      <c r="D91" s="8" t="n">
        <v>60</v>
      </c>
      <c r="E91" s="19" t="n">
        <f aca="false">C91 - B91 +1</f>
        <v>86</v>
      </c>
      <c r="F91" s="19" t="n">
        <f aca="false">NETWORKDAYS(B91, C91, holiday!A$2:A$500)</f>
        <v>61</v>
      </c>
      <c r="G91" s="20" t="n">
        <f aca="false">D91/F91</f>
        <v>0.983606557377049</v>
      </c>
      <c r="H91" s="21" t="n">
        <f aca="false">_xlfn.FLOOR.MATH(G91, 0.25)</f>
        <v>0.75</v>
      </c>
      <c r="I91" s="21" t="n">
        <f aca="false">H91 + 0.25</f>
        <v>1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142</v>
      </c>
      <c r="B92" s="7" t="n">
        <v>45744</v>
      </c>
      <c r="C92" s="7" t="n">
        <v>45754</v>
      </c>
      <c r="D92" s="8" t="n">
        <v>20</v>
      </c>
      <c r="E92" s="19" t="n">
        <f aca="false">C92 - B92 +1</f>
        <v>11</v>
      </c>
      <c r="F92" s="19" t="n">
        <f aca="false">NETWORKDAYS(B92, C92, holiday!A$2:A$500)</f>
        <v>7</v>
      </c>
      <c r="G92" s="20" t="n">
        <f aca="false">D92/F92</f>
        <v>2.85714285714286</v>
      </c>
      <c r="H92" s="21" t="n">
        <f aca="false">_xlfn.FLOOR.MATH(G92, 0.25)</f>
        <v>2.75</v>
      </c>
      <c r="I92" s="21" t="n">
        <f aca="false">H92 + 0.25</f>
        <v>3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143</v>
      </c>
      <c r="B93" s="7" t="n">
        <v>45658</v>
      </c>
      <c r="C93" s="7" t="n">
        <v>45798</v>
      </c>
      <c r="D93" s="8" t="n">
        <v>30</v>
      </c>
      <c r="E93" s="19" t="n">
        <f aca="false">C93 - B93 +1</f>
        <v>141</v>
      </c>
      <c r="F93" s="19" t="n">
        <f aca="false">NETWORKDAYS(B93, C93, holiday!A$2:A$500)</f>
        <v>99</v>
      </c>
      <c r="G93" s="20" t="n">
        <f aca="false">D93/F93</f>
        <v>0.303030303030303</v>
      </c>
      <c r="H93" s="21" t="n">
        <f aca="false">_xlfn.FLOOR.MATH(G93, 0.25)</f>
        <v>0.25</v>
      </c>
      <c r="I93" s="21" t="n">
        <f aca="false">H93 + 0.25</f>
        <v>0.5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144</v>
      </c>
      <c r="B94" s="7" t="n">
        <v>45799</v>
      </c>
      <c r="C94" s="7" t="n">
        <v>45810</v>
      </c>
      <c r="D94" s="8" t="n">
        <v>15</v>
      </c>
      <c r="E94" s="19" t="n">
        <f aca="false">C94 - B94 +1</f>
        <v>12</v>
      </c>
      <c r="F94" s="19" t="n">
        <f aca="false">NETWORKDAYS(B94, C94, holiday!A$2:A$500)</f>
        <v>8</v>
      </c>
      <c r="G94" s="20" t="n">
        <f aca="false">D94/F94</f>
        <v>1.875</v>
      </c>
      <c r="H94" s="21" t="n">
        <f aca="false">_xlfn.FLOOR.MATH(G94, 0.25)</f>
        <v>1.75</v>
      </c>
      <c r="I94" s="21" t="n">
        <f aca="false">H94 + 0.25</f>
        <v>2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145</v>
      </c>
      <c r="B95" s="7" t="n">
        <v>45731</v>
      </c>
      <c r="C95" s="7" t="n">
        <v>45756</v>
      </c>
      <c r="D95" s="8" t="n">
        <v>60</v>
      </c>
      <c r="E95" s="19" t="n">
        <f aca="false">C95 - B95 +1</f>
        <v>26</v>
      </c>
      <c r="F95" s="19" t="n">
        <f aca="false">NETWORKDAYS(B95, C95, holiday!A$2:A$500)</f>
        <v>18</v>
      </c>
      <c r="G95" s="20" t="n">
        <f aca="false">D95/F95</f>
        <v>3.33333333333333</v>
      </c>
      <c r="H95" s="21" t="n">
        <f aca="false">_xlfn.FLOOR.MATH(G95, 0.25)</f>
        <v>3.25</v>
      </c>
      <c r="I95" s="21" t="n">
        <f aca="false">H95 + 0.25</f>
        <v>3.5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146</v>
      </c>
      <c r="B96" s="7" t="n">
        <v>45757</v>
      </c>
      <c r="C96" s="7" t="n">
        <v>45887</v>
      </c>
      <c r="D96" s="8" t="n">
        <v>90</v>
      </c>
      <c r="E96" s="19" t="n">
        <f aca="false">C96 - B96 +1</f>
        <v>131</v>
      </c>
      <c r="F96" s="19" t="n">
        <f aca="false">NETWORKDAYS(B96, C96, holiday!A$2:A$500)</f>
        <v>92</v>
      </c>
      <c r="G96" s="20" t="n">
        <f aca="false">D96/F96</f>
        <v>0.978260869565217</v>
      </c>
      <c r="H96" s="21" t="n">
        <f aca="false">_xlfn.FLOOR.MATH(G96, 0.25)</f>
        <v>0.75</v>
      </c>
      <c r="I96" s="21" t="n">
        <f aca="false">H96 + 0.25</f>
        <v>1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147</v>
      </c>
      <c r="B97" s="7" t="n">
        <v>45888</v>
      </c>
      <c r="C97" s="7" t="n">
        <v>45901</v>
      </c>
      <c r="D97" s="8" t="n">
        <v>20</v>
      </c>
      <c r="E97" s="19" t="n">
        <f aca="false">C97 - B97 +1</f>
        <v>14</v>
      </c>
      <c r="F97" s="19" t="n">
        <f aca="false">NETWORKDAYS(B97, C97, holiday!A$2:A$500)</f>
        <v>10</v>
      </c>
      <c r="G97" s="20" t="n">
        <f aca="false">D97/F97</f>
        <v>2</v>
      </c>
      <c r="H97" s="21" t="n">
        <f aca="false">_xlfn.FLOOR.MATH(G97, 0.25)</f>
        <v>2</v>
      </c>
      <c r="I97" s="21" t="n">
        <f aca="false">H97 + 0.25</f>
        <v>2.25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148</v>
      </c>
      <c r="B98" s="7" t="n">
        <v>45658</v>
      </c>
      <c r="C98" s="7" t="n">
        <v>45738</v>
      </c>
      <c r="D98" s="1" t="n">
        <v>20</v>
      </c>
      <c r="E98" s="19" t="n">
        <f aca="false">C98 - B98 +1</f>
        <v>81</v>
      </c>
      <c r="F98" s="19" t="n">
        <f aca="false">NETWORKDAYS(B98, C98, holiday!A$2:A$500)</f>
        <v>57</v>
      </c>
      <c r="G98" s="20" t="n">
        <f aca="false">D98/F98</f>
        <v>0.350877192982456</v>
      </c>
      <c r="H98" s="21" t="n">
        <f aca="false">_xlfn.FLOOR.MATH(G98, 0.25)</f>
        <v>0.25</v>
      </c>
      <c r="I98" s="21" t="n">
        <f aca="false">H98 + 0.25</f>
        <v>0.5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149</v>
      </c>
      <c r="B99" s="7" t="n">
        <v>45739</v>
      </c>
      <c r="C99" s="7" t="n">
        <v>45747</v>
      </c>
      <c r="D99" s="1" t="n">
        <v>10</v>
      </c>
      <c r="E99" s="19" t="n">
        <f aca="false">C99 - B99 +1</f>
        <v>9</v>
      </c>
      <c r="F99" s="19" t="n">
        <f aca="false">NETWORKDAYS(B99, C99, holiday!A$2:A$500)</f>
        <v>6</v>
      </c>
      <c r="G99" s="20" t="n">
        <f aca="false">D99/F99</f>
        <v>1.66666666666667</v>
      </c>
      <c r="H99" s="21" t="n">
        <f aca="false">_xlfn.FLOOR.MATH(G99, 0.25)</f>
        <v>1.5</v>
      </c>
      <c r="I99" s="21" t="n">
        <f aca="false">H99 + 0.25</f>
        <v>1.75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150</v>
      </c>
      <c r="B100" s="7" t="n">
        <v>45689</v>
      </c>
      <c r="C100" s="7" t="n">
        <v>45704</v>
      </c>
      <c r="D100" s="1" t="n">
        <v>60</v>
      </c>
      <c r="E100" s="19" t="n">
        <f aca="false">C100 - B100 +1</f>
        <v>16</v>
      </c>
      <c r="F100" s="19" t="n">
        <f aca="false">NETWORKDAYS(B100, C100, holiday!A$2:A$500)</f>
        <v>10</v>
      </c>
      <c r="G100" s="20" t="n">
        <f aca="false">D100/F100</f>
        <v>6</v>
      </c>
      <c r="H100" s="21" t="n">
        <f aca="false">_xlfn.FLOOR.MATH(G100, 0.25)</f>
        <v>6</v>
      </c>
      <c r="I100" s="21" t="n">
        <f aca="false">H100 + 0.25</f>
        <v>6.25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151</v>
      </c>
      <c r="B101" s="7" t="n">
        <v>45705</v>
      </c>
      <c r="C101" s="7" t="n">
        <v>45915</v>
      </c>
      <c r="D101" s="1" t="n">
        <v>60</v>
      </c>
      <c r="E101" s="19" t="n">
        <f aca="false">C101 - B101 +1</f>
        <v>211</v>
      </c>
      <c r="F101" s="19" t="n">
        <f aca="false">NETWORKDAYS(B101, C101, holiday!A$2:A$500)</f>
        <v>150</v>
      </c>
      <c r="G101" s="20" t="n">
        <f aca="false">D101/F101</f>
        <v>0.4</v>
      </c>
      <c r="H101" s="21" t="n">
        <f aca="false">_xlfn.FLOOR.MATH(G101, 0.25)</f>
        <v>0.25</v>
      </c>
      <c r="I101" s="21" t="n">
        <f aca="false">H101 + 0.25</f>
        <v>0.5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152</v>
      </c>
      <c r="B102" s="7" t="n">
        <v>45916</v>
      </c>
      <c r="C102" s="7" t="n">
        <v>45931</v>
      </c>
      <c r="D102" s="1" t="n">
        <v>20</v>
      </c>
      <c r="E102" s="19" t="n">
        <f aca="false">C102 - B102 +1</f>
        <v>16</v>
      </c>
      <c r="F102" s="19" t="n">
        <f aca="false">NETWORKDAYS(B102, C102, holiday!A$2:A$500)</f>
        <v>12</v>
      </c>
      <c r="G102" s="20" t="n">
        <f aca="false">D102/F102</f>
        <v>1.66666666666667</v>
      </c>
      <c r="H102" s="21" t="n">
        <f aca="false">_xlfn.FLOOR.MATH(G102, 0.25)</f>
        <v>1.5</v>
      </c>
      <c r="I102" s="21" t="n">
        <f aca="false">H102 + 0.25</f>
        <v>1.75</v>
      </c>
      <c r="J102" s="2" t="b">
        <f aca="false">COUNTIF(assign!$B$1:$B$563,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153</v>
      </c>
      <c r="B103" s="7" t="n">
        <v>45703</v>
      </c>
      <c r="C103" s="7" t="n">
        <v>45718</v>
      </c>
      <c r="D103" s="1" t="n">
        <v>20</v>
      </c>
      <c r="E103" s="19" t="n">
        <f aca="false">C103 - B103 +1</f>
        <v>16</v>
      </c>
      <c r="F103" s="19" t="n">
        <f aca="false">NETWORKDAYS(B103, C103, holiday!A$2:A$500)</f>
        <v>10</v>
      </c>
      <c r="G103" s="20" t="n">
        <f aca="false">D103/F103</f>
        <v>2</v>
      </c>
      <c r="H103" s="21" t="n">
        <f aca="false">_xlfn.FLOOR.MATH(G103, 0.25)</f>
        <v>2</v>
      </c>
      <c r="I103" s="21" t="n">
        <f aca="false">H103 + 0.25</f>
        <v>2.25</v>
      </c>
      <c r="J103" s="2" t="b">
        <f aca="false">COUNTIF(assign!$B$1:$B$563,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154</v>
      </c>
      <c r="B104" s="7" t="n">
        <v>45719</v>
      </c>
      <c r="C104" s="7" t="n">
        <v>45889</v>
      </c>
      <c r="D104" s="1" t="n">
        <v>20</v>
      </c>
      <c r="E104" s="19" t="n">
        <f aca="false">C104 - B104 +1</f>
        <v>171</v>
      </c>
      <c r="F104" s="19" t="n">
        <f aca="false">NETWORKDAYS(B104, C104, holiday!A$2:A$500)</f>
        <v>122</v>
      </c>
      <c r="G104" s="20" t="n">
        <f aca="false">D104/F104</f>
        <v>0.163934426229508</v>
      </c>
      <c r="H104" s="21" t="n">
        <f aca="false">_xlfn.FLOOR.MATH(G104, 0.25)</f>
        <v>0</v>
      </c>
      <c r="I104" s="21" t="n">
        <f aca="false">H104 + 0.25</f>
        <v>0.25</v>
      </c>
      <c r="J104" s="2" t="b">
        <f aca="false">COUNTIF(assign!$B$1:$B$563,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155</v>
      </c>
      <c r="B105" s="7" t="n">
        <v>45890</v>
      </c>
      <c r="C105" s="7" t="n">
        <v>45901</v>
      </c>
      <c r="D105" s="1" t="n">
        <v>10</v>
      </c>
      <c r="E105" s="19" t="n">
        <f aca="false">C105 - B105 +1</f>
        <v>12</v>
      </c>
      <c r="F105" s="19" t="n">
        <f aca="false">NETWORKDAYS(B105, C105, holiday!A$2:A$500)</f>
        <v>8</v>
      </c>
      <c r="G105" s="20" t="n">
        <f aca="false">D105/F105</f>
        <v>1.25</v>
      </c>
      <c r="H105" s="21" t="n">
        <f aca="false">_xlfn.FLOOR.MATH(G105, 0.25)</f>
        <v>1.25</v>
      </c>
      <c r="I105" s="21" t="n">
        <f aca="false">H105 + 0.25</f>
        <v>1.5</v>
      </c>
      <c r="J105" s="2" t="b">
        <f aca="false">COUNTIF(assign!$B$1:$B$563,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156</v>
      </c>
      <c r="B106" s="7" t="n">
        <v>45658</v>
      </c>
      <c r="C106" s="7" t="n">
        <v>45748</v>
      </c>
      <c r="D106" s="1" t="n">
        <v>10</v>
      </c>
      <c r="E106" s="19" t="n">
        <f aca="false">C106 - B106 +1</f>
        <v>91</v>
      </c>
      <c r="F106" s="19" t="n">
        <f aca="false">NETWORKDAYS(B106, C106, holiday!A$2:A$500)</f>
        <v>64</v>
      </c>
      <c r="G106" s="20" t="n">
        <f aca="false">D106/F106</f>
        <v>0.15625</v>
      </c>
      <c r="H106" s="21" t="n">
        <f aca="false">_xlfn.FLOOR.MATH(G106, 0.25)</f>
        <v>0</v>
      </c>
      <c r="I106" s="21" t="n">
        <f aca="false">H106 + 0.25</f>
        <v>0.25</v>
      </c>
      <c r="J106" s="2" t="b">
        <f aca="false">COUNTIF(assign!$B$1:$B$563,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157</v>
      </c>
      <c r="B107" s="7" t="n">
        <v>45749</v>
      </c>
      <c r="C107" s="7" t="n">
        <v>45779</v>
      </c>
      <c r="D107" s="1" t="n">
        <v>5</v>
      </c>
      <c r="E107" s="19" t="n">
        <f aca="false">C107 - B107 +1</f>
        <v>31</v>
      </c>
      <c r="F107" s="19" t="n">
        <f aca="false">NETWORKDAYS(B107, C107, holiday!A$2:A$500)</f>
        <v>22</v>
      </c>
      <c r="G107" s="20" t="n">
        <f aca="false">D107/F107</f>
        <v>0.227272727272727</v>
      </c>
      <c r="H107" s="21" t="n">
        <f aca="false">_xlfn.FLOOR.MATH(G107, 0.25)</f>
        <v>0</v>
      </c>
      <c r="I107" s="21" t="n">
        <f aca="false">H107 + 0.25</f>
        <v>0.25</v>
      </c>
      <c r="J107" s="2" t="b">
        <f aca="false">COUNTIF(assign!$B$1:$B$563,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158</v>
      </c>
      <c r="B108" s="7" t="n">
        <v>45658</v>
      </c>
      <c r="C108" s="7" t="n">
        <v>45828</v>
      </c>
      <c r="D108" s="1" t="n">
        <v>10</v>
      </c>
      <c r="E108" s="19" t="n">
        <f aca="false">C108 - B108 +1</f>
        <v>171</v>
      </c>
      <c r="F108" s="19" t="n">
        <f aca="false">NETWORKDAYS(B108, C108, holiday!A$2:A$500)</f>
        <v>121</v>
      </c>
      <c r="G108" s="20" t="n">
        <f aca="false">D108/F108</f>
        <v>0.0826446280991736</v>
      </c>
      <c r="H108" s="21" t="n">
        <f aca="false">_xlfn.FLOOR.MATH(G108, 0.25)</f>
        <v>0</v>
      </c>
      <c r="I108" s="21" t="n">
        <f aca="false">H108 + 0.25</f>
        <v>0.25</v>
      </c>
      <c r="J108" s="2" t="b">
        <f aca="false">COUNTIF(assign!$B$1:$B$563,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159</v>
      </c>
      <c r="B109" s="7" t="n">
        <v>45829</v>
      </c>
      <c r="C109" s="7" t="n">
        <v>45874</v>
      </c>
      <c r="D109" s="1" t="n">
        <v>5</v>
      </c>
      <c r="E109" s="19" t="n">
        <f aca="false">C109 - B109 +1</f>
        <v>46</v>
      </c>
      <c r="F109" s="19" t="n">
        <f aca="false">NETWORKDAYS(B109, C109, holiday!A$2:A$500)</f>
        <v>32</v>
      </c>
      <c r="G109" s="20" t="n">
        <f aca="false">D109/F109</f>
        <v>0.15625</v>
      </c>
      <c r="H109" s="21" t="n">
        <f aca="false">_xlfn.FLOOR.MATH(G109, 0.25)</f>
        <v>0</v>
      </c>
      <c r="I109" s="21" t="n">
        <f aca="false">H109 + 0.25</f>
        <v>0.25</v>
      </c>
      <c r="J109" s="2" t="b">
        <f aca="false">COUNTIF(assign!$B$1:$B$563,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160</v>
      </c>
      <c r="B110" s="7" t="n">
        <v>45658</v>
      </c>
      <c r="C110" s="7" t="n">
        <v>45813</v>
      </c>
      <c r="D110" s="1" t="n">
        <v>15</v>
      </c>
      <c r="E110" s="19" t="n">
        <f aca="false">C110 - B110 +1</f>
        <v>156</v>
      </c>
      <c r="F110" s="19" t="n">
        <f aca="false">NETWORKDAYS(B110, C110, holiday!A$2:A$500)</f>
        <v>110</v>
      </c>
      <c r="G110" s="20" t="n">
        <f aca="false">D110/F110</f>
        <v>0.136363636363636</v>
      </c>
      <c r="H110" s="21" t="n">
        <f aca="false">_xlfn.FLOOR.MATH(G110, 0.25)</f>
        <v>0</v>
      </c>
      <c r="I110" s="21" t="n">
        <f aca="false">H110 + 0.25</f>
        <v>0.25</v>
      </c>
      <c r="J110" s="2" t="b">
        <f aca="false">COUNTIF(assign!$B$1:$B$563,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161</v>
      </c>
      <c r="B111" s="7" t="n">
        <v>45814</v>
      </c>
      <c r="C111" s="7" t="n">
        <v>45844</v>
      </c>
      <c r="D111" s="1" t="n">
        <v>5</v>
      </c>
      <c r="E111" s="19" t="n">
        <f aca="false">C111 - B111 +1</f>
        <v>31</v>
      </c>
      <c r="F111" s="19" t="n">
        <f aca="false">NETWORKDAYS(B111, C111, holiday!A$2:A$500)</f>
        <v>21</v>
      </c>
      <c r="G111" s="20" t="n">
        <f aca="false">D111/F111</f>
        <v>0.238095238095238</v>
      </c>
      <c r="H111" s="21" t="n">
        <f aca="false">_xlfn.FLOOR.MATH(G111, 0.25)</f>
        <v>0</v>
      </c>
      <c r="I111" s="21" t="n">
        <f aca="false">H111 + 0.25</f>
        <v>0.25</v>
      </c>
      <c r="J111" s="2" t="b">
        <f aca="false">COUNTIF(assign!$B$1:$B$563,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162</v>
      </c>
      <c r="B112" s="7" t="n">
        <v>45658</v>
      </c>
      <c r="C112" s="7" t="n">
        <v>45713</v>
      </c>
      <c r="D112" s="1" t="n">
        <v>5</v>
      </c>
      <c r="E112" s="19" t="n">
        <f aca="false">C112 - B112 +1</f>
        <v>56</v>
      </c>
      <c r="F112" s="19" t="n">
        <f aca="false">NETWORKDAYS(B112, C112, holiday!A$2:A$500)</f>
        <v>39</v>
      </c>
      <c r="G112" s="20" t="n">
        <f aca="false">D112/F112</f>
        <v>0.128205128205128</v>
      </c>
      <c r="H112" s="21" t="n">
        <f aca="false">_xlfn.FLOOR.MATH(G112, 0.25)</f>
        <v>0</v>
      </c>
      <c r="I112" s="21" t="n">
        <f aca="false">H112 + 0.25</f>
        <v>0.25</v>
      </c>
      <c r="J112" s="2" t="b">
        <f aca="false">COUNTIF(assign!$B$1:$B$563,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163</v>
      </c>
      <c r="B113" s="7" t="n">
        <v>45714</v>
      </c>
      <c r="C113" s="7" t="n">
        <v>45759</v>
      </c>
      <c r="D113" s="1" t="n">
        <v>5</v>
      </c>
      <c r="E113" s="19" t="n">
        <f aca="false">C113 - B113 +1</f>
        <v>46</v>
      </c>
      <c r="F113" s="19" t="n">
        <f aca="false">NETWORKDAYS(B113, C113, holiday!A$2:A$500)</f>
        <v>33</v>
      </c>
      <c r="G113" s="20" t="n">
        <f aca="false">D113/F113</f>
        <v>0.151515151515152</v>
      </c>
      <c r="H113" s="21" t="n">
        <f aca="false">_xlfn.FLOOR.MATH(G113, 0.25)</f>
        <v>0</v>
      </c>
      <c r="I113" s="21" t="n">
        <f aca="false">H113 + 0.25</f>
        <v>0.25</v>
      </c>
      <c r="J113" s="2" t="b">
        <f aca="false">COUNTIF(assign!$B$1:$B$563,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164</v>
      </c>
      <c r="B114" s="7" t="n">
        <v>45658</v>
      </c>
      <c r="C114" s="7" t="n">
        <v>45731</v>
      </c>
      <c r="D114" s="1" t="n">
        <v>5</v>
      </c>
      <c r="E114" s="19" t="n">
        <f aca="false">C114 - B114 +1</f>
        <v>74</v>
      </c>
      <c r="F114" s="19" t="n">
        <f aca="false">NETWORKDAYS(B114, C114, holiday!A$2:A$500)</f>
        <v>52</v>
      </c>
      <c r="G114" s="20" t="n">
        <f aca="false">D114/F114</f>
        <v>0.0961538461538462</v>
      </c>
      <c r="H114" s="21" t="n">
        <f aca="false">_xlfn.FLOOR.MATH(G114, 0.25)</f>
        <v>0</v>
      </c>
      <c r="I114" s="21" t="n">
        <f aca="false">H114 + 0.25</f>
        <v>0.25</v>
      </c>
      <c r="J114" s="2" t="b">
        <f aca="false">COUNTIF(assign!$B$1:$B$563,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165</v>
      </c>
      <c r="B115" s="7" t="n">
        <v>45749</v>
      </c>
      <c r="C115" s="7" t="n">
        <v>45794</v>
      </c>
      <c r="D115" s="8" t="n">
        <v>8</v>
      </c>
      <c r="E115" s="19" t="n">
        <f aca="false">C115 - B115 +1</f>
        <v>46</v>
      </c>
      <c r="F115" s="19" t="n">
        <f aca="false">NETWORKDAYS(B115, C115, holiday!A$2:A$500)</f>
        <v>32</v>
      </c>
      <c r="G115" s="20" t="n">
        <f aca="false">D115/F115</f>
        <v>0.25</v>
      </c>
      <c r="H115" s="21" t="n">
        <f aca="false">_xlfn.FLOOR.MATH(G115, 0.25)</f>
        <v>0.25</v>
      </c>
      <c r="I115" s="21" t="n">
        <f aca="false">H115 + 0.25</f>
        <v>0.5</v>
      </c>
      <c r="J115" s="2" t="b">
        <f aca="false">COUNTIF(assign!$B$1:$B$563,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166</v>
      </c>
      <c r="B116" s="7" t="n">
        <v>45658</v>
      </c>
      <c r="C116" s="7" t="n">
        <v>45789</v>
      </c>
      <c r="D116" s="8" t="n">
        <v>10</v>
      </c>
      <c r="E116" s="19" t="n">
        <f aca="false">C116 - B116 +1</f>
        <v>132</v>
      </c>
      <c r="F116" s="19" t="n">
        <f aca="false">NETWORKDAYS(B116, C116, holiday!A$2:A$500)</f>
        <v>92</v>
      </c>
      <c r="G116" s="20" t="n">
        <f aca="false">D116/F116</f>
        <v>0.108695652173913</v>
      </c>
      <c r="H116" s="21" t="n">
        <f aca="false">_xlfn.FLOOR.MATH(G116, 0.25)</f>
        <v>0</v>
      </c>
      <c r="I116" s="21" t="n">
        <f aca="false">H116 + 0.25</f>
        <v>0.25</v>
      </c>
      <c r="J116" s="2" t="b">
        <f aca="false">COUNTIF(assign!$B$1:$B$563,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167</v>
      </c>
      <c r="B117" s="7" t="n">
        <v>45790</v>
      </c>
      <c r="C117" s="7" t="n">
        <v>45835</v>
      </c>
      <c r="D117" s="8" t="n">
        <v>8</v>
      </c>
      <c r="E117" s="19" t="n">
        <f aca="false">C117 - B117 +1</f>
        <v>46</v>
      </c>
      <c r="F117" s="19" t="n">
        <f aca="false">NETWORKDAYS(B117, C117, holiday!A$2:A$500)</f>
        <v>34</v>
      </c>
      <c r="G117" s="20" t="n">
        <f aca="false">D117/F117</f>
        <v>0.235294117647059</v>
      </c>
      <c r="H117" s="21" t="n">
        <f aca="false">_xlfn.FLOOR.MATH(G117, 0.25)</f>
        <v>0</v>
      </c>
      <c r="I117" s="21" t="n">
        <f aca="false">H117 + 0.25</f>
        <v>0.25</v>
      </c>
      <c r="J117" s="2" t="b">
        <f aca="false">COUNTIF(assign!$B$1:$B$563,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168</v>
      </c>
      <c r="B118" s="7" t="n">
        <v>45717</v>
      </c>
      <c r="C118" s="7" t="n">
        <v>45740</v>
      </c>
      <c r="D118" s="8" t="n">
        <v>15</v>
      </c>
      <c r="E118" s="19" t="n">
        <f aca="false">C118 - B118 +1</f>
        <v>24</v>
      </c>
      <c r="F118" s="19" t="n">
        <f aca="false">NETWORKDAYS(B118, C118, holiday!A$2:A$500)</f>
        <v>16</v>
      </c>
      <c r="G118" s="20" t="n">
        <f aca="false">D118/F118</f>
        <v>0.9375</v>
      </c>
      <c r="H118" s="21" t="n">
        <f aca="false">_xlfn.FLOOR.MATH(G118, 0.25)</f>
        <v>0.75</v>
      </c>
      <c r="I118" s="21" t="n">
        <f aca="false">H118 + 0.25</f>
        <v>1</v>
      </c>
      <c r="J118" s="2" t="b">
        <f aca="false">COUNTIF(assign!$B$1:$B$563,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169</v>
      </c>
      <c r="B119" s="7" t="n">
        <v>45741</v>
      </c>
      <c r="C119" s="7" t="n">
        <v>45870</v>
      </c>
      <c r="D119" s="8" t="n">
        <v>10</v>
      </c>
      <c r="E119" s="19" t="n">
        <f aca="false">C119 - B119 +1</f>
        <v>130</v>
      </c>
      <c r="F119" s="19" t="n">
        <f aca="false">NETWORKDAYS(B119, C119, holiday!A$2:A$500)</f>
        <v>93</v>
      </c>
      <c r="G119" s="20" t="n">
        <f aca="false">D119/F119</f>
        <v>0.10752688172043</v>
      </c>
      <c r="H119" s="21" t="n">
        <f aca="false">_xlfn.FLOOR.MATH(G119, 0.25)</f>
        <v>0</v>
      </c>
      <c r="I119" s="21" t="n">
        <f aca="false">H119 + 0.25</f>
        <v>0.25</v>
      </c>
      <c r="J119" s="2" t="b">
        <f aca="false">COUNTIF(assign!$B$1:$B$563,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170</v>
      </c>
      <c r="B120" s="7" t="n">
        <v>45871</v>
      </c>
      <c r="C120" s="7" t="n">
        <v>45916</v>
      </c>
      <c r="D120" s="8" t="n">
        <v>5</v>
      </c>
      <c r="E120" s="19" t="n">
        <f aca="false">C120 - B120 +1</f>
        <v>46</v>
      </c>
      <c r="F120" s="19" t="n">
        <f aca="false">NETWORKDAYS(B120, C120, holiday!A$2:A$500)</f>
        <v>32</v>
      </c>
      <c r="G120" s="20" t="n">
        <f aca="false">D120/F120</f>
        <v>0.15625</v>
      </c>
      <c r="H120" s="21" t="n">
        <f aca="false">_xlfn.FLOOR.MATH(G120, 0.25)</f>
        <v>0</v>
      </c>
      <c r="I120" s="21" t="n">
        <f aca="false">H120 + 0.25</f>
        <v>0.25</v>
      </c>
      <c r="J120" s="2" t="b">
        <f aca="false">COUNTIF(assign!$B$1:$B$563,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171</v>
      </c>
      <c r="B121" s="7" t="n">
        <v>45737</v>
      </c>
      <c r="C121" s="7" t="n">
        <v>45766</v>
      </c>
      <c r="D121" s="8" t="n">
        <v>36</v>
      </c>
      <c r="E121" s="19" t="n">
        <f aca="false">C121 - B121 +1</f>
        <v>30</v>
      </c>
      <c r="F121" s="19" t="n">
        <f aca="false">NETWORKDAYS(B121, C121, holiday!A$2:A$500)</f>
        <v>21</v>
      </c>
      <c r="G121" s="20" t="n">
        <f aca="false">D121/F121</f>
        <v>1.71428571428571</v>
      </c>
      <c r="H121" s="21" t="n">
        <f aca="false">_xlfn.FLOOR.MATH(G121, 0.25)</f>
        <v>1.5</v>
      </c>
      <c r="I121" s="21" t="n">
        <f aca="false">H121 + 0.25</f>
        <v>1.75</v>
      </c>
      <c r="J121" s="2" t="b">
        <f aca="false">COUNTIF(assign!$B$1:$B$563,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172</v>
      </c>
      <c r="B122" s="7" t="n">
        <v>45767</v>
      </c>
      <c r="C122" s="7" t="n">
        <v>45962</v>
      </c>
      <c r="D122" s="8" t="n">
        <v>10</v>
      </c>
      <c r="E122" s="19" t="n">
        <f aca="false">C122 - B122 +1</f>
        <v>196</v>
      </c>
      <c r="F122" s="19" t="n">
        <f aca="false">NETWORKDAYS(B122, C122, holiday!A$2:A$500)</f>
        <v>139</v>
      </c>
      <c r="G122" s="20" t="n">
        <f aca="false">D122/F122</f>
        <v>0.0719424460431655</v>
      </c>
      <c r="H122" s="21" t="n">
        <f aca="false">_xlfn.FLOOR.MATH(G122, 0.25)</f>
        <v>0</v>
      </c>
      <c r="I122" s="21" t="n">
        <f aca="false">H122 + 0.25</f>
        <v>0.25</v>
      </c>
      <c r="J122" s="2" t="b">
        <f aca="false">COUNTIF(assign!$B$1:$B$563,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173</v>
      </c>
      <c r="B123" s="7" t="n">
        <v>45963</v>
      </c>
      <c r="C123" s="7" t="n">
        <v>45991</v>
      </c>
      <c r="D123" s="8" t="n">
        <v>5</v>
      </c>
      <c r="E123" s="19" t="n">
        <f aca="false">C123 - B123 +1</f>
        <v>29</v>
      </c>
      <c r="F123" s="19" t="n">
        <f aca="false">NETWORKDAYS(B123, C123, holiday!A$2:A$500)</f>
        <v>20</v>
      </c>
      <c r="G123" s="20" t="n">
        <f aca="false">D123/F123</f>
        <v>0.25</v>
      </c>
      <c r="H123" s="21" t="n">
        <f aca="false">_xlfn.FLOOR.MATH(G123, 0.25)</f>
        <v>0.25</v>
      </c>
      <c r="I123" s="21" t="n">
        <f aca="false">H123 + 0.25</f>
        <v>0.5</v>
      </c>
      <c r="J123" s="2" t="b">
        <f aca="false">COUNTIF(assign!$B$1:$B$563,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174</v>
      </c>
      <c r="B124" s="7" t="n">
        <v>45737</v>
      </c>
      <c r="C124" s="7" t="n">
        <v>45766</v>
      </c>
      <c r="D124" s="8" t="n">
        <v>15</v>
      </c>
      <c r="E124" s="19" t="n">
        <f aca="false">C124 - B124 +1</f>
        <v>30</v>
      </c>
      <c r="F124" s="19" t="n">
        <f aca="false">NETWORKDAYS(B124, C124, holiday!A$2:A$500)</f>
        <v>21</v>
      </c>
      <c r="G124" s="20" t="n">
        <f aca="false">D124/F124</f>
        <v>0.714285714285714</v>
      </c>
      <c r="H124" s="21" t="n">
        <f aca="false">_xlfn.FLOOR.MATH(G124, 0.25)</f>
        <v>0.5</v>
      </c>
      <c r="I124" s="21" t="n">
        <f aca="false">H124 + 0.25</f>
        <v>0.75</v>
      </c>
      <c r="J124" s="2" t="b">
        <f aca="false">COUNTIF(assign!$B$1:$B$563,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175</v>
      </c>
      <c r="B125" s="7" t="n">
        <v>45767</v>
      </c>
      <c r="C125" s="7" t="n">
        <v>45962</v>
      </c>
      <c r="D125" s="8" t="n">
        <v>10</v>
      </c>
      <c r="E125" s="19" t="n">
        <f aca="false">C125 - B125 +1</f>
        <v>196</v>
      </c>
      <c r="F125" s="19" t="n">
        <f aca="false">NETWORKDAYS(B125, C125, holiday!A$2:A$500)</f>
        <v>139</v>
      </c>
      <c r="G125" s="20" t="n">
        <f aca="false">D125/F125</f>
        <v>0.0719424460431655</v>
      </c>
      <c r="H125" s="21" t="n">
        <f aca="false">_xlfn.FLOOR.MATH(G125, 0.25)</f>
        <v>0</v>
      </c>
      <c r="I125" s="21" t="n">
        <f aca="false">H125 + 0.25</f>
        <v>0.25</v>
      </c>
      <c r="J125" s="2" t="b">
        <f aca="false">COUNTIF(assign!$B$1:$B$563,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176</v>
      </c>
      <c r="B126" s="7" t="n">
        <v>45963</v>
      </c>
      <c r="C126" s="7" t="n">
        <v>45991</v>
      </c>
      <c r="D126" s="8" t="n">
        <v>5</v>
      </c>
      <c r="E126" s="19" t="n">
        <f aca="false">C126 - B126 +1</f>
        <v>29</v>
      </c>
      <c r="F126" s="19" t="n">
        <f aca="false">NETWORKDAYS(B126, C126, holiday!A$2:A$500)</f>
        <v>20</v>
      </c>
      <c r="G126" s="20" t="n">
        <f aca="false">D126/F126</f>
        <v>0.25</v>
      </c>
      <c r="H126" s="21" t="n">
        <f aca="false">_xlfn.FLOOR.MATH(G126, 0.25)</f>
        <v>0.25</v>
      </c>
      <c r="I126" s="21" t="n">
        <f aca="false">H126 + 0.25</f>
        <v>0.5</v>
      </c>
      <c r="J126" s="2" t="b">
        <f aca="false">COUNTIF(assign!$B$1:$B$563,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177</v>
      </c>
      <c r="B127" s="7" t="n">
        <v>45658</v>
      </c>
      <c r="C127" s="7" t="n">
        <v>45748</v>
      </c>
      <c r="D127" s="8" t="n">
        <v>8</v>
      </c>
      <c r="E127" s="19" t="n">
        <f aca="false">C127 - B127 +1</f>
        <v>91</v>
      </c>
      <c r="F127" s="19" t="n">
        <f aca="false">NETWORKDAYS(B127, C127, holiday!A$2:A$500)</f>
        <v>64</v>
      </c>
      <c r="G127" s="20" t="n">
        <f aca="false">D127/F127</f>
        <v>0.125</v>
      </c>
      <c r="H127" s="21" t="n">
        <f aca="false">_xlfn.FLOOR.MATH(G127, 0.25)</f>
        <v>0</v>
      </c>
      <c r="I127" s="21" t="n">
        <f aca="false">H127 + 0.25</f>
        <v>0.25</v>
      </c>
      <c r="J127" s="2" t="b">
        <f aca="false">COUNTIF(assign!$B$1:$B$563,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178</v>
      </c>
      <c r="B128" s="7" t="n">
        <v>45749</v>
      </c>
      <c r="C128" s="7" t="n">
        <v>45779</v>
      </c>
      <c r="D128" s="8" t="n">
        <v>8</v>
      </c>
      <c r="E128" s="19" t="n">
        <f aca="false">C128 - B128 +1</f>
        <v>31</v>
      </c>
      <c r="F128" s="19" t="n">
        <f aca="false">NETWORKDAYS(B128, C128, holiday!A$2:A$500)</f>
        <v>22</v>
      </c>
      <c r="G128" s="20" t="n">
        <f aca="false">D128/F128</f>
        <v>0.363636363636364</v>
      </c>
      <c r="H128" s="21" t="n">
        <f aca="false">_xlfn.FLOOR.MATH(G128, 0.25)</f>
        <v>0.25</v>
      </c>
      <c r="I128" s="21" t="n">
        <f aca="false">H128 + 0.25</f>
        <v>0.5</v>
      </c>
      <c r="J128" s="2" t="b">
        <f aca="false">COUNTIF(assign!$B$1:$B$563,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179</v>
      </c>
      <c r="B129" s="7" t="n">
        <v>45658</v>
      </c>
      <c r="C129" s="7" t="n">
        <v>45901</v>
      </c>
      <c r="D129" s="8" t="n">
        <v>15</v>
      </c>
      <c r="E129" s="19" t="n">
        <f aca="false">C129 - B129 +1</f>
        <v>244</v>
      </c>
      <c r="F129" s="19" t="n">
        <f aca="false">NETWORKDAYS(B129, C129, holiday!A$2:A$500)</f>
        <v>172</v>
      </c>
      <c r="G129" s="20" t="n">
        <f aca="false">D129/F129</f>
        <v>0.0872093023255814</v>
      </c>
      <c r="H129" s="21" t="n">
        <f aca="false">_xlfn.FLOOR.MATH(G129, 0.25)</f>
        <v>0</v>
      </c>
      <c r="I129" s="21" t="n">
        <f aca="false">H129 + 0.25</f>
        <v>0.25</v>
      </c>
      <c r="J129" s="2" t="b">
        <f aca="false">COUNTIF(assign!$B$1:$B$563,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180</v>
      </c>
      <c r="B130" s="7" t="n">
        <v>45902</v>
      </c>
      <c r="C130" s="7" t="n">
        <v>45947</v>
      </c>
      <c r="D130" s="8" t="n">
        <v>5</v>
      </c>
      <c r="E130" s="19" t="n">
        <f aca="false">C130 - B130 +1</f>
        <v>46</v>
      </c>
      <c r="F130" s="19" t="n">
        <f aca="false">NETWORKDAYS(B130, C130, holiday!A$2:A$500)</f>
        <v>34</v>
      </c>
      <c r="G130" s="20" t="n">
        <f aca="false">D130/F130</f>
        <v>0.147058823529412</v>
      </c>
      <c r="H130" s="21" t="n">
        <f aca="false">_xlfn.FLOOR.MATH(G130, 0.25)</f>
        <v>0</v>
      </c>
      <c r="I130" s="21" t="n">
        <f aca="false">H130 + 0.25</f>
        <v>0.25</v>
      </c>
      <c r="J130" s="2" t="b">
        <f aca="false">COUNTIF(assign!$B$1:$B$563,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181</v>
      </c>
      <c r="B131" s="7" t="n">
        <v>45658</v>
      </c>
      <c r="C131" s="7" t="n">
        <v>45931</v>
      </c>
      <c r="D131" s="8" t="n">
        <v>30</v>
      </c>
      <c r="E131" s="19" t="n">
        <f aca="false">C131 - B131 +1</f>
        <v>274</v>
      </c>
      <c r="F131" s="19" t="n">
        <f aca="false">NETWORKDAYS(B131, C131, holiday!A$2:A$500)</f>
        <v>194</v>
      </c>
      <c r="G131" s="20" t="n">
        <f aca="false">D131/F131</f>
        <v>0.154639175257732</v>
      </c>
      <c r="H131" s="21" t="n">
        <f aca="false">_xlfn.FLOOR.MATH(G131, 0.25)</f>
        <v>0</v>
      </c>
      <c r="I131" s="21" t="n">
        <f aca="false">H131 + 0.25</f>
        <v>0.25</v>
      </c>
      <c r="J131" s="2" t="b">
        <f aca="false">COUNTIF(assign!$B$1:$B$563,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182</v>
      </c>
      <c r="B132" s="7" t="n">
        <v>45932</v>
      </c>
      <c r="C132" s="7" t="n">
        <v>45962</v>
      </c>
      <c r="D132" s="8" t="n">
        <v>12</v>
      </c>
      <c r="E132" s="19" t="n">
        <f aca="false">C132 - B132 +1</f>
        <v>31</v>
      </c>
      <c r="F132" s="19" t="n">
        <f aca="false">NETWORKDAYS(B132, C132, holiday!A$2:A$500)</f>
        <v>22</v>
      </c>
      <c r="G132" s="20" t="n">
        <f aca="false">D132/F132</f>
        <v>0.545454545454545</v>
      </c>
      <c r="H132" s="21" t="n">
        <f aca="false">_xlfn.FLOOR.MATH(G132, 0.25)</f>
        <v>0.5</v>
      </c>
      <c r="I132" s="21" t="n">
        <f aca="false">H132 + 0.25</f>
        <v>0.75</v>
      </c>
      <c r="J132" s="2" t="b">
        <f aca="false">COUNTIF(assign!$B$1:$B$563,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183</v>
      </c>
      <c r="B133" s="7" t="n">
        <v>45698</v>
      </c>
      <c r="C133" s="7" t="n">
        <v>45715</v>
      </c>
      <c r="D133" s="8" t="n">
        <v>10</v>
      </c>
      <c r="E133" s="19" t="n">
        <f aca="false">C133 - B133 +1</f>
        <v>18</v>
      </c>
      <c r="F133" s="19" t="n">
        <f aca="false">NETWORKDAYS(B133, C133, holiday!A$2:A$500)</f>
        <v>14</v>
      </c>
      <c r="G133" s="20" t="n">
        <f aca="false">D133/F133</f>
        <v>0.714285714285714</v>
      </c>
      <c r="H133" s="21" t="n">
        <f aca="false">_xlfn.FLOOR.MATH(G133, 0.25)</f>
        <v>0.5</v>
      </c>
      <c r="I133" s="21" t="n">
        <f aca="false">H133 + 0.25</f>
        <v>0.75</v>
      </c>
      <c r="J133" s="2" t="b">
        <f aca="false">COUNTIF(assign!$B$1:$B$563,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184</v>
      </c>
      <c r="B134" s="7" t="n">
        <v>45716</v>
      </c>
      <c r="C134" s="7" t="n">
        <v>45838</v>
      </c>
      <c r="D134" s="8" t="n">
        <v>10</v>
      </c>
      <c r="E134" s="19" t="n">
        <f aca="false">C134 - B134 +1</f>
        <v>123</v>
      </c>
      <c r="F134" s="19" t="n">
        <f aca="false">NETWORKDAYS(B134, C134, holiday!A$2:A$500)</f>
        <v>86</v>
      </c>
      <c r="G134" s="20" t="n">
        <f aca="false">D134/F134</f>
        <v>0.116279069767442</v>
      </c>
      <c r="H134" s="21" t="n">
        <f aca="false">_xlfn.FLOOR.MATH(G134, 0.25)</f>
        <v>0</v>
      </c>
      <c r="I134" s="21" t="n">
        <f aca="false">H134 + 0.25</f>
        <v>0.25</v>
      </c>
      <c r="J134" s="2" t="b">
        <f aca="false">COUNTIF(assign!$B$1:$B$563,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185</v>
      </c>
      <c r="B135" s="7" t="n">
        <v>45839</v>
      </c>
      <c r="C135" s="7" t="n">
        <v>45884</v>
      </c>
      <c r="D135" s="8" t="n">
        <v>5</v>
      </c>
      <c r="E135" s="19" t="n">
        <f aca="false">C135 - B135 +1</f>
        <v>46</v>
      </c>
      <c r="F135" s="19" t="n">
        <f aca="false">NETWORKDAYS(B135, C135, holiday!A$2:A$500)</f>
        <v>34</v>
      </c>
      <c r="G135" s="20" t="n">
        <f aca="false">D135/F135</f>
        <v>0.147058823529412</v>
      </c>
      <c r="H135" s="21" t="n">
        <f aca="false">_xlfn.FLOOR.MATH(G135, 0.25)</f>
        <v>0</v>
      </c>
      <c r="I135" s="21" t="n">
        <f aca="false">H135 + 0.25</f>
        <v>0.25</v>
      </c>
      <c r="J135" s="2" t="b">
        <f aca="false">COUNTIF(assign!$B$1:$B$563,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186</v>
      </c>
      <c r="B136" s="7" t="n">
        <v>45803</v>
      </c>
      <c r="C136" s="7" t="n">
        <v>45822</v>
      </c>
      <c r="D136" s="8" t="n">
        <v>10</v>
      </c>
      <c r="E136" s="19" t="n">
        <f aca="false">C136 - B136 +1</f>
        <v>20</v>
      </c>
      <c r="F136" s="19" t="n">
        <f aca="false">NETWORKDAYS(B136, C136, holiday!A$2:A$500)</f>
        <v>15</v>
      </c>
      <c r="G136" s="20" t="n">
        <f aca="false">D136/F136</f>
        <v>0.666666666666667</v>
      </c>
      <c r="H136" s="21" t="n">
        <f aca="false">_xlfn.FLOOR.MATH(G136, 0.25)</f>
        <v>0.5</v>
      </c>
      <c r="I136" s="21" t="n">
        <f aca="false">H136 + 0.25</f>
        <v>0.75</v>
      </c>
      <c r="J136" s="2" t="b">
        <f aca="false">COUNTIF(assign!$B$1:$B$563,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187</v>
      </c>
      <c r="B137" s="7" t="n">
        <v>45823</v>
      </c>
      <c r="C137" s="7" t="n">
        <v>46021</v>
      </c>
      <c r="D137" s="8" t="n">
        <v>10</v>
      </c>
      <c r="E137" s="19" t="n">
        <f aca="false">C137 - B137 +1</f>
        <v>199</v>
      </c>
      <c r="F137" s="19" t="n">
        <f aca="false">NETWORKDAYS(B137, C137, holiday!A$2:A$500)</f>
        <v>142</v>
      </c>
      <c r="G137" s="20" t="n">
        <f aca="false">D137/F137</f>
        <v>0.0704225352112676</v>
      </c>
      <c r="H137" s="21" t="n">
        <f aca="false">_xlfn.FLOOR.MATH(G137, 0.25)</f>
        <v>0</v>
      </c>
      <c r="I137" s="21" t="n">
        <f aca="false">H137 + 0.25</f>
        <v>0.25</v>
      </c>
      <c r="J137" s="2" t="b">
        <f aca="false">COUNTIF(assign!$B$1:$B$563,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188</v>
      </c>
      <c r="B138" s="7" t="n">
        <v>46022</v>
      </c>
      <c r="C138" s="7" t="n">
        <v>46053</v>
      </c>
      <c r="D138" s="8" t="n">
        <v>5</v>
      </c>
      <c r="E138" s="19" t="n">
        <f aca="false">C138 - B138 +1</f>
        <v>32</v>
      </c>
      <c r="F138" s="19" t="n">
        <f aca="false">NETWORKDAYS(B138, C138, holiday!A$2:A$500)</f>
        <v>23</v>
      </c>
      <c r="G138" s="20" t="n">
        <f aca="false">D138/F138</f>
        <v>0.217391304347826</v>
      </c>
      <c r="H138" s="21" t="n">
        <f aca="false">_xlfn.FLOOR.MATH(G138, 0.25)</f>
        <v>0</v>
      </c>
      <c r="I138" s="21" t="n">
        <f aca="false">H138 + 0.25</f>
        <v>0.25</v>
      </c>
      <c r="J138" s="2" t="b">
        <f aca="false">COUNTIF(assign!$B$1:$B$563,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189</v>
      </c>
      <c r="B139" s="7" t="n">
        <v>45833</v>
      </c>
      <c r="C139" s="7" t="n">
        <v>45847</v>
      </c>
      <c r="D139" s="8" t="n">
        <v>10</v>
      </c>
      <c r="E139" s="19" t="n">
        <f aca="false">C139 - B139 +1</f>
        <v>15</v>
      </c>
      <c r="F139" s="19" t="n">
        <f aca="false">NETWORKDAYS(B139, C139, holiday!A$2:A$500)</f>
        <v>11</v>
      </c>
      <c r="G139" s="20" t="n">
        <f aca="false">D139/F139</f>
        <v>0.909090909090909</v>
      </c>
      <c r="H139" s="21" t="n">
        <f aca="false">_xlfn.FLOOR.MATH(G139, 0.25)</f>
        <v>0.75</v>
      </c>
      <c r="I139" s="21" t="n">
        <f aca="false">H139 + 0.25</f>
        <v>1</v>
      </c>
      <c r="J139" s="2" t="b">
        <f aca="false">COUNTIF(assign!$B$1:$B$563,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190</v>
      </c>
      <c r="B140" s="7" t="n">
        <v>45848</v>
      </c>
      <c r="C140" s="7" t="n">
        <v>46021</v>
      </c>
      <c r="D140" s="8" t="n">
        <v>10</v>
      </c>
      <c r="E140" s="19" t="n">
        <f aca="false">C140 - B140 +1</f>
        <v>174</v>
      </c>
      <c r="F140" s="19" t="n">
        <f aca="false">NETWORKDAYS(B140, C140, holiday!A$2:A$500)</f>
        <v>124</v>
      </c>
      <c r="G140" s="20" t="n">
        <f aca="false">D140/F140</f>
        <v>0.0806451612903226</v>
      </c>
      <c r="H140" s="21" t="n">
        <f aca="false">_xlfn.FLOOR.MATH(G140, 0.25)</f>
        <v>0</v>
      </c>
      <c r="I140" s="21" t="n">
        <f aca="false">H140 + 0.25</f>
        <v>0.25</v>
      </c>
      <c r="J140" s="2" t="b">
        <f aca="false">COUNTIF(assign!$B$1:$B$563,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191</v>
      </c>
      <c r="B141" s="7" t="n">
        <v>46022</v>
      </c>
      <c r="C141" s="7" t="n">
        <v>46053</v>
      </c>
      <c r="D141" s="8" t="n">
        <v>8</v>
      </c>
      <c r="E141" s="19" t="n">
        <f aca="false">C141 - B141 +1</f>
        <v>32</v>
      </c>
      <c r="F141" s="19" t="n">
        <f aca="false">NETWORKDAYS(B141, C141, holiday!A$2:A$500)</f>
        <v>23</v>
      </c>
      <c r="G141" s="20" t="n">
        <f aca="false">D141/F141</f>
        <v>0.347826086956522</v>
      </c>
      <c r="H141" s="21" t="n">
        <f aca="false">_xlfn.FLOOR.MATH(G141, 0.25)</f>
        <v>0.25</v>
      </c>
      <c r="I141" s="21" t="n">
        <f aca="false">H141 + 0.25</f>
        <v>0.5</v>
      </c>
      <c r="J141" s="2" t="b">
        <f aca="false">COUNTIF(assign!$B$1:$B$563,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192</v>
      </c>
      <c r="B142" s="7" t="n">
        <v>45684</v>
      </c>
      <c r="C142" s="7" t="n">
        <v>45689</v>
      </c>
      <c r="D142" s="8" t="n">
        <v>12</v>
      </c>
      <c r="E142" s="19" t="n">
        <f aca="false">C142 - B142 +1</f>
        <v>6</v>
      </c>
      <c r="F142" s="19" t="n">
        <f aca="false">NETWORKDAYS(B142, C142, holiday!A$2:A$500)</f>
        <v>5</v>
      </c>
      <c r="G142" s="20" t="n">
        <f aca="false">D142/F142</f>
        <v>2.4</v>
      </c>
      <c r="H142" s="21" t="n">
        <f aca="false">_xlfn.FLOOR.MATH(G142, 0.25)</f>
        <v>2.25</v>
      </c>
      <c r="I142" s="21" t="n">
        <f aca="false">H142 + 0.25</f>
        <v>2.5</v>
      </c>
      <c r="J142" s="2" t="b">
        <f aca="false">COUNTIF(assign!$B$1:$B$563,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193</v>
      </c>
      <c r="B143" s="7" t="n">
        <v>45690</v>
      </c>
      <c r="C143" s="7" t="n">
        <v>45735</v>
      </c>
      <c r="D143" s="8" t="n">
        <v>24</v>
      </c>
      <c r="E143" s="19" t="n">
        <f aca="false">C143 - B143 +1</f>
        <v>46</v>
      </c>
      <c r="F143" s="19" t="n">
        <f aca="false">NETWORKDAYS(B143, C143, holiday!A$2:A$500)</f>
        <v>33</v>
      </c>
      <c r="G143" s="20" t="n">
        <f aca="false">D143/F143</f>
        <v>0.727272727272727</v>
      </c>
      <c r="H143" s="21" t="n">
        <f aca="false">_xlfn.FLOOR.MATH(G143, 0.25)</f>
        <v>0.5</v>
      </c>
      <c r="I143" s="21" t="n">
        <f aca="false">H143 + 0.25</f>
        <v>0.75</v>
      </c>
      <c r="J143" s="2" t="b">
        <f aca="false">COUNTIF(assign!$B$1:$B$563,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194</v>
      </c>
      <c r="B144" s="7" t="n">
        <v>45736</v>
      </c>
      <c r="C144" s="7" t="n">
        <v>45748</v>
      </c>
      <c r="D144" s="8" t="n">
        <v>8</v>
      </c>
      <c r="E144" s="19" t="n">
        <f aca="false">C144 - B144 +1</f>
        <v>13</v>
      </c>
      <c r="F144" s="19" t="n">
        <f aca="false">NETWORKDAYS(B144, C144, holiday!A$2:A$500)</f>
        <v>9</v>
      </c>
      <c r="G144" s="20" t="n">
        <f aca="false">D144/F144</f>
        <v>0.888888888888889</v>
      </c>
      <c r="H144" s="21" t="n">
        <f aca="false">_xlfn.FLOOR.MATH(G144, 0.25)</f>
        <v>0.75</v>
      </c>
      <c r="I144" s="21" t="n">
        <f aca="false">H144 + 0.25</f>
        <v>1</v>
      </c>
      <c r="J144" s="2" t="b">
        <f aca="false">COUNTIF(assign!$B$1:$B$563,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195</v>
      </c>
      <c r="B145" s="7" t="n">
        <v>45662</v>
      </c>
      <c r="C145" s="7" t="n">
        <v>45672</v>
      </c>
      <c r="D145" s="8" t="n">
        <v>30</v>
      </c>
      <c r="E145" s="19" t="n">
        <f aca="false">C145 - B145 +1</f>
        <v>11</v>
      </c>
      <c r="F145" s="19" t="n">
        <f aca="false">NETWORKDAYS(B145, C145, holiday!A$2:A$500)</f>
        <v>8</v>
      </c>
      <c r="G145" s="20" t="n">
        <f aca="false">D145/F145</f>
        <v>3.75</v>
      </c>
      <c r="H145" s="21" t="n">
        <f aca="false">_xlfn.FLOOR.MATH(G145, 0.25)</f>
        <v>3.75</v>
      </c>
      <c r="I145" s="21" t="n">
        <f aca="false">H145 + 0.25</f>
        <v>4</v>
      </c>
      <c r="J145" s="2" t="b">
        <f aca="false">COUNTIF(assign!$B$1:$B$563,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196</v>
      </c>
      <c r="B146" s="7" t="n">
        <v>45673</v>
      </c>
      <c r="C146" s="7" t="n">
        <v>45853</v>
      </c>
      <c r="D146" s="8" t="n">
        <v>60</v>
      </c>
      <c r="E146" s="19" t="n">
        <f aca="false">C146 - B146 +1</f>
        <v>181</v>
      </c>
      <c r="F146" s="19" t="n">
        <f aca="false">NETWORKDAYS(B146, C146, holiday!A$2:A$500)</f>
        <v>128</v>
      </c>
      <c r="G146" s="20" t="n">
        <f aca="false">D146/F146</f>
        <v>0.46875</v>
      </c>
      <c r="H146" s="21" t="n">
        <f aca="false">_xlfn.FLOOR.MATH(G146, 0.25)</f>
        <v>0.25</v>
      </c>
      <c r="I146" s="21" t="n">
        <f aca="false">H146 + 0.25</f>
        <v>0.5</v>
      </c>
      <c r="J146" s="2" t="b">
        <f aca="false">COUNTIF(assign!$B$1:$B$563,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197</v>
      </c>
      <c r="B147" s="7" t="n">
        <v>45854</v>
      </c>
      <c r="C147" s="7" t="n">
        <v>45873</v>
      </c>
      <c r="D147" s="8" t="n">
        <v>40</v>
      </c>
      <c r="E147" s="19" t="n">
        <f aca="false">C147 - B147 +1</f>
        <v>20</v>
      </c>
      <c r="F147" s="19" t="n">
        <f aca="false">NETWORKDAYS(B147, C147, holiday!A$2:A$500)</f>
        <v>14</v>
      </c>
      <c r="G147" s="20" t="n">
        <f aca="false">D147/F147</f>
        <v>2.85714285714286</v>
      </c>
      <c r="H147" s="21" t="n">
        <f aca="false">_xlfn.FLOOR.MATH(G147, 0.25)</f>
        <v>2.75</v>
      </c>
      <c r="I147" s="21" t="n">
        <f aca="false">H147 + 0.25</f>
        <v>3</v>
      </c>
      <c r="J147" s="2" t="b">
        <f aca="false">COUNTIF(assign!$B$1:$B$563,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198</v>
      </c>
      <c r="B148" s="7" t="n">
        <v>45658</v>
      </c>
      <c r="C148" s="7" t="n">
        <v>45678</v>
      </c>
      <c r="D148" s="8" t="n">
        <v>15</v>
      </c>
      <c r="E148" s="19" t="n">
        <f aca="false">C148 - B148 +1</f>
        <v>21</v>
      </c>
      <c r="F148" s="19" t="n">
        <f aca="false">NETWORKDAYS(B148, C148, holiday!A$2:A$500)</f>
        <v>14</v>
      </c>
      <c r="G148" s="20" t="n">
        <f aca="false">D148/F148</f>
        <v>1.07142857142857</v>
      </c>
      <c r="H148" s="21" t="n">
        <f aca="false">_xlfn.FLOOR.MATH(G148, 0.25)</f>
        <v>1</v>
      </c>
      <c r="I148" s="21" t="n">
        <f aca="false">H148 + 0.25</f>
        <v>1.25</v>
      </c>
      <c r="J148" s="2" t="b">
        <f aca="false">COUNTIF(assign!$B$1:$B$563,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199</v>
      </c>
      <c r="B149" s="7" t="n">
        <v>45679</v>
      </c>
      <c r="C149" s="7" t="n">
        <v>45691</v>
      </c>
      <c r="D149" s="8" t="n">
        <v>5</v>
      </c>
      <c r="E149" s="19" t="n">
        <f aca="false">C149 - B149 +1</f>
        <v>13</v>
      </c>
      <c r="F149" s="19" t="n">
        <f aca="false">NETWORKDAYS(B149, C149, holiday!A$2:A$500)</f>
        <v>9</v>
      </c>
      <c r="G149" s="20" t="n">
        <f aca="false">D149/F149</f>
        <v>0.555555555555556</v>
      </c>
      <c r="H149" s="21" t="n">
        <f aca="false">_xlfn.FLOOR.MATH(G149, 0.25)</f>
        <v>0.5</v>
      </c>
      <c r="I149" s="21" t="n">
        <f aca="false">H149 + 0.25</f>
        <v>0.75</v>
      </c>
      <c r="J149" s="2" t="b">
        <f aca="false">COUNTIF(assign!$B$1:$B$563,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200</v>
      </c>
      <c r="B150" s="7" t="n">
        <v>45809</v>
      </c>
      <c r="C150" s="7" t="n">
        <v>45834</v>
      </c>
      <c r="D150" s="8" t="n">
        <v>40</v>
      </c>
      <c r="E150" s="19" t="n">
        <f aca="false">C150 - B150 +1</f>
        <v>26</v>
      </c>
      <c r="F150" s="19" t="n">
        <f aca="false">NETWORKDAYS(B150, C150, holiday!A$2:A$500)</f>
        <v>19</v>
      </c>
      <c r="G150" s="20" t="n">
        <f aca="false">D150/F150</f>
        <v>2.10526315789474</v>
      </c>
      <c r="H150" s="21" t="n">
        <f aca="false">_xlfn.FLOOR.MATH(G150, 0.25)</f>
        <v>2</v>
      </c>
      <c r="I150" s="21" t="n">
        <f aca="false">H150 + 0.25</f>
        <v>2.25</v>
      </c>
      <c r="J150" s="2" t="b">
        <f aca="false">COUNTIF(assign!$B$1:$B$563,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201</v>
      </c>
      <c r="B151" s="7" t="n">
        <v>45835</v>
      </c>
      <c r="C151" s="7" t="n">
        <v>46335</v>
      </c>
      <c r="D151" s="8" t="n">
        <v>20</v>
      </c>
      <c r="E151" s="19" t="n">
        <f aca="false">C151 - B151 +1</f>
        <v>501</v>
      </c>
      <c r="F151" s="19" t="n">
        <f aca="false">NETWORKDAYS(B151, C151, holiday!A$2:A$500)</f>
        <v>357</v>
      </c>
      <c r="G151" s="20" t="n">
        <f aca="false">D151/F151</f>
        <v>0.0560224089635854</v>
      </c>
      <c r="H151" s="21" t="n">
        <f aca="false">_xlfn.FLOOR.MATH(G151, 0.25)</f>
        <v>0</v>
      </c>
      <c r="I151" s="21" t="n">
        <f aca="false">H151 + 0.25</f>
        <v>0.25</v>
      </c>
      <c r="J151" s="2" t="b">
        <f aca="false">COUNTIF(assign!$B$1:$B$563,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202</v>
      </c>
      <c r="B152" s="7" t="n">
        <v>46336</v>
      </c>
      <c r="C152" s="7" t="n">
        <v>46391</v>
      </c>
      <c r="D152" s="8" t="n">
        <v>20</v>
      </c>
      <c r="E152" s="19" t="n">
        <f aca="false">C152 - B152 +1</f>
        <v>56</v>
      </c>
      <c r="F152" s="19" t="n">
        <f aca="false">NETWORKDAYS(B152, C152, holiday!A$2:A$500)</f>
        <v>40</v>
      </c>
      <c r="G152" s="20" t="n">
        <f aca="false">D152/F152</f>
        <v>0.5</v>
      </c>
      <c r="H152" s="21" t="n">
        <f aca="false">_xlfn.FLOOR.MATH(G152, 0.25)</f>
        <v>0.5</v>
      </c>
      <c r="I152" s="21" t="n">
        <f aca="false">H152 + 0.25</f>
        <v>0.75</v>
      </c>
      <c r="J152" s="2" t="b">
        <f aca="false">COUNTIF(assign!$B$1:$B$563,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203</v>
      </c>
      <c r="B153" s="7" t="n">
        <v>45778</v>
      </c>
      <c r="C153" s="7" t="n">
        <v>45793</v>
      </c>
      <c r="D153" s="8" t="n">
        <v>60</v>
      </c>
      <c r="E153" s="19" t="n">
        <f aca="false">C153 - B153 +1</f>
        <v>16</v>
      </c>
      <c r="F153" s="19" t="n">
        <f aca="false">NETWORKDAYS(B153, C153, holiday!A$2:A$500)</f>
        <v>11</v>
      </c>
      <c r="G153" s="20" t="n">
        <f aca="false">D153/F153</f>
        <v>5.45454545454545</v>
      </c>
      <c r="H153" s="21" t="n">
        <f aca="false">_xlfn.FLOOR.MATH(G153, 0.25)</f>
        <v>5.25</v>
      </c>
      <c r="I153" s="21" t="n">
        <f aca="false">H153 + 0.25</f>
        <v>5.5</v>
      </c>
      <c r="J153" s="2" t="b">
        <f aca="false">COUNTIF(assign!$B$1:$B$563,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204</v>
      </c>
      <c r="B154" s="7" t="n">
        <v>45794</v>
      </c>
      <c r="C154" s="7" t="n">
        <v>46064</v>
      </c>
      <c r="D154" s="8" t="n">
        <v>50</v>
      </c>
      <c r="E154" s="19" t="n">
        <f aca="false">C154 - B154 +1</f>
        <v>271</v>
      </c>
      <c r="F154" s="19" t="n">
        <f aca="false">NETWORKDAYS(B154, C154, holiday!A$2:A$500)</f>
        <v>193</v>
      </c>
      <c r="G154" s="20" t="n">
        <f aca="false">D154/F154</f>
        <v>0.259067357512953</v>
      </c>
      <c r="H154" s="21" t="n">
        <f aca="false">_xlfn.FLOOR.MATH(G154, 0.25)</f>
        <v>0.25</v>
      </c>
      <c r="I154" s="21" t="n">
        <f aca="false">H154 + 0.25</f>
        <v>0.5</v>
      </c>
      <c r="J154" s="2" t="b">
        <f aca="false">COUNTIF(assign!$B$1:$B$563,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205</v>
      </c>
      <c r="B155" s="7" t="n">
        <v>46065</v>
      </c>
      <c r="C155" s="7" t="n">
        <v>46083</v>
      </c>
      <c r="D155" s="8" t="n">
        <v>20</v>
      </c>
      <c r="E155" s="19" t="n">
        <f aca="false">C155 - B155 +1</f>
        <v>19</v>
      </c>
      <c r="F155" s="19" t="n">
        <f aca="false">NETWORKDAYS(B155, C155, holiday!A$2:A$500)</f>
        <v>13</v>
      </c>
      <c r="G155" s="20" t="n">
        <f aca="false">D155/F155</f>
        <v>1.53846153846154</v>
      </c>
      <c r="H155" s="21" t="n">
        <f aca="false">_xlfn.FLOOR.MATH(G155, 0.25)</f>
        <v>1.5</v>
      </c>
      <c r="I155" s="21" t="n">
        <f aca="false">H155 + 0.25</f>
        <v>1.75</v>
      </c>
      <c r="J155" s="2" t="b">
        <f aca="false">COUNTIF(assign!$B$1:$B$563,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206</v>
      </c>
      <c r="B156" s="7" t="n">
        <v>45853</v>
      </c>
      <c r="C156" s="7" t="n">
        <v>45878</v>
      </c>
      <c r="D156" s="8" t="n">
        <v>20</v>
      </c>
      <c r="E156" s="19" t="n">
        <f aca="false">C156 - B156 +1</f>
        <v>26</v>
      </c>
      <c r="F156" s="19" t="n">
        <f aca="false">NETWORKDAYS(B156, C156, holiday!A$2:A$500)</f>
        <v>19</v>
      </c>
      <c r="G156" s="20" t="n">
        <f aca="false">D156/F156</f>
        <v>1.05263157894737</v>
      </c>
      <c r="H156" s="21" t="n">
        <f aca="false">_xlfn.FLOOR.MATH(G156, 0.25)</f>
        <v>1</v>
      </c>
      <c r="I156" s="21" t="n">
        <f aca="false">H156 + 0.25</f>
        <v>1.25</v>
      </c>
      <c r="J156" s="2" t="b">
        <f aca="false">COUNTIF(assign!$B$1:$B$563,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207</v>
      </c>
      <c r="B157" s="7" t="n">
        <v>45879</v>
      </c>
      <c r="C157" s="7" t="n">
        <v>46029</v>
      </c>
      <c r="D157" s="8" t="n">
        <v>30</v>
      </c>
      <c r="E157" s="19" t="n">
        <f aca="false">C157 - B157 +1</f>
        <v>151</v>
      </c>
      <c r="F157" s="19" t="n">
        <f aca="false">NETWORKDAYS(B157, C157, holiday!A$2:A$500)</f>
        <v>108</v>
      </c>
      <c r="G157" s="20" t="n">
        <f aca="false">D157/F157</f>
        <v>0.277777777777778</v>
      </c>
      <c r="H157" s="21" t="n">
        <f aca="false">_xlfn.FLOOR.MATH(G157, 0.25)</f>
        <v>0.25</v>
      </c>
      <c r="I157" s="21" t="n">
        <f aca="false">H157 + 0.25</f>
        <v>0.5</v>
      </c>
      <c r="J157" s="2" t="b">
        <f aca="false">COUNTIF(assign!$B$1:$B$563,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208</v>
      </c>
      <c r="B158" s="7" t="n">
        <v>46030</v>
      </c>
      <c r="C158" s="7" t="n">
        <v>46054</v>
      </c>
      <c r="D158" s="8" t="n">
        <v>20</v>
      </c>
      <c r="E158" s="19" t="n">
        <f aca="false">C158 - B158 +1</f>
        <v>25</v>
      </c>
      <c r="F158" s="19" t="n">
        <f aca="false">NETWORKDAYS(B158, C158, holiday!A$2:A$500)</f>
        <v>17</v>
      </c>
      <c r="G158" s="20" t="n">
        <f aca="false">D158/F158</f>
        <v>1.17647058823529</v>
      </c>
      <c r="H158" s="21" t="n">
        <f aca="false">_xlfn.FLOOR.MATH(G158, 0.25)</f>
        <v>1</v>
      </c>
      <c r="I158" s="21" t="n">
        <f aca="false">H158 + 0.25</f>
        <v>1.25</v>
      </c>
      <c r="J158" s="2" t="b">
        <f aca="false">COUNTIF(assign!$B$1:$B$563,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209</v>
      </c>
      <c r="B159" s="7" t="n">
        <v>45658</v>
      </c>
      <c r="C159" s="7" t="n">
        <v>45733</v>
      </c>
      <c r="D159" s="8" t="n">
        <v>10</v>
      </c>
      <c r="E159" s="19" t="n">
        <f aca="false">C159 - B159 +1</f>
        <v>76</v>
      </c>
      <c r="F159" s="19" t="n">
        <f aca="false">NETWORKDAYS(B159, C159, holiday!A$2:A$500)</f>
        <v>53</v>
      </c>
      <c r="G159" s="20" t="n">
        <f aca="false">D159/F159</f>
        <v>0.188679245283019</v>
      </c>
      <c r="H159" s="21" t="n">
        <f aca="false">_xlfn.FLOOR.MATH(G159, 0.25)</f>
        <v>0</v>
      </c>
      <c r="I159" s="21" t="n">
        <f aca="false">H159 + 0.25</f>
        <v>0.25</v>
      </c>
      <c r="J159" s="2" t="b">
        <f aca="false">COUNTIF(assign!$B$1:$B$563,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210</v>
      </c>
      <c r="B160" s="7" t="n">
        <v>45734</v>
      </c>
      <c r="C160" s="7" t="n">
        <v>45741</v>
      </c>
      <c r="D160" s="8" t="n">
        <v>10</v>
      </c>
      <c r="E160" s="19" t="n">
        <f aca="false">C160 - B160 +1</f>
        <v>8</v>
      </c>
      <c r="F160" s="19" t="n">
        <f aca="false">NETWORKDAYS(B160, C160, holiday!A$2:A$500)</f>
        <v>6</v>
      </c>
      <c r="G160" s="20" t="n">
        <f aca="false">D160/F160</f>
        <v>1.66666666666667</v>
      </c>
      <c r="H160" s="21" t="n">
        <f aca="false">_xlfn.FLOOR.MATH(G160, 0.25)</f>
        <v>1.5</v>
      </c>
      <c r="I160" s="21" t="n">
        <f aca="false">H160 + 0.25</f>
        <v>1.75</v>
      </c>
      <c r="J160" s="2" t="b">
        <f aca="false">COUNTIF(assign!$B$1:$B$563,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211</v>
      </c>
      <c r="B161" s="7" t="n">
        <v>45658</v>
      </c>
      <c r="C161" s="7" t="n">
        <v>45738</v>
      </c>
      <c r="D161" s="8" t="n">
        <v>20</v>
      </c>
      <c r="E161" s="19" t="n">
        <f aca="false">C161 - B161 +1</f>
        <v>81</v>
      </c>
      <c r="F161" s="19" t="n">
        <f aca="false">NETWORKDAYS(B161, C161, holiday!A$2:A$500)</f>
        <v>57</v>
      </c>
      <c r="G161" s="20" t="n">
        <f aca="false">D161/F161</f>
        <v>0.350877192982456</v>
      </c>
      <c r="H161" s="21" t="n">
        <f aca="false">_xlfn.FLOOR.MATH(G161, 0.25)</f>
        <v>0.25</v>
      </c>
      <c r="I161" s="21" t="n">
        <f aca="false">H161 + 0.25</f>
        <v>0.5</v>
      </c>
      <c r="J161" s="2" t="b">
        <f aca="false">COUNTIF(assign!$B$1:$B$563,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212</v>
      </c>
      <c r="B162" s="7" t="n">
        <v>45739</v>
      </c>
      <c r="C162" s="7" t="n">
        <v>45748</v>
      </c>
      <c r="D162" s="8" t="n">
        <v>15</v>
      </c>
      <c r="E162" s="19" t="n">
        <f aca="false">C162 - B162 +1</f>
        <v>10</v>
      </c>
      <c r="F162" s="19" t="n">
        <f aca="false">NETWORKDAYS(B162, C162, holiday!A$2:A$500)</f>
        <v>7</v>
      </c>
      <c r="G162" s="20" t="n">
        <f aca="false">D162/F162</f>
        <v>2.14285714285714</v>
      </c>
      <c r="H162" s="21" t="n">
        <f aca="false">_xlfn.FLOOR.MATH(G162, 0.25)</f>
        <v>2</v>
      </c>
      <c r="I162" s="21" t="n">
        <f aca="false">H162 + 0.25</f>
        <v>2.25</v>
      </c>
      <c r="J162" s="2" t="b">
        <f aca="false">COUNTIF(assign!$B$1:$B$563,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213</v>
      </c>
      <c r="B163" s="7" t="n">
        <v>45658</v>
      </c>
      <c r="C163" s="7" t="n">
        <v>45713</v>
      </c>
      <c r="D163" s="8" t="n">
        <v>10</v>
      </c>
      <c r="E163" s="19" t="n">
        <f aca="false">C163 - B163 +1</f>
        <v>56</v>
      </c>
      <c r="F163" s="19" t="n">
        <f aca="false">NETWORKDAYS(B163, C163, holiday!A$2:A$500)</f>
        <v>39</v>
      </c>
      <c r="G163" s="20" t="n">
        <f aca="false">D163/F163</f>
        <v>0.256410256410256</v>
      </c>
      <c r="H163" s="21" t="n">
        <f aca="false">_xlfn.FLOOR.MATH(G163, 0.25)</f>
        <v>0.25</v>
      </c>
      <c r="I163" s="21" t="n">
        <f aca="false">H163 + 0.25</f>
        <v>0.5</v>
      </c>
      <c r="J163" s="2" t="b">
        <f aca="false">COUNTIF(assign!$B$1:$B$563,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214</v>
      </c>
      <c r="B164" s="7" t="n">
        <v>45714</v>
      </c>
      <c r="C164" s="7" t="n">
        <v>45719</v>
      </c>
      <c r="D164" s="8" t="n">
        <v>10</v>
      </c>
      <c r="E164" s="19" t="n">
        <f aca="false">C164 - B164 +1</f>
        <v>6</v>
      </c>
      <c r="F164" s="19" t="n">
        <f aca="false">NETWORKDAYS(B164, C164, holiday!A$2:A$500)</f>
        <v>4</v>
      </c>
      <c r="G164" s="20" t="n">
        <f aca="false">D164/F164</f>
        <v>2.5</v>
      </c>
      <c r="H164" s="21" t="n">
        <f aca="false">_xlfn.FLOOR.MATH(G164, 0.25)</f>
        <v>2.5</v>
      </c>
      <c r="I164" s="21" t="n">
        <f aca="false">H164 + 0.25</f>
        <v>2.75</v>
      </c>
      <c r="J164" s="2" t="b">
        <f aca="false">COUNTIF(assign!$B$1:$B$563,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215</v>
      </c>
      <c r="B165" s="7" t="n">
        <v>45658</v>
      </c>
      <c r="C165" s="7" t="n">
        <v>45713</v>
      </c>
      <c r="D165" s="8" t="n">
        <v>15</v>
      </c>
      <c r="E165" s="19" t="n">
        <f aca="false">C165 - B165 +1</f>
        <v>56</v>
      </c>
      <c r="F165" s="19" t="n">
        <f aca="false">NETWORKDAYS(B165, C165, holiday!A$2:A$500)</f>
        <v>39</v>
      </c>
      <c r="G165" s="20" t="n">
        <f aca="false">D165/F165</f>
        <v>0.384615384615385</v>
      </c>
      <c r="H165" s="21" t="n">
        <f aca="false">_xlfn.FLOOR.MATH(G165, 0.25)</f>
        <v>0.25</v>
      </c>
      <c r="I165" s="21" t="n">
        <f aca="false">H165 + 0.25</f>
        <v>0.5</v>
      </c>
      <c r="J165" s="2" t="b">
        <f aca="false">COUNTIF(assign!$B$1:$B$563,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216</v>
      </c>
      <c r="B166" s="7" t="n">
        <v>45714</v>
      </c>
      <c r="C166" s="7" t="n">
        <v>45719</v>
      </c>
      <c r="D166" s="8" t="n">
        <v>10</v>
      </c>
      <c r="E166" s="19" t="n">
        <f aca="false">C166 - B166 +1</f>
        <v>6</v>
      </c>
      <c r="F166" s="19" t="n">
        <f aca="false">NETWORKDAYS(B166, C166, holiday!A$2:A$500)</f>
        <v>4</v>
      </c>
      <c r="G166" s="20" t="n">
        <f aca="false">D166/F166</f>
        <v>2.5</v>
      </c>
      <c r="H166" s="21" t="n">
        <f aca="false">_xlfn.FLOOR.MATH(G166, 0.25)</f>
        <v>2.5</v>
      </c>
      <c r="I166" s="21" t="n">
        <f aca="false">H166 + 0.25</f>
        <v>2.75</v>
      </c>
      <c r="J166" s="2" t="b">
        <f aca="false">COUNTIF(assign!$B$1:$B$563,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217</v>
      </c>
      <c r="B167" s="7" t="n">
        <v>45658</v>
      </c>
      <c r="C167" s="7" t="n">
        <v>45743</v>
      </c>
      <c r="D167" s="8" t="n">
        <v>30</v>
      </c>
      <c r="E167" s="19" t="n">
        <f aca="false">C167 - B167 +1</f>
        <v>86</v>
      </c>
      <c r="F167" s="19" t="n">
        <f aca="false">NETWORKDAYS(B167, C167, holiday!A$2:A$500)</f>
        <v>61</v>
      </c>
      <c r="G167" s="20" t="n">
        <f aca="false">D167/F167</f>
        <v>0.491803278688525</v>
      </c>
      <c r="H167" s="21" t="n">
        <f aca="false">_xlfn.FLOOR.MATH(G167, 0.25)</f>
        <v>0.25</v>
      </c>
      <c r="I167" s="21" t="n">
        <f aca="false">H167 + 0.25</f>
        <v>0.5</v>
      </c>
      <c r="J167" s="2" t="b">
        <f aca="false">COUNTIF(assign!$B$1:$B$563,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218</v>
      </c>
      <c r="B168" s="7" t="n">
        <v>45744</v>
      </c>
      <c r="C168" s="7" t="n">
        <v>45754</v>
      </c>
      <c r="D168" s="8" t="n">
        <v>15</v>
      </c>
      <c r="E168" s="19" t="n">
        <f aca="false">C168 - B168 +1</f>
        <v>11</v>
      </c>
      <c r="F168" s="19" t="n">
        <f aca="false">NETWORKDAYS(B168, C168, holiday!A$2:A$500)</f>
        <v>7</v>
      </c>
      <c r="G168" s="20" t="n">
        <f aca="false">D168/F168</f>
        <v>2.14285714285714</v>
      </c>
      <c r="H168" s="21" t="n">
        <f aca="false">_xlfn.FLOOR.MATH(G168, 0.25)</f>
        <v>2</v>
      </c>
      <c r="I168" s="21" t="n">
        <f aca="false">H168 + 0.25</f>
        <v>2.25</v>
      </c>
      <c r="J168" s="2" t="b">
        <f aca="false">COUNTIF(assign!$B$1:$B$563,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219</v>
      </c>
      <c r="B169" s="7" t="n">
        <v>45658</v>
      </c>
      <c r="C169" s="7" t="n">
        <v>45828</v>
      </c>
      <c r="D169" s="8" t="n">
        <v>30</v>
      </c>
      <c r="E169" s="19" t="n">
        <f aca="false">C169 - B169 +1</f>
        <v>171</v>
      </c>
      <c r="F169" s="19" t="n">
        <f aca="false">NETWORKDAYS(B169, C169, holiday!A$2:A$500)</f>
        <v>121</v>
      </c>
      <c r="G169" s="20" t="n">
        <f aca="false">D169/F169</f>
        <v>0.247933884297521</v>
      </c>
      <c r="H169" s="21" t="n">
        <f aca="false">_xlfn.FLOOR.MATH(G169, 0.25)</f>
        <v>0</v>
      </c>
      <c r="I169" s="21" t="n">
        <f aca="false">H169 + 0.25</f>
        <v>0.25</v>
      </c>
      <c r="J169" s="2" t="b">
        <f aca="false">COUNTIF(assign!$B$1:$B$563,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220</v>
      </c>
      <c r="B170" s="7" t="n">
        <v>45829</v>
      </c>
      <c r="C170" s="7" t="n">
        <v>45838</v>
      </c>
      <c r="D170" s="8" t="n">
        <v>10</v>
      </c>
      <c r="E170" s="19" t="n">
        <f aca="false">C170 - B170 +1</f>
        <v>10</v>
      </c>
      <c r="F170" s="19" t="n">
        <f aca="false">NETWORKDAYS(B170, C170, holiday!A$2:A$500)</f>
        <v>6</v>
      </c>
      <c r="G170" s="20" t="n">
        <f aca="false">D170/F170</f>
        <v>1.66666666666667</v>
      </c>
      <c r="H170" s="21" t="n">
        <f aca="false">_xlfn.FLOOR.MATH(G170, 0.25)</f>
        <v>1.5</v>
      </c>
      <c r="I170" s="21" t="n">
        <f aca="false">H170 + 0.25</f>
        <v>1.75</v>
      </c>
      <c r="J170" s="2" t="b">
        <f aca="false">COUNTIF(assign!$B$1:$B$563,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221</v>
      </c>
      <c r="B171" s="7" t="n">
        <v>45658</v>
      </c>
      <c r="C171" s="7" t="n">
        <v>45828</v>
      </c>
      <c r="D171" s="8" t="n">
        <v>40</v>
      </c>
      <c r="E171" s="19" t="n">
        <f aca="false">C171 - B171 +1</f>
        <v>171</v>
      </c>
      <c r="F171" s="19" t="n">
        <f aca="false">NETWORKDAYS(B171, C171, holiday!A$2:A$500)</f>
        <v>121</v>
      </c>
      <c r="G171" s="20" t="n">
        <f aca="false">D171/F171</f>
        <v>0.330578512396694</v>
      </c>
      <c r="H171" s="21" t="n">
        <f aca="false">_xlfn.FLOOR.MATH(G171, 0.25)</f>
        <v>0.25</v>
      </c>
      <c r="I171" s="21" t="n">
        <f aca="false">H171 + 0.25</f>
        <v>0.5</v>
      </c>
      <c r="J171" s="2" t="b">
        <f aca="false">COUNTIF(assign!$B$1:$B$563,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222</v>
      </c>
      <c r="B172" s="7" t="n">
        <v>45829</v>
      </c>
      <c r="C172" s="7" t="n">
        <v>45838</v>
      </c>
      <c r="D172" s="8" t="n">
        <v>15</v>
      </c>
      <c r="E172" s="19" t="n">
        <f aca="false">C172 - B172 +1</f>
        <v>10</v>
      </c>
      <c r="F172" s="19" t="n">
        <f aca="false">NETWORKDAYS(B172, C172, holiday!A$2:A$500)</f>
        <v>6</v>
      </c>
      <c r="G172" s="20" t="n">
        <f aca="false">D172/F172</f>
        <v>2.5</v>
      </c>
      <c r="H172" s="21" t="n">
        <f aca="false">_xlfn.FLOOR.MATH(G172, 0.25)</f>
        <v>2.5</v>
      </c>
      <c r="I172" s="21" t="n">
        <f aca="false">H172 + 0.25</f>
        <v>2.75</v>
      </c>
      <c r="J172" s="2" t="b">
        <f aca="false">COUNTIF(assign!$B$1:$B$563,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223</v>
      </c>
      <c r="B173" s="7" t="n">
        <v>45823</v>
      </c>
      <c r="C173" s="7" t="n">
        <v>45853</v>
      </c>
      <c r="D173" s="8" t="n">
        <v>50</v>
      </c>
      <c r="E173" s="19" t="n">
        <f aca="false">C173 - B173 +1</f>
        <v>31</v>
      </c>
      <c r="F173" s="19" t="n">
        <f aca="false">NETWORKDAYS(B173, C173, holiday!A$2:A$500)</f>
        <v>22</v>
      </c>
      <c r="G173" s="20" t="n">
        <f aca="false">D173/F173</f>
        <v>2.27272727272727</v>
      </c>
      <c r="H173" s="21" t="n">
        <f aca="false">_xlfn.FLOOR.MATH(G173, 0.25)</f>
        <v>2.25</v>
      </c>
      <c r="I173" s="21" t="n">
        <f aca="false">H173 + 0.25</f>
        <v>2.5</v>
      </c>
      <c r="J173" s="2" t="b">
        <f aca="false">COUNTIF(assign!$B$1:$B$563,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224</v>
      </c>
      <c r="B174" s="7" t="n">
        <v>45854</v>
      </c>
      <c r="C174" s="7" t="n">
        <v>45984</v>
      </c>
      <c r="D174" s="8" t="n">
        <v>20</v>
      </c>
      <c r="E174" s="19" t="n">
        <f aca="false">C174 - B174 +1</f>
        <v>131</v>
      </c>
      <c r="F174" s="19" t="n">
        <f aca="false">NETWORKDAYS(B174, C174, holiday!A$2:A$500)</f>
        <v>93</v>
      </c>
      <c r="G174" s="20" t="n">
        <f aca="false">D174/F174</f>
        <v>0.21505376344086</v>
      </c>
      <c r="H174" s="21" t="n">
        <f aca="false">_xlfn.FLOOR.MATH(G174, 0.25)</f>
        <v>0</v>
      </c>
      <c r="I174" s="21" t="n">
        <f aca="false">H174 + 0.25</f>
        <v>0.25</v>
      </c>
      <c r="J174" s="2" t="b">
        <f aca="false">COUNTIF(assign!$B$1:$B$563,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225</v>
      </c>
      <c r="B175" s="7" t="n">
        <v>45985</v>
      </c>
      <c r="C175" s="7" t="n">
        <v>45992</v>
      </c>
      <c r="D175" s="8" t="n">
        <v>10</v>
      </c>
      <c r="E175" s="19" t="n">
        <f aca="false">C175 - B175 +1</f>
        <v>8</v>
      </c>
      <c r="F175" s="19" t="n">
        <f aca="false">NETWORKDAYS(B175, C175, holiday!A$2:A$500)</f>
        <v>6</v>
      </c>
      <c r="G175" s="20" t="n">
        <f aca="false">D175/F175</f>
        <v>1.66666666666667</v>
      </c>
      <c r="H175" s="21" t="n">
        <f aca="false">_xlfn.FLOOR.MATH(G175, 0.25)</f>
        <v>1.5</v>
      </c>
      <c r="I175" s="21" t="n">
        <f aca="false">H175 + 0.25</f>
        <v>1.75</v>
      </c>
      <c r="J175" s="2" t="b">
        <f aca="false">COUNTIF(assign!$B$1:$B$563,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226</v>
      </c>
      <c r="B176" s="7" t="n">
        <v>45658</v>
      </c>
      <c r="C176" s="7" t="n">
        <v>45828</v>
      </c>
      <c r="D176" s="8" t="n">
        <v>20</v>
      </c>
      <c r="E176" s="19" t="n">
        <f aca="false">C176 - B176 +1</f>
        <v>171</v>
      </c>
      <c r="F176" s="19" t="n">
        <f aca="false">NETWORKDAYS(B176, C176, holiday!A$2:A$500)</f>
        <v>121</v>
      </c>
      <c r="G176" s="20" t="n">
        <f aca="false">D176/F176</f>
        <v>0.165289256198347</v>
      </c>
      <c r="H176" s="21" t="n">
        <f aca="false">_xlfn.FLOOR.MATH(G176, 0.25)</f>
        <v>0</v>
      </c>
      <c r="I176" s="21" t="n">
        <f aca="false">H176 + 0.25</f>
        <v>0.25</v>
      </c>
      <c r="J176" s="2" t="b">
        <f aca="false">COUNTIF(assign!$B$1:$B$563,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227</v>
      </c>
      <c r="B177" s="7" t="n">
        <v>45829</v>
      </c>
      <c r="C177" s="7" t="n">
        <v>45839</v>
      </c>
      <c r="D177" s="8" t="n">
        <v>10</v>
      </c>
      <c r="E177" s="19" t="n">
        <f aca="false">C177 - B177 +1</f>
        <v>11</v>
      </c>
      <c r="F177" s="19" t="n">
        <f aca="false">NETWORKDAYS(B177, C177, holiday!A$2:A$500)</f>
        <v>7</v>
      </c>
      <c r="G177" s="20" t="n">
        <f aca="false">D177/F177</f>
        <v>1.42857142857143</v>
      </c>
      <c r="H177" s="21" t="n">
        <f aca="false">_xlfn.FLOOR.MATH(G177, 0.25)</f>
        <v>1.25</v>
      </c>
      <c r="I177" s="21" t="n">
        <f aca="false">H177 + 0.25</f>
        <v>1.5</v>
      </c>
      <c r="J177" s="2" t="b">
        <f aca="false">COUNTIF(assign!$B$1:$B$563,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228</v>
      </c>
      <c r="B178" s="7" t="n">
        <v>45658</v>
      </c>
      <c r="C178" s="7" t="n">
        <v>45678</v>
      </c>
      <c r="D178" s="8" t="n">
        <v>10</v>
      </c>
      <c r="E178" s="19" t="n">
        <f aca="false">C178 - B178 +1</f>
        <v>21</v>
      </c>
      <c r="F178" s="19" t="n">
        <f aca="false">NETWORKDAYS(B178, C178, holiday!A$2:A$500)</f>
        <v>14</v>
      </c>
      <c r="G178" s="20" t="n">
        <f aca="false">D178/F178</f>
        <v>0.714285714285714</v>
      </c>
      <c r="H178" s="21" t="n">
        <f aca="false">_xlfn.FLOOR.MATH(G178, 0.25)</f>
        <v>0.5</v>
      </c>
      <c r="I178" s="21" t="n">
        <f aca="false">H178 + 0.25</f>
        <v>0.75</v>
      </c>
      <c r="J178" s="2" t="b">
        <f aca="false">COUNTIF(assign!$B$1:$B$563,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229</v>
      </c>
      <c r="B179" s="7" t="n">
        <v>45679</v>
      </c>
      <c r="C179" s="7" t="n">
        <v>45726</v>
      </c>
      <c r="D179" s="8" t="n">
        <v>5</v>
      </c>
      <c r="E179" s="19" t="n">
        <f aca="false">C179 - B179 +1</f>
        <v>48</v>
      </c>
      <c r="F179" s="19" t="n">
        <f aca="false">NETWORKDAYS(B179, C179, holiday!A$2:A$500)</f>
        <v>34</v>
      </c>
      <c r="G179" s="20" t="n">
        <f aca="false">D179/F179</f>
        <v>0.147058823529412</v>
      </c>
      <c r="H179" s="21" t="n">
        <f aca="false">_xlfn.FLOOR.MATH(G179, 0.25)</f>
        <v>0</v>
      </c>
      <c r="I179" s="21" t="n">
        <f aca="false">H179 + 0.25</f>
        <v>0.25</v>
      </c>
      <c r="J179" s="2" t="b">
        <f aca="false">COUNTIF(assign!$B$1:$B$563,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230</v>
      </c>
      <c r="B180" s="7" t="n">
        <v>45658</v>
      </c>
      <c r="C180" s="7" t="n">
        <v>45738</v>
      </c>
      <c r="D180" s="8" t="n">
        <v>50</v>
      </c>
      <c r="E180" s="19" t="n">
        <f aca="false">C180 - B180 +1</f>
        <v>81</v>
      </c>
      <c r="F180" s="19" t="n">
        <f aca="false">NETWORKDAYS(B180, C180, holiday!A$2:A$500)</f>
        <v>57</v>
      </c>
      <c r="G180" s="20" t="n">
        <f aca="false">D180/F180</f>
        <v>0.87719298245614</v>
      </c>
      <c r="H180" s="21" t="n">
        <f aca="false">_xlfn.FLOOR.MATH(G180, 0.25)</f>
        <v>0.75</v>
      </c>
      <c r="I180" s="21" t="n">
        <f aca="false">H180 + 0.25</f>
        <v>1</v>
      </c>
      <c r="J180" s="2" t="b">
        <f aca="false">COUNTIF(assign!$B$1:$B$563,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231</v>
      </c>
      <c r="B181" s="7" t="n">
        <v>45739</v>
      </c>
      <c r="C181" s="7" t="n">
        <v>45748</v>
      </c>
      <c r="D181" s="8" t="n">
        <v>30</v>
      </c>
      <c r="E181" s="19" t="n">
        <f aca="false">C181 - B181 +1</f>
        <v>10</v>
      </c>
      <c r="F181" s="19" t="n">
        <f aca="false">NETWORKDAYS(B181, C181, holiday!A$2:A$500)</f>
        <v>7</v>
      </c>
      <c r="G181" s="20" t="n">
        <f aca="false">D181/F181</f>
        <v>4.28571428571429</v>
      </c>
      <c r="H181" s="21" t="n">
        <f aca="false">_xlfn.FLOOR.MATH(G181, 0.25)</f>
        <v>4.25</v>
      </c>
      <c r="I181" s="21" t="n">
        <f aca="false">H181 + 0.25</f>
        <v>4.5</v>
      </c>
      <c r="J181" s="2" t="b">
        <f aca="false">COUNTIF(assign!$B$1:$B$563,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232</v>
      </c>
      <c r="B182" s="7" t="n">
        <v>45658</v>
      </c>
      <c r="C182" s="7" t="n">
        <v>45703</v>
      </c>
      <c r="D182" s="8" t="n">
        <v>10</v>
      </c>
      <c r="E182" s="19" t="n">
        <f aca="false">C182 - B182 +1</f>
        <v>46</v>
      </c>
      <c r="F182" s="19" t="n">
        <f aca="false">NETWORKDAYS(B182, C182, holiday!A$2:A$500)</f>
        <v>32</v>
      </c>
      <c r="G182" s="20" t="n">
        <f aca="false">D182/F182</f>
        <v>0.3125</v>
      </c>
      <c r="H182" s="21" t="n">
        <f aca="false">_xlfn.FLOOR.MATH(G182, 0.25)</f>
        <v>0.25</v>
      </c>
      <c r="I182" s="21" t="n">
        <f aca="false">H182 + 0.25</f>
        <v>0.5</v>
      </c>
      <c r="J182" s="2" t="b">
        <f aca="false">COUNTIF(assign!$B$1:$B$563,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233</v>
      </c>
      <c r="B183" s="7" t="n">
        <v>45704</v>
      </c>
      <c r="C183" s="7" t="n">
        <v>45713</v>
      </c>
      <c r="D183" s="8" t="n">
        <v>5</v>
      </c>
      <c r="E183" s="19" t="n">
        <f aca="false">C183 - B183 +1</f>
        <v>10</v>
      </c>
      <c r="F183" s="19" t="n">
        <f aca="false">NETWORKDAYS(B183, C183, holiday!A$2:A$500)</f>
        <v>7</v>
      </c>
      <c r="G183" s="20" t="n">
        <f aca="false">D183/F183</f>
        <v>0.714285714285714</v>
      </c>
      <c r="H183" s="21" t="n">
        <f aca="false">_xlfn.FLOOR.MATH(G183, 0.25)</f>
        <v>0.5</v>
      </c>
      <c r="I183" s="21" t="n">
        <f aca="false">H183 + 0.25</f>
        <v>0.75</v>
      </c>
      <c r="J183" s="2" t="b">
        <f aca="false">COUNTIF(assign!$B$1:$B$563,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234</v>
      </c>
      <c r="B184" s="7" t="n">
        <v>45667</v>
      </c>
      <c r="C184" s="7" t="n">
        <v>45682</v>
      </c>
      <c r="D184" s="8" t="n">
        <v>40</v>
      </c>
      <c r="E184" s="19" t="n">
        <f aca="false">C184 - B184 +1</f>
        <v>16</v>
      </c>
      <c r="F184" s="19" t="n">
        <f aca="false">NETWORKDAYS(B184, C184, holiday!A$2:A$500)</f>
        <v>11</v>
      </c>
      <c r="G184" s="20" t="n">
        <f aca="false">D184/F184</f>
        <v>3.63636363636364</v>
      </c>
      <c r="H184" s="21" t="n">
        <f aca="false">_xlfn.FLOOR.MATH(G184, 0.25)</f>
        <v>3.5</v>
      </c>
      <c r="I184" s="21" t="n">
        <f aca="false">H184 + 0.25</f>
        <v>3.75</v>
      </c>
      <c r="J184" s="2" t="b">
        <f aca="false">COUNTIF(assign!$B$1:$B$563,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235</v>
      </c>
      <c r="B185" s="7" t="n">
        <v>45683</v>
      </c>
      <c r="C185" s="7" t="n">
        <v>45793</v>
      </c>
      <c r="D185" s="8" t="n">
        <v>20</v>
      </c>
      <c r="E185" s="19" t="n">
        <f aca="false">C185 - B185 +1</f>
        <v>111</v>
      </c>
      <c r="F185" s="19" t="n">
        <f aca="false">NETWORKDAYS(B185, C185, holiday!A$2:A$500)</f>
        <v>79</v>
      </c>
      <c r="G185" s="20" t="n">
        <f aca="false">D185/F185</f>
        <v>0.253164556962025</v>
      </c>
      <c r="H185" s="21" t="n">
        <f aca="false">_xlfn.FLOOR.MATH(G185, 0.25)</f>
        <v>0.25</v>
      </c>
      <c r="I185" s="21" t="n">
        <f aca="false">H185 + 0.25</f>
        <v>0.5</v>
      </c>
      <c r="J185" s="2" t="b">
        <f aca="false">COUNTIF(assign!$B$1:$B$563,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236</v>
      </c>
      <c r="B186" s="7" t="n">
        <v>45794</v>
      </c>
      <c r="C186" s="7" t="n">
        <v>45809</v>
      </c>
      <c r="D186" s="8" t="n">
        <v>10</v>
      </c>
      <c r="E186" s="19" t="n">
        <f aca="false">C186 - B186 +1</f>
        <v>16</v>
      </c>
      <c r="F186" s="19" t="n">
        <f aca="false">NETWORKDAYS(B186, C186, holiday!A$2:A$500)</f>
        <v>10</v>
      </c>
      <c r="G186" s="20" t="n">
        <f aca="false">D186/F186</f>
        <v>1</v>
      </c>
      <c r="H186" s="21" t="n">
        <f aca="false">_xlfn.FLOOR.MATH(G186, 0.25)</f>
        <v>1</v>
      </c>
      <c r="I186" s="21" t="n">
        <f aca="false">H186 + 0.25</f>
        <v>1.25</v>
      </c>
      <c r="J186" s="2" t="b">
        <f aca="false">COUNTIF(assign!$B$1:$B$563,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237</v>
      </c>
      <c r="B187" s="7" t="n">
        <v>45658</v>
      </c>
      <c r="C187" s="7" t="n">
        <v>45748</v>
      </c>
      <c r="D187" s="8" t="n">
        <v>450</v>
      </c>
      <c r="E187" s="19" t="n">
        <f aca="false">C187 - B187 +1</f>
        <v>91</v>
      </c>
      <c r="F187" s="19" t="n">
        <f aca="false">NETWORKDAYS(B187, C187, holiday!A$2:A$500)</f>
        <v>64</v>
      </c>
      <c r="G187" s="20" t="n">
        <f aca="false">D187/F187</f>
        <v>7.03125</v>
      </c>
      <c r="H187" s="21" t="n">
        <f aca="false">_xlfn.FLOOR.MATH(G187, 0.25)</f>
        <v>7</v>
      </c>
      <c r="I187" s="21" t="n">
        <f aca="false">H187 + 0.25</f>
        <v>7.25</v>
      </c>
      <c r="J187" s="2" t="b">
        <f aca="false">COUNTIF(assign!$B$1:$B$563, A187) &gt; 0</f>
        <v>1</v>
      </c>
      <c r="K187" s="2" t="b">
        <f aca="false">C187&gt;misc!$A$2</f>
        <v>1</v>
      </c>
      <c r="L187" s="2" t="b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238</v>
      </c>
      <c r="B188" s="7" t="n">
        <v>45749</v>
      </c>
      <c r="C188" s="7" t="n">
        <v>45779</v>
      </c>
      <c r="D188" s="8" t="n">
        <v>60</v>
      </c>
      <c r="E188" s="19" t="n">
        <f aca="false">C188 - B188 +1</f>
        <v>31</v>
      </c>
      <c r="F188" s="19" t="n">
        <f aca="false">NETWORKDAYS(B188, C188, holiday!A$2:A$500)</f>
        <v>22</v>
      </c>
      <c r="G188" s="20" t="n">
        <f aca="false">D188/F188</f>
        <v>2.72727272727273</v>
      </c>
      <c r="H188" s="21" t="n">
        <f aca="false">_xlfn.FLOOR.MATH(G188, 0.25)</f>
        <v>2.5</v>
      </c>
      <c r="I188" s="21" t="n">
        <f aca="false">H188 + 0.25</f>
        <v>2.75</v>
      </c>
      <c r="J188" s="2" t="b">
        <f aca="false">COUNTIF(assign!$B$1:$B$563, A188) &gt; 0</f>
        <v>1</v>
      </c>
      <c r="K188" s="2" t="b">
        <f aca="false">C188&gt;misc!$A$2</f>
        <v>1</v>
      </c>
      <c r="L188" s="2" t="b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239</v>
      </c>
      <c r="B189" s="7" t="n">
        <v>45658</v>
      </c>
      <c r="C189" s="7" t="n">
        <v>45828</v>
      </c>
      <c r="D189" s="8" t="n">
        <v>650</v>
      </c>
      <c r="E189" s="19" t="n">
        <f aca="false">C189 - B189 +1</f>
        <v>171</v>
      </c>
      <c r="F189" s="19" t="n">
        <f aca="false">NETWORKDAYS(B189, C189, holiday!A$2:A$500)</f>
        <v>121</v>
      </c>
      <c r="G189" s="20" t="n">
        <f aca="false">D189/F189</f>
        <v>5.37190082644628</v>
      </c>
      <c r="H189" s="21" t="n">
        <f aca="false">_xlfn.FLOOR.MATH(G189, 0.25)</f>
        <v>5.25</v>
      </c>
      <c r="I189" s="21" t="n">
        <f aca="false">H189 + 0.25</f>
        <v>5.5</v>
      </c>
      <c r="J189" s="2" t="b">
        <f aca="false">COUNTIF(assign!$B$1:$B$563, A189) &gt; 0</f>
        <v>1</v>
      </c>
      <c r="K189" s="2" t="b">
        <f aca="false">C189&gt;misc!$A$2</f>
        <v>1</v>
      </c>
      <c r="L189" s="2" t="b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240</v>
      </c>
      <c r="B190" s="7" t="n">
        <v>45829</v>
      </c>
      <c r="C190" s="7" t="n">
        <v>45874</v>
      </c>
      <c r="D190" s="8" t="n">
        <v>30</v>
      </c>
      <c r="E190" s="19" t="n">
        <f aca="false">C190 - B190 +1</f>
        <v>46</v>
      </c>
      <c r="F190" s="19" t="n">
        <f aca="false">NETWORKDAYS(B190, C190, holiday!A$2:A$500)</f>
        <v>32</v>
      </c>
      <c r="G190" s="20" t="n">
        <f aca="false">D190/F190</f>
        <v>0.9375</v>
      </c>
      <c r="H190" s="21" t="n">
        <f aca="false">_xlfn.FLOOR.MATH(G190, 0.25)</f>
        <v>0.75</v>
      </c>
      <c r="I190" s="21" t="n">
        <f aca="false">H190 + 0.25</f>
        <v>1</v>
      </c>
      <c r="J190" s="2" t="b">
        <f aca="false">COUNTIF(assign!$B$1:$B$563, A190) &gt; 0</f>
        <v>1</v>
      </c>
      <c r="K190" s="2" t="b">
        <f aca="false">C190&gt;misc!$A$2</f>
        <v>1</v>
      </c>
      <c r="L190" s="2" t="b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241</v>
      </c>
      <c r="B191" s="7" t="n">
        <v>45658</v>
      </c>
      <c r="C191" s="7" t="n">
        <v>45813</v>
      </c>
      <c r="D191" s="8" t="n">
        <v>800</v>
      </c>
      <c r="E191" s="19" t="n">
        <f aca="false">C191 - B191 +1</f>
        <v>156</v>
      </c>
      <c r="F191" s="19" t="n">
        <f aca="false">NETWORKDAYS(B191, C191, holiday!A$2:A$500)</f>
        <v>110</v>
      </c>
      <c r="G191" s="20" t="n">
        <f aca="false">D191/F191</f>
        <v>7.27272727272727</v>
      </c>
      <c r="H191" s="21" t="n">
        <f aca="false">_xlfn.FLOOR.MATH(G191, 0.25)</f>
        <v>7.25</v>
      </c>
      <c r="I191" s="21" t="n">
        <f aca="false">H191 + 0.25</f>
        <v>7.5</v>
      </c>
      <c r="J191" s="2" t="b">
        <f aca="false">COUNTIF(assign!$B$1:$B$563, A191) &gt; 0</f>
        <v>1</v>
      </c>
      <c r="K191" s="2" t="b">
        <f aca="false">C191&gt;misc!$A$2</f>
        <v>1</v>
      </c>
      <c r="L191" s="2" t="b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242</v>
      </c>
      <c r="B192" s="7" t="n">
        <v>45814</v>
      </c>
      <c r="C192" s="7" t="n">
        <v>45844</v>
      </c>
      <c r="D192" s="8" t="n">
        <v>100</v>
      </c>
      <c r="E192" s="19" t="n">
        <f aca="false">C192 - B192 +1</f>
        <v>31</v>
      </c>
      <c r="F192" s="19" t="n">
        <f aca="false">NETWORKDAYS(B192, C192, holiday!A$2:A$500)</f>
        <v>21</v>
      </c>
      <c r="G192" s="20" t="n">
        <f aca="false">D192/F192</f>
        <v>4.76190476190476</v>
      </c>
      <c r="H192" s="21" t="n">
        <f aca="false">_xlfn.FLOOR.MATH(G192, 0.25)</f>
        <v>4.75</v>
      </c>
      <c r="I192" s="21" t="n">
        <f aca="false">H192 + 0.25</f>
        <v>5</v>
      </c>
      <c r="J192" s="2" t="b">
        <f aca="false">COUNTIF(assign!$B$1:$B$563, A192) &gt; 0</f>
        <v>1</v>
      </c>
      <c r="K192" s="2" t="b">
        <f aca="false">C192&gt;misc!$A$2</f>
        <v>1</v>
      </c>
      <c r="L192" s="2" t="b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243</v>
      </c>
      <c r="B193" s="7" t="n">
        <v>45658</v>
      </c>
      <c r="C193" s="7" t="n">
        <v>45713</v>
      </c>
      <c r="D193" s="8" t="n">
        <v>220</v>
      </c>
      <c r="E193" s="19" t="n">
        <f aca="false">C193 - B193 +1</f>
        <v>56</v>
      </c>
      <c r="F193" s="19" t="n">
        <f aca="false">NETWORKDAYS(B193, C193, holiday!A$2:A$500)</f>
        <v>39</v>
      </c>
      <c r="G193" s="20" t="n">
        <f aca="false">D193/F193</f>
        <v>5.64102564102564</v>
      </c>
      <c r="H193" s="21" t="n">
        <f aca="false">_xlfn.FLOOR.MATH(G193, 0.25)</f>
        <v>5.5</v>
      </c>
      <c r="I193" s="21" t="n">
        <f aca="false">H193 + 0.25</f>
        <v>5.75</v>
      </c>
      <c r="J193" s="2" t="b">
        <f aca="false">COUNTIF(assign!$B$1:$B$563, A193) &gt; 0</f>
        <v>1</v>
      </c>
      <c r="K193" s="2" t="b">
        <f aca="false">C193&gt;misc!$A$2</f>
        <v>1</v>
      </c>
      <c r="L193" s="2" t="b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244</v>
      </c>
      <c r="B194" s="7" t="n">
        <v>45714</v>
      </c>
      <c r="C194" s="7" t="n">
        <v>45759</v>
      </c>
      <c r="D194" s="8" t="n">
        <v>20</v>
      </c>
      <c r="E194" s="19" t="n">
        <f aca="false">C194 - B194 +1</f>
        <v>46</v>
      </c>
      <c r="F194" s="19" t="n">
        <f aca="false">NETWORKDAYS(B194, C194, holiday!A$2:A$500)</f>
        <v>33</v>
      </c>
      <c r="G194" s="20" t="n">
        <f aca="false">D194/F194</f>
        <v>0.606060606060606</v>
      </c>
      <c r="H194" s="21" t="n">
        <f aca="false">_xlfn.FLOOR.MATH(G194, 0.25)</f>
        <v>0.5</v>
      </c>
      <c r="I194" s="21" t="n">
        <f aca="false">H194 + 0.25</f>
        <v>0.75</v>
      </c>
      <c r="J194" s="2" t="b">
        <f aca="false">COUNTIF(assign!$B$1:$B$563, A194) &gt; 0</f>
        <v>1</v>
      </c>
      <c r="K194" s="2" t="b">
        <f aca="false">C194&gt;misc!$A$2</f>
        <v>1</v>
      </c>
      <c r="L194" s="2" t="b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245</v>
      </c>
      <c r="B195" s="7" t="n">
        <v>45658</v>
      </c>
      <c r="C195" s="7" t="n">
        <v>45731</v>
      </c>
      <c r="D195" s="8" t="n">
        <v>250</v>
      </c>
      <c r="E195" s="19" t="n">
        <f aca="false">C195 - B195 +1</f>
        <v>74</v>
      </c>
      <c r="F195" s="19" t="n">
        <f aca="false">NETWORKDAYS(B195, C195, holiday!A$2:A$500)</f>
        <v>52</v>
      </c>
      <c r="G195" s="20" t="n">
        <f aca="false">D195/F195</f>
        <v>4.80769230769231</v>
      </c>
      <c r="H195" s="21" t="n">
        <f aca="false">_xlfn.FLOOR.MATH(G195, 0.25)</f>
        <v>4.75</v>
      </c>
      <c r="I195" s="21" t="n">
        <f aca="false">H195 + 0.25</f>
        <v>5</v>
      </c>
      <c r="J195" s="2" t="b">
        <f aca="false">COUNTIF(assign!$B$1:$B$563, A195) &gt; 0</f>
        <v>1</v>
      </c>
      <c r="K195" s="2" t="b">
        <f aca="false">C195&gt;misc!$A$2</f>
        <v>1</v>
      </c>
      <c r="L195" s="2" t="b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246</v>
      </c>
      <c r="B196" s="7" t="n">
        <v>45749</v>
      </c>
      <c r="C196" s="7" t="n">
        <v>45794</v>
      </c>
      <c r="D196" s="8" t="n">
        <v>25</v>
      </c>
      <c r="E196" s="19" t="n">
        <f aca="false">C196 - B196 +1</f>
        <v>46</v>
      </c>
      <c r="F196" s="19" t="n">
        <f aca="false">NETWORKDAYS(B196, C196, holiday!A$2:A$500)</f>
        <v>32</v>
      </c>
      <c r="G196" s="20" t="n">
        <f aca="false">D196/F196</f>
        <v>0.78125</v>
      </c>
      <c r="H196" s="21" t="n">
        <f aca="false">_xlfn.FLOOR.MATH(G196, 0.25)</f>
        <v>0.75</v>
      </c>
      <c r="I196" s="21" t="n">
        <f aca="false">H196 + 0.25</f>
        <v>1</v>
      </c>
      <c r="J196" s="2" t="b">
        <f aca="false">COUNTIF(assign!$B$1:$B$563, A196) &gt; 0</f>
        <v>1</v>
      </c>
      <c r="K196" s="2" t="b">
        <f aca="false">C196&gt;misc!$A$2</f>
        <v>1</v>
      </c>
      <c r="L196" s="2" t="b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247</v>
      </c>
      <c r="B197" s="7" t="n">
        <v>45658</v>
      </c>
      <c r="C197" s="7" t="n">
        <v>45748</v>
      </c>
      <c r="D197" s="8" t="n">
        <v>150</v>
      </c>
      <c r="E197" s="19" t="n">
        <f aca="false">C197 - B197 +1</f>
        <v>91</v>
      </c>
      <c r="F197" s="19" t="n">
        <f aca="false">NETWORKDAYS(B197, C197, holiday!A$2:A$500)</f>
        <v>64</v>
      </c>
      <c r="G197" s="20" t="n">
        <f aca="false">D197/F197</f>
        <v>2.34375</v>
      </c>
      <c r="H197" s="21" t="n">
        <f aca="false">_xlfn.FLOOR.MATH(G197, 0.25)</f>
        <v>2.25</v>
      </c>
      <c r="I197" s="21" t="n">
        <f aca="false">H197 + 0.25</f>
        <v>2.5</v>
      </c>
      <c r="J197" s="2" t="b">
        <f aca="false">COUNTIF(assign!$B$1:$B$563, A197) &gt; 0</f>
        <v>1</v>
      </c>
      <c r="K197" s="2" t="b">
        <f aca="false">C197&gt;misc!$A$2</f>
        <v>1</v>
      </c>
      <c r="L197" s="2" t="b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248</v>
      </c>
      <c r="B198" s="7" t="n">
        <v>45749</v>
      </c>
      <c r="C198" s="7" t="n">
        <v>45779</v>
      </c>
      <c r="D198" s="8" t="n">
        <v>25</v>
      </c>
      <c r="E198" s="19" t="n">
        <f aca="false">C198 - B198 +1</f>
        <v>31</v>
      </c>
      <c r="F198" s="19" t="n">
        <f aca="false">NETWORKDAYS(B198, C198, holiday!A$2:A$500)</f>
        <v>22</v>
      </c>
      <c r="G198" s="20" t="n">
        <f aca="false">D198/F198</f>
        <v>1.13636363636364</v>
      </c>
      <c r="H198" s="21" t="n">
        <f aca="false">_xlfn.FLOOR.MATH(G198, 0.25)</f>
        <v>1</v>
      </c>
      <c r="I198" s="21" t="n">
        <f aca="false">H198 + 0.25</f>
        <v>1.25</v>
      </c>
      <c r="J198" s="2" t="b">
        <f aca="false">COUNTIF(assign!$B$1:$B$563, A198) &gt; 0</f>
        <v>1</v>
      </c>
      <c r="K198" s="2" t="b">
        <f aca="false">C198&gt;misc!$A$2</f>
        <v>1</v>
      </c>
      <c r="L198" s="2" t="b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249</v>
      </c>
      <c r="B199" s="7" t="n">
        <v>45658</v>
      </c>
      <c r="C199" s="7" t="n">
        <v>45789</v>
      </c>
      <c r="D199" s="8" t="n">
        <v>350</v>
      </c>
      <c r="E199" s="19" t="n">
        <f aca="false">C199 - B199 +1</f>
        <v>132</v>
      </c>
      <c r="F199" s="19" t="n">
        <f aca="false">NETWORKDAYS(B199, C199, holiday!A$2:A$500)</f>
        <v>92</v>
      </c>
      <c r="G199" s="20" t="n">
        <f aca="false">D199/F199</f>
        <v>3.80434782608696</v>
      </c>
      <c r="H199" s="21" t="n">
        <f aca="false">_xlfn.FLOOR.MATH(G199, 0.25)</f>
        <v>3.75</v>
      </c>
      <c r="I199" s="21" t="n">
        <f aca="false">H199 + 0.25</f>
        <v>4</v>
      </c>
      <c r="J199" s="2" t="b">
        <f aca="false">COUNTIF(assign!$B$1:$B$563, A199) &gt; 0</f>
        <v>1</v>
      </c>
      <c r="K199" s="2" t="b">
        <f aca="false">C199&gt;misc!$A$2</f>
        <v>1</v>
      </c>
      <c r="L199" s="2" t="b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250</v>
      </c>
      <c r="B200" s="7" t="n">
        <v>45790</v>
      </c>
      <c r="C200" s="7" t="n">
        <v>45835</v>
      </c>
      <c r="D200" s="8" t="n">
        <v>30</v>
      </c>
      <c r="E200" s="19" t="n">
        <f aca="false">C200 - B200 +1</f>
        <v>46</v>
      </c>
      <c r="F200" s="19" t="n">
        <f aca="false">NETWORKDAYS(B200, C200, holiday!A$2:A$500)</f>
        <v>34</v>
      </c>
      <c r="G200" s="20" t="n">
        <f aca="false">D200/F200</f>
        <v>0.882352941176471</v>
      </c>
      <c r="H200" s="21" t="n">
        <f aca="false">_xlfn.FLOOR.MATH(G200, 0.25)</f>
        <v>0.75</v>
      </c>
      <c r="I200" s="21" t="n">
        <f aca="false">H200 + 0.25</f>
        <v>1</v>
      </c>
      <c r="J200" s="2" t="b">
        <f aca="false">COUNTIF(assign!$B$1:$B$563, A200) &gt; 0</f>
        <v>1</v>
      </c>
      <c r="K200" s="2" t="b">
        <f aca="false">C200&gt;misc!$A$2</f>
        <v>1</v>
      </c>
      <c r="L200" s="2" t="b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251</v>
      </c>
      <c r="B201" s="7" t="n">
        <v>45658</v>
      </c>
      <c r="C201" s="7" t="n">
        <v>45901</v>
      </c>
      <c r="D201" s="8" t="n">
        <v>750</v>
      </c>
      <c r="E201" s="19" t="n">
        <f aca="false">C201 - B201 +1</f>
        <v>244</v>
      </c>
      <c r="F201" s="19" t="n">
        <f aca="false">NETWORKDAYS(B201, C201, holiday!A$2:A$500)</f>
        <v>172</v>
      </c>
      <c r="G201" s="20" t="n">
        <f aca="false">D201/F201</f>
        <v>4.36046511627907</v>
      </c>
      <c r="H201" s="21" t="n">
        <f aca="false">_xlfn.FLOOR.MATH(G201, 0.25)</f>
        <v>4.25</v>
      </c>
      <c r="I201" s="21" t="n">
        <f aca="false">H201 + 0.25</f>
        <v>4.5</v>
      </c>
      <c r="J201" s="2" t="b">
        <f aca="false">COUNTIF(assign!$B$1:$B$563, A201) &gt; 0</f>
        <v>1</v>
      </c>
      <c r="K201" s="2" t="b">
        <f aca="false">C201&gt;misc!$A$2</f>
        <v>1</v>
      </c>
      <c r="L201" s="2" t="b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252</v>
      </c>
      <c r="B202" s="7" t="n">
        <v>45902</v>
      </c>
      <c r="C202" s="7" t="n">
        <v>45947</v>
      </c>
      <c r="D202" s="8" t="n">
        <v>70</v>
      </c>
      <c r="E202" s="19" t="n">
        <f aca="false">C202 - B202 +1</f>
        <v>46</v>
      </c>
      <c r="F202" s="19" t="n">
        <f aca="false">NETWORKDAYS(B202, C202, holiday!A$2:A$500)</f>
        <v>34</v>
      </c>
      <c r="G202" s="20" t="n">
        <f aca="false">D202/F202</f>
        <v>2.05882352941176</v>
      </c>
      <c r="H202" s="21" t="n">
        <f aca="false">_xlfn.FLOOR.MATH(G202, 0.25)</f>
        <v>2</v>
      </c>
      <c r="I202" s="21" t="n">
        <f aca="false">H202 + 0.25</f>
        <v>2.25</v>
      </c>
      <c r="J202" s="2" t="b">
        <f aca="false">COUNTIF(assign!$B$1:$B$563, A202) &gt; 0</f>
        <v>1</v>
      </c>
      <c r="K202" s="2" t="b">
        <f aca="false">C202&gt;misc!$A$2</f>
        <v>1</v>
      </c>
      <c r="L202" s="2" t="b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253</v>
      </c>
      <c r="B203" s="7" t="n">
        <v>45658</v>
      </c>
      <c r="C203" s="7" t="n">
        <v>45931</v>
      </c>
      <c r="D203" s="8" t="n">
        <v>1100</v>
      </c>
      <c r="E203" s="19" t="n">
        <f aca="false">C203 - B203 +1</f>
        <v>274</v>
      </c>
      <c r="F203" s="19" t="n">
        <f aca="false">NETWORKDAYS(B203, C203, holiday!A$2:A$500)</f>
        <v>194</v>
      </c>
      <c r="G203" s="20" t="n">
        <f aca="false">D203/F203</f>
        <v>5.67010309278351</v>
      </c>
      <c r="H203" s="21" t="n">
        <f aca="false">_xlfn.FLOOR.MATH(G203, 0.25)</f>
        <v>5.5</v>
      </c>
      <c r="I203" s="21" t="n">
        <f aca="false">H203 + 0.25</f>
        <v>5.75</v>
      </c>
      <c r="J203" s="2" t="b">
        <f aca="false">COUNTIF(assign!$B$1:$B$563, A203) &gt; 0</f>
        <v>1</v>
      </c>
      <c r="K203" s="2" t="b">
        <f aca="false">C203&gt;misc!$A$2</f>
        <v>1</v>
      </c>
      <c r="L203" s="2" t="b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254</v>
      </c>
      <c r="B204" s="7" t="n">
        <v>45932</v>
      </c>
      <c r="C204" s="7" t="n">
        <v>45962</v>
      </c>
      <c r="D204" s="8" t="n">
        <v>200</v>
      </c>
      <c r="E204" s="19" t="n">
        <f aca="false">C204 - B204 +1</f>
        <v>31</v>
      </c>
      <c r="F204" s="19" t="n">
        <f aca="false">NETWORKDAYS(B204, C204, holiday!A$2:A$500)</f>
        <v>22</v>
      </c>
      <c r="G204" s="20" t="n">
        <f aca="false">D204/F204</f>
        <v>9.09090909090909</v>
      </c>
      <c r="H204" s="21" t="n">
        <f aca="false">_xlfn.FLOOR.MATH(G204, 0.25)</f>
        <v>9</v>
      </c>
      <c r="I204" s="21" t="n">
        <f aca="false">H204 + 0.25</f>
        <v>9.25</v>
      </c>
      <c r="J204" s="2" t="b">
        <f aca="false">COUNTIF(assign!$B$1:$B$563, A204) &gt; 0</f>
        <v>1</v>
      </c>
      <c r="K204" s="2" t="b">
        <f aca="false">C204&gt;misc!$A$2</f>
        <v>1</v>
      </c>
      <c r="L204" s="2" t="b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255</v>
      </c>
      <c r="B205" s="7" t="n">
        <v>45698</v>
      </c>
      <c r="C205" s="7" t="n">
        <v>45715</v>
      </c>
      <c r="D205" s="1" t="n">
        <v>10</v>
      </c>
      <c r="E205" s="19" t="n">
        <f aca="false">C205 - B205 +1</f>
        <v>18</v>
      </c>
      <c r="F205" s="19" t="n">
        <f aca="false">NETWORKDAYS(B205, C205, holiday!A$2:A$500)</f>
        <v>14</v>
      </c>
      <c r="G205" s="20" t="n">
        <f aca="false">D205/F205</f>
        <v>0.714285714285714</v>
      </c>
      <c r="H205" s="21" t="n">
        <f aca="false">_xlfn.FLOOR.MATH(G205, 0.25)</f>
        <v>0.5</v>
      </c>
      <c r="I205" s="21" t="n">
        <f aca="false">H205 + 0.25</f>
        <v>0.75</v>
      </c>
      <c r="J205" s="2" t="b">
        <f aca="false">COUNTIF(assign!$B$1:$B$563, A205) &gt; 0</f>
        <v>1</v>
      </c>
      <c r="K205" s="2" t="b">
        <f aca="false">C205&gt;misc!$A$2</f>
        <v>1</v>
      </c>
      <c r="L205" s="2" t="b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256</v>
      </c>
      <c r="B206" s="7" t="n">
        <v>45716</v>
      </c>
      <c r="C206" s="7" t="n">
        <v>45838</v>
      </c>
      <c r="D206" s="1" t="n">
        <v>450</v>
      </c>
      <c r="E206" s="19" t="n">
        <f aca="false">C206 - B206 +1</f>
        <v>123</v>
      </c>
      <c r="F206" s="19" t="n">
        <f aca="false">NETWORKDAYS(B206, C206, holiday!A$2:A$500)</f>
        <v>86</v>
      </c>
      <c r="G206" s="20" t="n">
        <f aca="false">D206/F206</f>
        <v>5.23255813953488</v>
      </c>
      <c r="H206" s="21" t="n">
        <f aca="false">_xlfn.FLOOR.MATH(G206, 0.25)</f>
        <v>5</v>
      </c>
      <c r="I206" s="21" t="n">
        <f aca="false">H206 + 0.25</f>
        <v>5.25</v>
      </c>
      <c r="J206" s="2" t="b">
        <f aca="false">COUNTIF(assign!$B$1:$B$563, A206) &gt; 0</f>
        <v>1</v>
      </c>
      <c r="K206" s="2" t="b">
        <f aca="false">C206&gt;misc!$A$2</f>
        <v>1</v>
      </c>
      <c r="L206" s="2" t="b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257</v>
      </c>
      <c r="B207" s="7" t="n">
        <v>45839</v>
      </c>
      <c r="C207" s="7" t="n">
        <v>45884</v>
      </c>
      <c r="D207" s="1" t="n">
        <v>35</v>
      </c>
      <c r="E207" s="19" t="n">
        <f aca="false">C207 - B207 +1</f>
        <v>46</v>
      </c>
      <c r="F207" s="19" t="n">
        <f aca="false">NETWORKDAYS(B207, C207, holiday!A$2:A$500)</f>
        <v>34</v>
      </c>
      <c r="G207" s="20" t="n">
        <f aca="false">D207/F207</f>
        <v>1.02941176470588</v>
      </c>
      <c r="H207" s="21" t="n">
        <f aca="false">_xlfn.FLOOR.MATH(G207, 0.25)</f>
        <v>1</v>
      </c>
      <c r="I207" s="21" t="n">
        <f aca="false">H207 + 0.25</f>
        <v>1.25</v>
      </c>
      <c r="J207" s="2" t="b">
        <f aca="false">COUNTIF(assign!$B$1:$B$563, A207) &gt; 0</f>
        <v>1</v>
      </c>
      <c r="K207" s="2" t="b">
        <f aca="false">C207&gt;misc!$A$2</f>
        <v>1</v>
      </c>
      <c r="L207" s="2" t="b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258</v>
      </c>
      <c r="B208" s="7" t="n">
        <v>45717</v>
      </c>
      <c r="C208" s="7" t="n">
        <v>45740</v>
      </c>
      <c r="D208" s="1" t="n">
        <v>20</v>
      </c>
      <c r="E208" s="19" t="n">
        <f aca="false">C208 - B208 +1</f>
        <v>24</v>
      </c>
      <c r="F208" s="19" t="n">
        <f aca="false">NETWORKDAYS(B208, C208, holiday!A$2:A$500)</f>
        <v>16</v>
      </c>
      <c r="G208" s="20" t="n">
        <f aca="false">D208/F208</f>
        <v>1.25</v>
      </c>
      <c r="H208" s="21" t="n">
        <f aca="false">_xlfn.FLOOR.MATH(G208, 0.25)</f>
        <v>1.25</v>
      </c>
      <c r="I208" s="21" t="n">
        <f aca="false">H208 + 0.25</f>
        <v>1.5</v>
      </c>
      <c r="J208" s="2" t="b">
        <f aca="false">COUNTIF(assign!$B$1:$B$563, A208) &gt; 0</f>
        <v>1</v>
      </c>
      <c r="K208" s="2" t="b">
        <f aca="false">C208&gt;misc!$A$2</f>
        <v>1</v>
      </c>
      <c r="L208" s="2" t="b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259</v>
      </c>
      <c r="B209" s="7" t="n">
        <v>45741</v>
      </c>
      <c r="C209" s="7" t="n">
        <v>45870</v>
      </c>
      <c r="D209" s="1" t="n">
        <v>550</v>
      </c>
      <c r="E209" s="19" t="n">
        <f aca="false">C209 - B209 +1</f>
        <v>130</v>
      </c>
      <c r="F209" s="19" t="n">
        <f aca="false">NETWORKDAYS(B209, C209, holiday!A$2:A$500)</f>
        <v>93</v>
      </c>
      <c r="G209" s="20" t="n">
        <f aca="false">D209/F209</f>
        <v>5.91397849462366</v>
      </c>
      <c r="H209" s="21" t="n">
        <f aca="false">_xlfn.FLOOR.MATH(G209, 0.25)</f>
        <v>5.75</v>
      </c>
      <c r="I209" s="21" t="n">
        <f aca="false">H209 + 0.25</f>
        <v>6</v>
      </c>
      <c r="J209" s="2" t="b">
        <f aca="false">COUNTIF(assign!$B$1:$B$563, A209) &gt; 0</f>
        <v>1</v>
      </c>
      <c r="K209" s="2" t="b">
        <f aca="false">C209&gt;misc!$A$2</f>
        <v>1</v>
      </c>
      <c r="L209" s="2" t="b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260</v>
      </c>
      <c r="B210" s="7" t="n">
        <v>45871</v>
      </c>
      <c r="C210" s="7" t="n">
        <v>45916</v>
      </c>
      <c r="D210" s="1" t="n">
        <v>40</v>
      </c>
      <c r="E210" s="19" t="n">
        <f aca="false">C210 - B210 +1</f>
        <v>46</v>
      </c>
      <c r="F210" s="19" t="n">
        <f aca="false">NETWORKDAYS(B210, C210, holiday!A$2:A$500)</f>
        <v>32</v>
      </c>
      <c r="G210" s="20" t="n">
        <f aca="false">D210/F210</f>
        <v>1.25</v>
      </c>
      <c r="H210" s="21" t="n">
        <f aca="false">_xlfn.FLOOR.MATH(G210, 0.25)</f>
        <v>1.25</v>
      </c>
      <c r="I210" s="21" t="n">
        <f aca="false">H210 + 0.25</f>
        <v>1.5</v>
      </c>
      <c r="J210" s="2" t="b">
        <f aca="false">COUNTIF(assign!$B$1:$B$563, A210) &gt; 0</f>
        <v>1</v>
      </c>
      <c r="K210" s="2" t="b">
        <f aca="false">C210&gt;misc!$A$2</f>
        <v>1</v>
      </c>
      <c r="L210" s="2" t="b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261</v>
      </c>
      <c r="B211" s="7" t="n">
        <v>45737</v>
      </c>
      <c r="C211" s="7" t="n">
        <v>45766</v>
      </c>
      <c r="D211" s="1" t="n">
        <v>30</v>
      </c>
      <c r="E211" s="19" t="n">
        <f aca="false">C211 - B211 +1</f>
        <v>30</v>
      </c>
      <c r="F211" s="19" t="n">
        <f aca="false">NETWORKDAYS(B211, C211, holiday!A$2:A$500)</f>
        <v>21</v>
      </c>
      <c r="G211" s="20" t="n">
        <f aca="false">D211/F211</f>
        <v>1.42857142857143</v>
      </c>
      <c r="H211" s="21" t="n">
        <f aca="false">_xlfn.FLOOR.MATH(G211, 0.25)</f>
        <v>1.25</v>
      </c>
      <c r="I211" s="21" t="n">
        <f aca="false">H211 + 0.25</f>
        <v>1.5</v>
      </c>
      <c r="J211" s="2" t="b">
        <f aca="false">COUNTIF(assign!$B$1:$B$563, A211) &gt; 0</f>
        <v>1</v>
      </c>
      <c r="K211" s="2" t="b">
        <f aca="false">C211&gt;misc!$A$2</f>
        <v>1</v>
      </c>
      <c r="L211" s="2" t="b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262</v>
      </c>
      <c r="B212" s="7" t="n">
        <v>45767</v>
      </c>
      <c r="C212" s="7" t="n">
        <v>45962</v>
      </c>
      <c r="D212" s="1" t="n">
        <v>1050</v>
      </c>
      <c r="E212" s="19" t="n">
        <f aca="false">C212 - B212 +1</f>
        <v>196</v>
      </c>
      <c r="F212" s="19" t="n">
        <f aca="false">NETWORKDAYS(B212, C212, holiday!A$2:A$500)</f>
        <v>139</v>
      </c>
      <c r="G212" s="20" t="n">
        <f aca="false">D212/F212</f>
        <v>7.55395683453237</v>
      </c>
      <c r="H212" s="21" t="n">
        <f aca="false">_xlfn.FLOOR.MATH(G212, 0.25)</f>
        <v>7.5</v>
      </c>
      <c r="I212" s="21" t="n">
        <f aca="false">H212 + 0.25</f>
        <v>7.75</v>
      </c>
      <c r="J212" s="2" t="b">
        <f aca="false">COUNTIF(assign!$B$1:$B$563, A212) &gt; 0</f>
        <v>1</v>
      </c>
      <c r="K212" s="2" t="b">
        <f aca="false">C212&gt;misc!$A$2</f>
        <v>1</v>
      </c>
      <c r="L212" s="2" t="b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263</v>
      </c>
      <c r="B213" s="7" t="n">
        <v>45963</v>
      </c>
      <c r="C213" s="7" t="n">
        <v>45991</v>
      </c>
      <c r="D213" s="1" t="n">
        <v>120</v>
      </c>
      <c r="E213" s="19" t="n">
        <f aca="false">C213 - B213 +1</f>
        <v>29</v>
      </c>
      <c r="F213" s="19" t="n">
        <f aca="false">NETWORKDAYS(B213, C213, holiday!A$2:A$500)</f>
        <v>20</v>
      </c>
      <c r="G213" s="20" t="n">
        <f aca="false">D213/F213</f>
        <v>6</v>
      </c>
      <c r="H213" s="21" t="n">
        <f aca="false">_xlfn.FLOOR.MATH(G213, 0.25)</f>
        <v>6</v>
      </c>
      <c r="I213" s="21" t="n">
        <f aca="false">H213 + 0.25</f>
        <v>6.25</v>
      </c>
      <c r="J213" s="2" t="b">
        <f aca="false">COUNTIF(assign!$B$1:$B$563, A213) &gt; 0</f>
        <v>1</v>
      </c>
      <c r="K213" s="2" t="b">
        <f aca="false">C213&gt;misc!$A$2</f>
        <v>1</v>
      </c>
      <c r="L213" s="2" t="b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264</v>
      </c>
      <c r="B214" s="7" t="n">
        <v>45757</v>
      </c>
      <c r="C214" s="7" t="n">
        <v>45767</v>
      </c>
      <c r="D214" s="1" t="n">
        <v>10</v>
      </c>
      <c r="E214" s="19" t="n">
        <f aca="false">C214 - B214 +1</f>
        <v>11</v>
      </c>
      <c r="F214" s="19" t="n">
        <f aca="false">NETWORKDAYS(B214, C214, holiday!A$2:A$500)</f>
        <v>7</v>
      </c>
      <c r="G214" s="20" t="n">
        <f aca="false">D214/F214</f>
        <v>1.42857142857143</v>
      </c>
      <c r="H214" s="21" t="n">
        <f aca="false">_xlfn.FLOOR.MATH(G214, 0.25)</f>
        <v>1.25</v>
      </c>
      <c r="I214" s="21" t="n">
        <f aca="false">H214 + 0.25</f>
        <v>1.5</v>
      </c>
      <c r="J214" s="2" t="b">
        <f aca="false">COUNTIF(assign!$B$1:$B$563, A214) &gt; 0</f>
        <v>1</v>
      </c>
      <c r="K214" s="2" t="b">
        <f aca="false">C214&gt;misc!$A$2</f>
        <v>1</v>
      </c>
      <c r="L214" s="2" t="b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265</v>
      </c>
      <c r="B215" s="7" t="n">
        <v>45772</v>
      </c>
      <c r="C215" s="7" t="n">
        <v>45925</v>
      </c>
      <c r="D215" s="1" t="n">
        <v>450</v>
      </c>
      <c r="E215" s="19" t="n">
        <f aca="false">C215 - B215 +1</f>
        <v>154</v>
      </c>
      <c r="F215" s="19" t="n">
        <f aca="false">NETWORKDAYS(B215, C215, holiday!A$2:A$500)</f>
        <v>109</v>
      </c>
      <c r="G215" s="20" t="n">
        <f aca="false">D215/F215</f>
        <v>4.12844036697248</v>
      </c>
      <c r="H215" s="21" t="n">
        <f aca="false">_xlfn.FLOOR.MATH(G215, 0.25)</f>
        <v>4</v>
      </c>
      <c r="I215" s="21" t="n">
        <f aca="false">H215 + 0.25</f>
        <v>4.25</v>
      </c>
      <c r="J215" s="2" t="b">
        <f aca="false">COUNTIF(assign!$B$1:$B$563, A215) &gt; 0</f>
        <v>1</v>
      </c>
      <c r="K215" s="2" t="b">
        <f aca="false">C215&gt;misc!$A$2</f>
        <v>1</v>
      </c>
      <c r="L215" s="2" t="b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266</v>
      </c>
      <c r="B216" s="7" t="n">
        <v>45926</v>
      </c>
      <c r="C216" s="7" t="n">
        <v>45960</v>
      </c>
      <c r="D216" s="1" t="n">
        <v>60</v>
      </c>
      <c r="E216" s="19" t="n">
        <f aca="false">C216 - B216 +1</f>
        <v>35</v>
      </c>
      <c r="F216" s="19" t="n">
        <f aca="false">NETWORKDAYS(B216, C216, holiday!A$2:A$500)</f>
        <v>25</v>
      </c>
      <c r="G216" s="20" t="n">
        <f aca="false">D216/F216</f>
        <v>2.4</v>
      </c>
      <c r="H216" s="21" t="n">
        <f aca="false">_xlfn.FLOOR.MATH(G216, 0.25)</f>
        <v>2.25</v>
      </c>
      <c r="I216" s="21" t="n">
        <f aca="false">H216 + 0.25</f>
        <v>2.5</v>
      </c>
      <c r="J216" s="2" t="b">
        <f aca="false">COUNTIF(assign!$B$1:$B$563, A216) &gt; 0</f>
        <v>1</v>
      </c>
      <c r="K216" s="2" t="b">
        <f aca="false">C216&gt;misc!$A$2</f>
        <v>1</v>
      </c>
      <c r="L216" s="2" t="b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267</v>
      </c>
      <c r="B217" s="7" t="n">
        <v>45803</v>
      </c>
      <c r="C217" s="7" t="n">
        <v>45822</v>
      </c>
      <c r="D217" s="8" t="n">
        <v>10</v>
      </c>
      <c r="E217" s="19" t="n">
        <f aca="false">C217 - B217 +1</f>
        <v>20</v>
      </c>
      <c r="F217" s="19" t="n">
        <f aca="false">NETWORKDAYS(B217, C217, holiday!A$2:A$500)</f>
        <v>15</v>
      </c>
      <c r="G217" s="20" t="n">
        <f aca="false">D217/F217</f>
        <v>0.666666666666667</v>
      </c>
      <c r="H217" s="21" t="n">
        <f aca="false">_xlfn.FLOOR.MATH(G217, 0.25)</f>
        <v>0.5</v>
      </c>
      <c r="I217" s="21" t="n">
        <f aca="false">H217 + 0.25</f>
        <v>0.75</v>
      </c>
      <c r="J217" s="2" t="b">
        <f aca="false">COUNTIF(assign!$B$1:$B$563, A217) &gt; 0</f>
        <v>1</v>
      </c>
      <c r="K217" s="2" t="b">
        <f aca="false">C217&gt;misc!$A$2</f>
        <v>1</v>
      </c>
      <c r="L217" s="2" t="b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268</v>
      </c>
      <c r="B218" s="7" t="n">
        <v>45823</v>
      </c>
      <c r="C218" s="7" t="n">
        <v>46021</v>
      </c>
      <c r="D218" s="8" t="n">
        <v>550</v>
      </c>
      <c r="E218" s="19" t="n">
        <f aca="false">C218 - B218 +1</f>
        <v>199</v>
      </c>
      <c r="F218" s="19" t="n">
        <f aca="false">NETWORKDAYS(B218, C218, holiday!A$2:A$500)</f>
        <v>142</v>
      </c>
      <c r="G218" s="20" t="n">
        <f aca="false">D218/F218</f>
        <v>3.87323943661972</v>
      </c>
      <c r="H218" s="21" t="n">
        <f aca="false">_xlfn.FLOOR.MATH(G218, 0.25)</f>
        <v>3.75</v>
      </c>
      <c r="I218" s="21" t="n">
        <f aca="false">H218 + 0.25</f>
        <v>4</v>
      </c>
      <c r="J218" s="2" t="b">
        <f aca="false">COUNTIF(assign!$B$1:$B$563, A218) &gt; 0</f>
        <v>1</v>
      </c>
      <c r="K218" s="2" t="b">
        <f aca="false">C218&gt;misc!$A$2</f>
        <v>1</v>
      </c>
      <c r="L218" s="2" t="b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269</v>
      </c>
      <c r="B219" s="7" t="n">
        <v>46022</v>
      </c>
      <c r="C219" s="7" t="n">
        <v>46053</v>
      </c>
      <c r="D219" s="8" t="n">
        <v>30</v>
      </c>
      <c r="E219" s="19" t="n">
        <f aca="false">C219 - B219 +1</f>
        <v>32</v>
      </c>
      <c r="F219" s="19" t="n">
        <f aca="false">NETWORKDAYS(B219, C219, holiday!A$2:A$500)</f>
        <v>23</v>
      </c>
      <c r="G219" s="20" t="n">
        <f aca="false">D219/F219</f>
        <v>1.30434782608696</v>
      </c>
      <c r="H219" s="21" t="n">
        <f aca="false">_xlfn.FLOOR.MATH(G219, 0.25)</f>
        <v>1.25</v>
      </c>
      <c r="I219" s="21" t="n">
        <f aca="false">H219 + 0.25</f>
        <v>1.5</v>
      </c>
      <c r="J219" s="2" t="b">
        <f aca="false">COUNTIF(assign!$B$1:$B$563, A219) &gt; 0</f>
        <v>1</v>
      </c>
      <c r="K219" s="2" t="b">
        <f aca="false">C219&gt;misc!$A$2</f>
        <v>1</v>
      </c>
      <c r="L219" s="2" t="b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270</v>
      </c>
      <c r="B220" s="7" t="n">
        <v>45833</v>
      </c>
      <c r="C220" s="7" t="n">
        <v>45847</v>
      </c>
      <c r="D220" s="8" t="n">
        <v>15</v>
      </c>
      <c r="E220" s="19" t="n">
        <f aca="false">C220 - B220 +1</f>
        <v>15</v>
      </c>
      <c r="F220" s="19" t="n">
        <f aca="false">NETWORKDAYS(B220, C220, holiday!A$2:A$500)</f>
        <v>11</v>
      </c>
      <c r="G220" s="20" t="n">
        <f aca="false">D220/F220</f>
        <v>1.36363636363636</v>
      </c>
      <c r="H220" s="21" t="n">
        <f aca="false">_xlfn.FLOOR.MATH(G220, 0.25)</f>
        <v>1.25</v>
      </c>
      <c r="I220" s="21" t="n">
        <f aca="false">H220 + 0.25</f>
        <v>1.5</v>
      </c>
      <c r="J220" s="2" t="b">
        <f aca="false">COUNTIF(assign!$B$1:$B$563, A220) &gt; 0</f>
        <v>1</v>
      </c>
      <c r="K220" s="2" t="b">
        <f aca="false">C220&gt;misc!$A$2</f>
        <v>1</v>
      </c>
      <c r="L220" s="2" t="b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271</v>
      </c>
      <c r="B221" s="7" t="n">
        <v>45848</v>
      </c>
      <c r="C221" s="7" t="n">
        <v>46021</v>
      </c>
      <c r="D221" s="8" t="n">
        <v>600</v>
      </c>
      <c r="E221" s="19" t="n">
        <f aca="false">C221 - B221 +1</f>
        <v>174</v>
      </c>
      <c r="F221" s="19" t="n">
        <f aca="false">NETWORKDAYS(B221, C221, holiday!A$2:A$500)</f>
        <v>124</v>
      </c>
      <c r="G221" s="20" t="n">
        <f aca="false">D221/F221</f>
        <v>4.83870967741936</v>
      </c>
      <c r="H221" s="21" t="n">
        <f aca="false">_xlfn.FLOOR.MATH(G221, 0.25)</f>
        <v>4.75</v>
      </c>
      <c r="I221" s="21" t="n">
        <f aca="false">H221 + 0.25</f>
        <v>5</v>
      </c>
      <c r="J221" s="2" t="b">
        <f aca="false">COUNTIF(assign!$B$1:$B$563, A221) &gt; 0</f>
        <v>1</v>
      </c>
      <c r="K221" s="2" t="b">
        <f aca="false">C221&gt;misc!$A$2</f>
        <v>1</v>
      </c>
      <c r="L221" s="2" t="b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272</v>
      </c>
      <c r="B222" s="7" t="n">
        <v>46022</v>
      </c>
      <c r="C222" s="7" t="n">
        <v>46053</v>
      </c>
      <c r="D222" s="8" t="n">
        <v>40</v>
      </c>
      <c r="E222" s="19" t="n">
        <f aca="false">C222 - B222 +1</f>
        <v>32</v>
      </c>
      <c r="F222" s="19" t="n">
        <f aca="false">NETWORKDAYS(B222, C222, holiday!A$2:A$500)</f>
        <v>23</v>
      </c>
      <c r="G222" s="20" t="n">
        <f aca="false">D222/F222</f>
        <v>1.73913043478261</v>
      </c>
      <c r="H222" s="21" t="n">
        <f aca="false">_xlfn.FLOOR.MATH(G222, 0.25)</f>
        <v>1.5</v>
      </c>
      <c r="I222" s="21" t="n">
        <f aca="false">H222 + 0.25</f>
        <v>1.75</v>
      </c>
      <c r="J222" s="2" t="b">
        <f aca="false">COUNTIF(assign!$B$1:$B$563, A222) &gt; 0</f>
        <v>1</v>
      </c>
      <c r="K222" s="2" t="b">
        <f aca="false">C222&gt;misc!$A$2</f>
        <v>1</v>
      </c>
      <c r="L222" s="2" t="b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273</v>
      </c>
      <c r="B223" s="7" t="n">
        <v>45684</v>
      </c>
      <c r="C223" s="7" t="n">
        <v>45689</v>
      </c>
      <c r="D223" s="8" t="n">
        <v>20</v>
      </c>
      <c r="E223" s="19" t="n">
        <f aca="false">C223 - B223 +1</f>
        <v>6</v>
      </c>
      <c r="F223" s="19" t="n">
        <f aca="false">NETWORKDAYS(B223, C223, holiday!A$2:A$500)</f>
        <v>5</v>
      </c>
      <c r="G223" s="20" t="n">
        <f aca="false">D223/F223</f>
        <v>4</v>
      </c>
      <c r="H223" s="21" t="n">
        <f aca="false">_xlfn.FLOOR.MATH(G223, 0.25)</f>
        <v>4</v>
      </c>
      <c r="I223" s="21" t="n">
        <f aca="false">H223 + 0.25</f>
        <v>4.25</v>
      </c>
      <c r="J223" s="2" t="b">
        <f aca="false">COUNTIF(assign!$B$1:$B$563, A223) &gt; 0</f>
        <v>1</v>
      </c>
      <c r="K223" s="2" t="b">
        <f aca="false">C223&gt;misc!$A$2</f>
        <v>1</v>
      </c>
      <c r="L223" s="2" t="b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274</v>
      </c>
      <c r="B224" s="7" t="n">
        <v>45690</v>
      </c>
      <c r="C224" s="7" t="n">
        <v>45735</v>
      </c>
      <c r="D224" s="8" t="n">
        <v>325</v>
      </c>
      <c r="E224" s="19" t="n">
        <f aca="false">C224 - B224 +1</f>
        <v>46</v>
      </c>
      <c r="F224" s="19" t="n">
        <f aca="false">NETWORKDAYS(B224, C224, holiday!A$2:A$500)</f>
        <v>33</v>
      </c>
      <c r="G224" s="20" t="n">
        <f aca="false">D224/F224</f>
        <v>9.84848484848485</v>
      </c>
      <c r="H224" s="21" t="n">
        <f aca="false">_xlfn.FLOOR.MATH(G224, 0.25)</f>
        <v>9.75</v>
      </c>
      <c r="I224" s="21" t="n">
        <f aca="false">H224 + 0.25</f>
        <v>10</v>
      </c>
      <c r="J224" s="2" t="b">
        <f aca="false">COUNTIF(assign!$B$1:$B$563, A224) &gt; 0</f>
        <v>1</v>
      </c>
      <c r="K224" s="2" t="b">
        <f aca="false">C224&gt;misc!$A$2</f>
        <v>1</v>
      </c>
      <c r="L224" s="2" t="b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275</v>
      </c>
      <c r="B225" s="7" t="n">
        <v>45736</v>
      </c>
      <c r="C225" s="7" t="n">
        <v>45748</v>
      </c>
      <c r="D225" s="8" t="n">
        <v>30</v>
      </c>
      <c r="E225" s="19" t="n">
        <f aca="false">C225 - B225 +1</f>
        <v>13</v>
      </c>
      <c r="F225" s="19" t="n">
        <f aca="false">NETWORKDAYS(B225, C225, holiday!A$2:A$500)</f>
        <v>9</v>
      </c>
      <c r="G225" s="20" t="n">
        <f aca="false">D225/F225</f>
        <v>3.33333333333333</v>
      </c>
      <c r="H225" s="21" t="n">
        <f aca="false">_xlfn.FLOOR.MATH(G225, 0.25)</f>
        <v>3.25</v>
      </c>
      <c r="I225" s="21" t="n">
        <f aca="false">H225 + 0.25</f>
        <v>3.5</v>
      </c>
      <c r="J225" s="2" t="b">
        <f aca="false">COUNTIF(assign!$B$1:$B$563, A225) &gt; 0</f>
        <v>1</v>
      </c>
      <c r="K225" s="2" t="b">
        <f aca="false">C225&gt;misc!$A$2</f>
        <v>1</v>
      </c>
      <c r="L225" s="2" t="b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276</v>
      </c>
      <c r="B226" s="7" t="n">
        <v>45662</v>
      </c>
      <c r="C226" s="7" t="n">
        <v>45672</v>
      </c>
      <c r="D226" s="8" t="n">
        <v>50</v>
      </c>
      <c r="E226" s="19" t="n">
        <f aca="false">C226 - B226 +1</f>
        <v>11</v>
      </c>
      <c r="F226" s="19" t="n">
        <f aca="false">NETWORKDAYS(B226, C226, holiday!A$2:A$500)</f>
        <v>8</v>
      </c>
      <c r="G226" s="20" t="n">
        <f aca="false">D226/F226</f>
        <v>6.25</v>
      </c>
      <c r="H226" s="21" t="n">
        <f aca="false">_xlfn.FLOOR.MATH(G226, 0.25)</f>
        <v>6.25</v>
      </c>
      <c r="I226" s="21" t="n">
        <f aca="false">H226 + 0.25</f>
        <v>6.5</v>
      </c>
      <c r="J226" s="2" t="b">
        <f aca="false">COUNTIF(assign!$B$1:$B$563, A226) &gt; 0</f>
        <v>1</v>
      </c>
      <c r="K226" s="2" t="b">
        <f aca="false">C226&gt;misc!$A$2</f>
        <v>1</v>
      </c>
      <c r="L226" s="2" t="b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277</v>
      </c>
      <c r="B227" s="7" t="n">
        <v>45673</v>
      </c>
      <c r="C227" s="7" t="n">
        <v>45853</v>
      </c>
      <c r="D227" s="8" t="n">
        <v>750</v>
      </c>
      <c r="E227" s="19" t="n">
        <f aca="false">C227 - B227 +1</f>
        <v>181</v>
      </c>
      <c r="F227" s="19" t="n">
        <f aca="false">NETWORKDAYS(B227, C227, holiday!A$2:A$500)</f>
        <v>128</v>
      </c>
      <c r="G227" s="20" t="n">
        <f aca="false">D227/F227</f>
        <v>5.859375</v>
      </c>
      <c r="H227" s="21" t="n">
        <f aca="false">_xlfn.FLOOR.MATH(G227, 0.25)</f>
        <v>5.75</v>
      </c>
      <c r="I227" s="21" t="n">
        <f aca="false">H227 + 0.25</f>
        <v>6</v>
      </c>
      <c r="J227" s="2" t="b">
        <f aca="false">COUNTIF(assign!$B$1:$B$563, A227) &gt; 0</f>
        <v>1</v>
      </c>
      <c r="K227" s="2" t="b">
        <f aca="false">C227&gt;misc!$A$2</f>
        <v>1</v>
      </c>
      <c r="L227" s="2" t="b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278</v>
      </c>
      <c r="B228" s="7" t="n">
        <v>45854</v>
      </c>
      <c r="C228" s="7" t="n">
        <v>45873</v>
      </c>
      <c r="D228" s="8" t="n">
        <v>50</v>
      </c>
      <c r="E228" s="19" t="n">
        <f aca="false">C228 - B228 +1</f>
        <v>20</v>
      </c>
      <c r="F228" s="19" t="n">
        <f aca="false">NETWORKDAYS(B228, C228, holiday!A$2:A$500)</f>
        <v>14</v>
      </c>
      <c r="G228" s="20" t="n">
        <f aca="false">D228/F228</f>
        <v>3.57142857142857</v>
      </c>
      <c r="H228" s="21" t="n">
        <f aca="false">_xlfn.FLOOR.MATH(G228, 0.25)</f>
        <v>3.5</v>
      </c>
      <c r="I228" s="21" t="n">
        <f aca="false">H228 + 0.25</f>
        <v>3.75</v>
      </c>
      <c r="J228" s="2" t="b">
        <f aca="false">COUNTIF(assign!$B$1:$B$563, A228) &gt; 0</f>
        <v>1</v>
      </c>
      <c r="K228" s="2" t="b">
        <f aca="false">C228&gt;misc!$A$2</f>
        <v>1</v>
      </c>
      <c r="L228" s="2" t="b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279</v>
      </c>
      <c r="B229" s="7" t="n">
        <v>45658</v>
      </c>
      <c r="C229" s="7" t="n">
        <v>45828</v>
      </c>
      <c r="D229" s="8" t="n">
        <v>290</v>
      </c>
      <c r="E229" s="19" t="n">
        <f aca="false">C229 - B229 +1</f>
        <v>171</v>
      </c>
      <c r="F229" s="19" t="n">
        <f aca="false">NETWORKDAYS(B229, C229, holiday!A$2:A$500)</f>
        <v>121</v>
      </c>
      <c r="G229" s="20" t="n">
        <f aca="false">D229/F229</f>
        <v>2.39669421487603</v>
      </c>
      <c r="H229" s="21" t="n">
        <f aca="false">_xlfn.FLOOR.MATH(G229, 0.25)</f>
        <v>2.25</v>
      </c>
      <c r="I229" s="21" t="n">
        <f aca="false">H229 + 0.25</f>
        <v>2.5</v>
      </c>
      <c r="J229" s="2" t="b">
        <f aca="false">COUNTIF(assign!$B$1:$B$563, A229) &gt; 0</f>
        <v>1</v>
      </c>
      <c r="K229" s="2" t="b">
        <f aca="false">C229&gt;misc!$A$2</f>
        <v>1</v>
      </c>
      <c r="L229" s="2" t="b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280</v>
      </c>
      <c r="B230" s="7" t="n">
        <v>45829</v>
      </c>
      <c r="C230" s="7" t="n">
        <v>45839</v>
      </c>
      <c r="D230" s="8" t="n">
        <v>30</v>
      </c>
      <c r="E230" s="19" t="n">
        <f aca="false">C230 - B230 +1</f>
        <v>11</v>
      </c>
      <c r="F230" s="19" t="n">
        <f aca="false">NETWORKDAYS(B230, C230, holiday!A$2:A$500)</f>
        <v>7</v>
      </c>
      <c r="G230" s="20" t="n">
        <f aca="false">D230/F230</f>
        <v>4.28571428571429</v>
      </c>
      <c r="H230" s="21" t="n">
        <f aca="false">_xlfn.FLOOR.MATH(G230, 0.25)</f>
        <v>4.25</v>
      </c>
      <c r="I230" s="21" t="n">
        <f aca="false">H230 + 0.25</f>
        <v>4.5</v>
      </c>
      <c r="J230" s="2" t="b">
        <f aca="false">COUNTIF(assign!$B$1:$B$563, A230) &gt; 0</f>
        <v>1</v>
      </c>
      <c r="K230" s="2" t="b">
        <f aca="false">C230&gt;misc!$A$2</f>
        <v>1</v>
      </c>
      <c r="L230" s="2" t="b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281</v>
      </c>
      <c r="B231" s="7" t="n">
        <v>45658</v>
      </c>
      <c r="C231" s="7" t="n">
        <v>45678</v>
      </c>
      <c r="D231" s="8" t="n">
        <v>180</v>
      </c>
      <c r="E231" s="19" t="n">
        <f aca="false">C231 - B231 +1</f>
        <v>21</v>
      </c>
      <c r="F231" s="19" t="n">
        <f aca="false">NETWORKDAYS(B231, C231, holiday!A$2:A$500)</f>
        <v>14</v>
      </c>
      <c r="G231" s="20" t="n">
        <f aca="false">D231/F231</f>
        <v>12.8571428571429</v>
      </c>
      <c r="H231" s="21" t="n">
        <f aca="false">_xlfn.FLOOR.MATH(G231, 0.25)</f>
        <v>12.75</v>
      </c>
      <c r="I231" s="21" t="n">
        <f aca="false">H231 + 0.25</f>
        <v>13</v>
      </c>
      <c r="J231" s="2" t="b">
        <f aca="false">COUNTIF(assign!$B$1:$B$563, A231) &gt; 0</f>
        <v>1</v>
      </c>
      <c r="K231" s="2" t="b">
        <f aca="false">C231&gt;misc!$A$2</f>
        <v>1</v>
      </c>
      <c r="L231" s="2" t="b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282</v>
      </c>
      <c r="B232" s="7" t="n">
        <v>45679</v>
      </c>
      <c r="C232" s="7" t="n">
        <v>45726</v>
      </c>
      <c r="D232" s="8" t="n">
        <v>10</v>
      </c>
      <c r="E232" s="19" t="n">
        <f aca="false">C232 - B232 +1</f>
        <v>48</v>
      </c>
      <c r="F232" s="19" t="n">
        <f aca="false">NETWORKDAYS(B232, C232, holiday!A$2:A$500)</f>
        <v>34</v>
      </c>
      <c r="G232" s="20" t="n">
        <f aca="false">D232/F232</f>
        <v>0.294117647058824</v>
      </c>
      <c r="H232" s="21" t="n">
        <f aca="false">_xlfn.FLOOR.MATH(G232, 0.25)</f>
        <v>0.25</v>
      </c>
      <c r="I232" s="21" t="n">
        <f aca="false">H232 + 0.25</f>
        <v>0.5</v>
      </c>
      <c r="J232" s="2" t="b">
        <f aca="false">COUNTIF(assign!$B$1:$B$563, A232) &gt; 0</f>
        <v>1</v>
      </c>
      <c r="K232" s="2" t="b">
        <f aca="false">C232&gt;misc!$A$2</f>
        <v>1</v>
      </c>
      <c r="L232" s="2" t="b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283</v>
      </c>
      <c r="B233" s="7" t="n">
        <v>45658</v>
      </c>
      <c r="C233" s="7" t="n">
        <f aca="false">B233+80</f>
        <v>45738</v>
      </c>
      <c r="D233" s="1" t="n">
        <v>90</v>
      </c>
      <c r="E233" s="19" t="n">
        <f aca="false">C233 - B233 +1</f>
        <v>81</v>
      </c>
      <c r="F233" s="19" t="n">
        <f aca="false">NETWORKDAYS(B233, C233, holiday!A$2:A$500)</f>
        <v>57</v>
      </c>
      <c r="G233" s="20" t="n">
        <f aca="false">D233/F233</f>
        <v>1.57894736842105</v>
      </c>
      <c r="H233" s="21" t="n">
        <f aca="false">_xlfn.FLOOR.MATH(G233, 0.25)</f>
        <v>1.5</v>
      </c>
      <c r="I233" s="21" t="n">
        <f aca="false">H233 + 0.25</f>
        <v>1.75</v>
      </c>
      <c r="J233" s="2" t="b">
        <f aca="false">COUNTIF(assign!$B$1:$B$563, A233) &gt; 0</f>
        <v>1</v>
      </c>
      <c r="K233" s="2" t="b">
        <f aca="false">C233&gt;misc!$A$2</f>
        <v>1</v>
      </c>
      <c r="L233" s="2" t="b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284</v>
      </c>
      <c r="B234" s="7" t="n">
        <f aca="false">C233+1</f>
        <v>45739</v>
      </c>
      <c r="C234" s="7" t="n">
        <v>45748</v>
      </c>
      <c r="D234" s="1" t="n">
        <v>8</v>
      </c>
      <c r="E234" s="19" t="n">
        <f aca="false">C234 - B234 +1</f>
        <v>10</v>
      </c>
      <c r="F234" s="19" t="n">
        <f aca="false">NETWORKDAYS(B234, C234, holiday!A$2:A$500)</f>
        <v>7</v>
      </c>
      <c r="G234" s="20" t="n">
        <f aca="false">D234/F234</f>
        <v>1.14285714285714</v>
      </c>
      <c r="H234" s="21" t="n">
        <f aca="false">_xlfn.FLOOR.MATH(G234, 0.25)</f>
        <v>1</v>
      </c>
      <c r="I234" s="21" t="n">
        <f aca="false">H234 + 0.25</f>
        <v>1.25</v>
      </c>
      <c r="J234" s="2" t="b">
        <f aca="false">COUNTIF(assign!$B$1:$B$563, A234) &gt; 0</f>
        <v>1</v>
      </c>
      <c r="K234" s="2" t="b">
        <f aca="false">C234&gt;misc!$A$2</f>
        <v>1</v>
      </c>
      <c r="L234" s="2" t="b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285</v>
      </c>
      <c r="B235" s="7" t="n">
        <v>45658</v>
      </c>
      <c r="C235" s="7" t="n">
        <v>45678</v>
      </c>
      <c r="D235" s="8" t="n">
        <v>150</v>
      </c>
      <c r="E235" s="19" t="n">
        <f aca="false">C235 - B235 +1</f>
        <v>21</v>
      </c>
      <c r="F235" s="19" t="n">
        <f aca="false">NETWORKDAYS(B235, C235, holiday!A$2:A$500)</f>
        <v>14</v>
      </c>
      <c r="G235" s="20" t="n">
        <f aca="false">D235/F235</f>
        <v>10.7142857142857</v>
      </c>
      <c r="H235" s="21" t="n">
        <f aca="false">_xlfn.FLOOR.MATH(G235, 0.25)</f>
        <v>10.5</v>
      </c>
      <c r="I235" s="21" t="n">
        <f aca="false">H235 + 0.25</f>
        <v>10.75</v>
      </c>
      <c r="J235" s="2" t="b">
        <f aca="false">COUNTIF(assign!$B$1:$B$563, A235) &gt; 0</f>
        <v>1</v>
      </c>
      <c r="K235" s="2" t="b">
        <f aca="false">C235&gt;misc!$A$2</f>
        <v>1</v>
      </c>
      <c r="L235" s="2" t="b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286</v>
      </c>
      <c r="B236" s="7" t="n">
        <v>45679</v>
      </c>
      <c r="C236" s="7" t="n">
        <v>45691</v>
      </c>
      <c r="D236" s="8" t="n">
        <v>20</v>
      </c>
      <c r="E236" s="19" t="n">
        <f aca="false">C236 - B236 +1</f>
        <v>13</v>
      </c>
      <c r="F236" s="19" t="n">
        <f aca="false">NETWORKDAYS(B236, C236, holiday!A$2:A$500)</f>
        <v>9</v>
      </c>
      <c r="G236" s="20" t="n">
        <f aca="false">D236/F236</f>
        <v>2.22222222222222</v>
      </c>
      <c r="H236" s="21" t="n">
        <f aca="false">_xlfn.FLOOR.MATH(G236, 0.25)</f>
        <v>2</v>
      </c>
      <c r="I236" s="21" t="n">
        <f aca="false">H236 + 0.25</f>
        <v>2.25</v>
      </c>
      <c r="J236" s="2" t="b">
        <f aca="false">COUNTIF(assign!$B$1:$B$563, A236) &gt; 0</f>
        <v>1</v>
      </c>
      <c r="K236" s="2" t="b">
        <f aca="false">C236&gt;misc!$A$2</f>
        <v>1</v>
      </c>
      <c r="L236" s="2" t="b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287</v>
      </c>
      <c r="B237" s="7" t="n">
        <v>45658</v>
      </c>
      <c r="C237" s="7" t="n">
        <v>45738</v>
      </c>
      <c r="D237" s="8" t="n">
        <v>400</v>
      </c>
      <c r="E237" s="19" t="n">
        <f aca="false">C237 - B237 +1</f>
        <v>81</v>
      </c>
      <c r="F237" s="19" t="n">
        <f aca="false">NETWORKDAYS(B237, C237, holiday!A$2:A$500)</f>
        <v>57</v>
      </c>
      <c r="G237" s="20" t="n">
        <f aca="false">D237/F237</f>
        <v>7.01754385964912</v>
      </c>
      <c r="H237" s="21" t="n">
        <f aca="false">_xlfn.FLOOR.MATH(G237, 0.25)</f>
        <v>7</v>
      </c>
      <c r="I237" s="21" t="n">
        <f aca="false">H237 + 0.25</f>
        <v>7.25</v>
      </c>
      <c r="J237" s="2" t="b">
        <f aca="false">COUNTIF(assign!$B$1:$B$563, A237) &gt; 0</f>
        <v>1</v>
      </c>
      <c r="K237" s="2" t="b">
        <f aca="false">C237&gt;misc!$A$2</f>
        <v>1</v>
      </c>
      <c r="L237" s="2" t="b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288</v>
      </c>
      <c r="B238" s="7" t="n">
        <v>45739</v>
      </c>
      <c r="C238" s="7" t="n">
        <v>45747</v>
      </c>
      <c r="D238" s="8" t="n">
        <v>30</v>
      </c>
      <c r="E238" s="19" t="n">
        <f aca="false">C238 - B238 +1</f>
        <v>9</v>
      </c>
      <c r="F238" s="19" t="n">
        <f aca="false">NETWORKDAYS(B238, C238, holiday!A$2:A$500)</f>
        <v>6</v>
      </c>
      <c r="G238" s="20" t="n">
        <f aca="false">D238/F238</f>
        <v>5</v>
      </c>
      <c r="H238" s="21" t="n">
        <f aca="false">_xlfn.FLOOR.MATH(G238, 0.25)</f>
        <v>5</v>
      </c>
      <c r="I238" s="21" t="n">
        <f aca="false">H238 + 0.25</f>
        <v>5.25</v>
      </c>
      <c r="J238" s="2" t="b">
        <f aca="false">COUNTIF(assign!$B$1:$B$563, A238) &gt; 0</f>
        <v>1</v>
      </c>
      <c r="K238" s="2" t="b">
        <f aca="false">C238&gt;misc!$A$2</f>
        <v>1</v>
      </c>
      <c r="L238" s="2" t="b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289</v>
      </c>
      <c r="B239" s="7" t="n">
        <v>45658</v>
      </c>
      <c r="C239" s="7" t="n">
        <v>45703</v>
      </c>
      <c r="D239" s="8" t="n">
        <v>165</v>
      </c>
      <c r="E239" s="19" t="n">
        <f aca="false">C239 - B239 +1</f>
        <v>46</v>
      </c>
      <c r="F239" s="19" t="n">
        <f aca="false">NETWORKDAYS(B239, C239, holiday!A$2:A$500)</f>
        <v>32</v>
      </c>
      <c r="G239" s="20" t="n">
        <f aca="false">D239/F239</f>
        <v>5.15625</v>
      </c>
      <c r="H239" s="21" t="n">
        <f aca="false">_xlfn.FLOOR.MATH(G239, 0.25)</f>
        <v>5</v>
      </c>
      <c r="I239" s="21" t="n">
        <f aca="false">H239 + 0.25</f>
        <v>5.25</v>
      </c>
      <c r="J239" s="2" t="b">
        <f aca="false">COUNTIF(assign!$B$1:$B$563, A239) &gt; 0</f>
        <v>1</v>
      </c>
      <c r="K239" s="2" t="b">
        <f aca="false">C239&gt;misc!$A$2</f>
        <v>1</v>
      </c>
      <c r="L239" s="2" t="b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290</v>
      </c>
      <c r="B240" s="7" t="n">
        <v>45704</v>
      </c>
      <c r="C240" s="7" t="n">
        <v>45713</v>
      </c>
      <c r="D240" s="8" t="n">
        <v>5</v>
      </c>
      <c r="E240" s="19" t="n">
        <f aca="false">C240 - B240 +1</f>
        <v>10</v>
      </c>
      <c r="F240" s="19" t="n">
        <f aca="false">NETWORKDAYS(B240, C240, holiday!A$2:A$500)</f>
        <v>7</v>
      </c>
      <c r="G240" s="20" t="n">
        <f aca="false">D240/F240</f>
        <v>0.714285714285714</v>
      </c>
      <c r="H240" s="21" t="n">
        <f aca="false">_xlfn.FLOOR.MATH(G240, 0.25)</f>
        <v>0.5</v>
      </c>
      <c r="I240" s="21" t="n">
        <f aca="false">H240 + 0.25</f>
        <v>0.75</v>
      </c>
      <c r="J240" s="2" t="b">
        <f aca="false">COUNTIF(assign!$B$1:$B$563, A240) &gt; 0</f>
        <v>1</v>
      </c>
      <c r="K240" s="2" t="b">
        <f aca="false">C240&gt;misc!$A$2</f>
        <v>1</v>
      </c>
      <c r="L240" s="2" t="b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291</v>
      </c>
      <c r="B241" s="7" t="n">
        <v>45658</v>
      </c>
      <c r="C241" s="7" t="n">
        <v>45733</v>
      </c>
      <c r="D241" s="8" t="n">
        <v>370</v>
      </c>
      <c r="E241" s="19" t="n">
        <f aca="false">C241 - B241 +1</f>
        <v>76</v>
      </c>
      <c r="F241" s="19" t="n">
        <f aca="false">NETWORKDAYS(B241, C241, holiday!A$2:A$500)</f>
        <v>53</v>
      </c>
      <c r="G241" s="20" t="n">
        <f aca="false">D241/F241</f>
        <v>6.9811320754717</v>
      </c>
      <c r="H241" s="21" t="n">
        <f aca="false">_xlfn.FLOOR.MATH(G241, 0.25)</f>
        <v>6.75</v>
      </c>
      <c r="I241" s="21" t="n">
        <f aca="false">H241 + 0.25</f>
        <v>7</v>
      </c>
      <c r="J241" s="2" t="b">
        <f aca="false">COUNTIF(assign!$B$1:$B$563, A241) &gt; 0</f>
        <v>1</v>
      </c>
      <c r="K241" s="2" t="b">
        <f aca="false">C241&gt;misc!$A$2</f>
        <v>1</v>
      </c>
      <c r="L241" s="2" t="b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292</v>
      </c>
      <c r="B242" s="7" t="n">
        <v>45734</v>
      </c>
      <c r="C242" s="7" t="n">
        <v>45741</v>
      </c>
      <c r="D242" s="8" t="n">
        <v>20</v>
      </c>
      <c r="E242" s="19" t="n">
        <f aca="false">C242 - B242 +1</f>
        <v>8</v>
      </c>
      <c r="F242" s="19" t="n">
        <f aca="false">NETWORKDAYS(B242, C242, holiday!A$2:A$500)</f>
        <v>6</v>
      </c>
      <c r="G242" s="20" t="n">
        <f aca="false">D242/F242</f>
        <v>3.33333333333333</v>
      </c>
      <c r="H242" s="21" t="n">
        <f aca="false">_xlfn.FLOOR.MATH(G242, 0.25)</f>
        <v>3.25</v>
      </c>
      <c r="I242" s="21" t="n">
        <f aca="false">H242 + 0.25</f>
        <v>3.5</v>
      </c>
      <c r="J242" s="2" t="b">
        <f aca="false">COUNTIF(assign!$B$1:$B$563, A242) &gt; 0</f>
        <v>1</v>
      </c>
      <c r="K242" s="2" t="b">
        <f aca="false">C242&gt;misc!$A$2</f>
        <v>1</v>
      </c>
      <c r="L242" s="2" t="b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293</v>
      </c>
      <c r="B243" s="7" t="n">
        <v>45658</v>
      </c>
      <c r="C243" s="7" t="n">
        <f aca="false">B243+80</f>
        <v>45738</v>
      </c>
      <c r="D243" s="1" t="n">
        <v>500</v>
      </c>
      <c r="E243" s="19" t="n">
        <f aca="false">C243 - B243 +1</f>
        <v>81</v>
      </c>
      <c r="F243" s="19" t="n">
        <f aca="false">NETWORKDAYS(B243, C243, holiday!A$2:A$500)</f>
        <v>57</v>
      </c>
      <c r="G243" s="20" t="n">
        <f aca="false">D243/F243</f>
        <v>8.7719298245614</v>
      </c>
      <c r="H243" s="21" t="n">
        <f aca="false">_xlfn.FLOOR.MATH(G243, 0.25)</f>
        <v>8.75</v>
      </c>
      <c r="I243" s="21" t="n">
        <f aca="false">H243 + 0.25</f>
        <v>9</v>
      </c>
      <c r="J243" s="2" t="b">
        <f aca="false">COUNTIF(assign!$B$1:$B$563, A243) &gt; 0</f>
        <v>1</v>
      </c>
      <c r="K243" s="2" t="b">
        <f aca="false">C243&gt;misc!$A$2</f>
        <v>1</v>
      </c>
      <c r="L243" s="2" t="b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294</v>
      </c>
      <c r="B244" s="7" t="n">
        <f aca="false">C243+1</f>
        <v>45739</v>
      </c>
      <c r="C244" s="7" t="n">
        <v>45748</v>
      </c>
      <c r="D244" s="1" t="n">
        <v>25</v>
      </c>
      <c r="E244" s="19" t="n">
        <f aca="false">C244 - B244 +1</f>
        <v>10</v>
      </c>
      <c r="F244" s="19" t="n">
        <f aca="false">NETWORKDAYS(B244, C244, holiday!A$2:A$500)</f>
        <v>7</v>
      </c>
      <c r="G244" s="20" t="n">
        <f aca="false">D244/F244</f>
        <v>3.57142857142857</v>
      </c>
      <c r="H244" s="21" t="n">
        <f aca="false">_xlfn.FLOOR.MATH(G244, 0.25)</f>
        <v>3.5</v>
      </c>
      <c r="I244" s="21" t="n">
        <f aca="false">H244 + 0.25</f>
        <v>3.75</v>
      </c>
      <c r="J244" s="2" t="b">
        <f aca="false">COUNTIF(assign!$B$1:$B$563, A244) &gt; 0</f>
        <v>1</v>
      </c>
      <c r="K244" s="2" t="b">
        <f aca="false">C244&gt;misc!$A$2</f>
        <v>1</v>
      </c>
      <c r="L244" s="2" t="b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295</v>
      </c>
      <c r="B245" s="7" t="n">
        <v>45658</v>
      </c>
      <c r="C245" s="7" t="n">
        <f aca="false">B245+55</f>
        <v>45713</v>
      </c>
      <c r="D245" s="1" t="n">
        <v>300</v>
      </c>
      <c r="E245" s="19" t="n">
        <f aca="false">C245 - B245 +1</f>
        <v>56</v>
      </c>
      <c r="F245" s="19" t="n">
        <f aca="false">NETWORKDAYS(B245, C245, holiday!A$2:A$500)</f>
        <v>39</v>
      </c>
      <c r="G245" s="20" t="n">
        <f aca="false">D245/F245</f>
        <v>7.69230769230769</v>
      </c>
      <c r="H245" s="21" t="n">
        <f aca="false">_xlfn.FLOOR.MATH(G245, 0.25)</f>
        <v>7.5</v>
      </c>
      <c r="I245" s="21" t="n">
        <f aca="false">H245 + 0.25</f>
        <v>7.75</v>
      </c>
      <c r="J245" s="2" t="b">
        <f aca="false">COUNTIF(assign!$B$1:$B$563, A245) &gt; 0</f>
        <v>1</v>
      </c>
      <c r="K245" s="2" t="b">
        <f aca="false">C245&gt;misc!$A$2</f>
        <v>1</v>
      </c>
      <c r="L245" s="2" t="b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296</v>
      </c>
      <c r="B246" s="7" t="n">
        <f aca="false">C245+1</f>
        <v>45714</v>
      </c>
      <c r="C246" s="7" t="n">
        <v>45719</v>
      </c>
      <c r="D246" s="1" t="n">
        <v>30</v>
      </c>
      <c r="E246" s="19" t="n">
        <f aca="false">C246 - B246 +1</f>
        <v>6</v>
      </c>
      <c r="F246" s="19" t="n">
        <f aca="false">NETWORKDAYS(B246, C246, holiday!A$2:A$500)</f>
        <v>4</v>
      </c>
      <c r="G246" s="20" t="n">
        <f aca="false">D246/F246</f>
        <v>7.5</v>
      </c>
      <c r="H246" s="21" t="n">
        <f aca="false">_xlfn.FLOOR.MATH(G246, 0.25)</f>
        <v>7.5</v>
      </c>
      <c r="I246" s="21" t="n">
        <f aca="false">H246 + 0.25</f>
        <v>7.75</v>
      </c>
      <c r="J246" s="2" t="b">
        <f aca="false">COUNTIF(assign!$B$1:$B$563, A246) &gt; 0</f>
        <v>1</v>
      </c>
      <c r="K246" s="2" t="b">
        <f aca="false">C246&gt;misc!$A$2</f>
        <v>1</v>
      </c>
      <c r="L246" s="2" t="b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297</v>
      </c>
      <c r="B247" s="7" t="n">
        <v>45658</v>
      </c>
      <c r="C247" s="7" t="n">
        <v>45713</v>
      </c>
      <c r="D247" s="1" t="n">
        <v>250</v>
      </c>
      <c r="E247" s="19" t="n">
        <f aca="false">C247 - B247 +1</f>
        <v>56</v>
      </c>
      <c r="F247" s="19" t="n">
        <f aca="false">NETWORKDAYS(B247, C247, holiday!A$2:A$500)</f>
        <v>39</v>
      </c>
      <c r="G247" s="20" t="n">
        <f aca="false">D247/F247</f>
        <v>6.41025641025641</v>
      </c>
      <c r="H247" s="21" t="n">
        <f aca="false">_xlfn.FLOOR.MATH(G247, 0.25)</f>
        <v>6.25</v>
      </c>
      <c r="I247" s="21" t="n">
        <f aca="false">H247 + 0.25</f>
        <v>6.5</v>
      </c>
      <c r="J247" s="2" t="b">
        <f aca="false">COUNTIF(assign!$B$1:$B$563, A247) &gt; 0</f>
        <v>1</v>
      </c>
      <c r="K247" s="2" t="b">
        <f aca="false">C247&gt;misc!$A$2</f>
        <v>1</v>
      </c>
      <c r="L247" s="2" t="b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298</v>
      </c>
      <c r="B248" s="7" t="n">
        <v>45714</v>
      </c>
      <c r="C248" s="7" t="n">
        <v>45719</v>
      </c>
      <c r="D248" s="1" t="n">
        <v>20</v>
      </c>
      <c r="E248" s="19" t="n">
        <f aca="false">C248 - B248 +1</f>
        <v>6</v>
      </c>
      <c r="F248" s="19" t="n">
        <f aca="false">NETWORKDAYS(B248, C248, holiday!A$2:A$500)</f>
        <v>4</v>
      </c>
      <c r="G248" s="20" t="n">
        <f aca="false">D248/F248</f>
        <v>5</v>
      </c>
      <c r="H248" s="21" t="n">
        <f aca="false">_xlfn.FLOOR.MATH(G248, 0.25)</f>
        <v>5</v>
      </c>
      <c r="I248" s="21" t="n">
        <f aca="false">H248 + 0.25</f>
        <v>5.25</v>
      </c>
      <c r="J248" s="2" t="b">
        <f aca="false">COUNTIF(assign!$B$1:$B$563, A248) &gt; 0</f>
        <v>1</v>
      </c>
      <c r="K248" s="2" t="b">
        <f aca="false">C248&gt;misc!$A$2</f>
        <v>1</v>
      </c>
      <c r="L248" s="2" t="b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299</v>
      </c>
      <c r="B249" s="7" t="n">
        <v>45667</v>
      </c>
      <c r="C249" s="7" t="n">
        <f aca="false">B249+15</f>
        <v>45682</v>
      </c>
      <c r="D249" s="1" t="n">
        <v>20</v>
      </c>
      <c r="E249" s="19" t="n">
        <f aca="false">C249 - B249 +1</f>
        <v>16</v>
      </c>
      <c r="F249" s="19" t="n">
        <f aca="false">NETWORKDAYS(B249, C249, holiday!A$2:A$500)</f>
        <v>11</v>
      </c>
      <c r="G249" s="20" t="n">
        <f aca="false">D249/F249</f>
        <v>1.81818181818182</v>
      </c>
      <c r="H249" s="21" t="n">
        <f aca="false">_xlfn.FLOOR.MATH(G249, 0.25)</f>
        <v>1.75</v>
      </c>
      <c r="I249" s="21" t="n">
        <f aca="false">H249 + 0.25</f>
        <v>2</v>
      </c>
      <c r="J249" s="2" t="b">
        <f aca="false">COUNTIF(assign!$B$1:$B$563, A249) &gt; 0</f>
        <v>1</v>
      </c>
      <c r="K249" s="2" t="b">
        <f aca="false">C249&gt;misc!$A$2</f>
        <v>1</v>
      </c>
      <c r="L249" s="2" t="b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300</v>
      </c>
      <c r="B250" s="7" t="n">
        <f aca="false">C249+1</f>
        <v>45683</v>
      </c>
      <c r="C250" s="7" t="n">
        <f aca="false">B250+110</f>
        <v>45793</v>
      </c>
      <c r="D250" s="1" t="n">
        <v>720</v>
      </c>
      <c r="E250" s="19" t="n">
        <f aca="false">C250 - B250 +1</f>
        <v>111</v>
      </c>
      <c r="F250" s="19" t="n">
        <f aca="false">NETWORKDAYS(B250, C250, holiday!A$2:A$500)</f>
        <v>79</v>
      </c>
      <c r="G250" s="20" t="n">
        <f aca="false">D250/F250</f>
        <v>9.11392405063291</v>
      </c>
      <c r="H250" s="21" t="n">
        <f aca="false">_xlfn.FLOOR.MATH(G250, 0.25)</f>
        <v>9</v>
      </c>
      <c r="I250" s="21" t="n">
        <f aca="false">H250 + 0.25</f>
        <v>9.25</v>
      </c>
      <c r="J250" s="2" t="b">
        <f aca="false">COUNTIF(assign!$B$1:$B$563, A250) &gt; 0</f>
        <v>1</v>
      </c>
      <c r="K250" s="2" t="b">
        <f aca="false">C250&gt;misc!$A$2</f>
        <v>1</v>
      </c>
      <c r="L250" s="2" t="b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301</v>
      </c>
      <c r="B251" s="7" t="n">
        <f aca="false">C250+1</f>
        <v>45794</v>
      </c>
      <c r="C251" s="7" t="n">
        <v>45809</v>
      </c>
      <c r="D251" s="1" t="n">
        <v>50</v>
      </c>
      <c r="E251" s="19" t="n">
        <f aca="false">C251 - B251 +1</f>
        <v>16</v>
      </c>
      <c r="F251" s="19" t="n">
        <f aca="false">NETWORKDAYS(B251, C251, holiday!A$2:A$500)</f>
        <v>10</v>
      </c>
      <c r="G251" s="20" t="n">
        <f aca="false">D251/F251</f>
        <v>5</v>
      </c>
      <c r="H251" s="21" t="n">
        <f aca="false">_xlfn.FLOOR.MATH(G251, 0.25)</f>
        <v>5</v>
      </c>
      <c r="I251" s="21" t="n">
        <f aca="false">H251 + 0.25</f>
        <v>5.25</v>
      </c>
      <c r="J251" s="2" t="b">
        <f aca="false">COUNTIF(assign!$B$1:$B$563, A251) &gt; 0</f>
        <v>1</v>
      </c>
      <c r="K251" s="2" t="b">
        <f aca="false">C251&gt;misc!$A$2</f>
        <v>1</v>
      </c>
      <c r="L251" s="2" t="b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302</v>
      </c>
      <c r="B252" s="7" t="n">
        <v>45658</v>
      </c>
      <c r="C252" s="7" t="n">
        <v>45743</v>
      </c>
      <c r="D252" s="8" t="n">
        <v>600</v>
      </c>
      <c r="E252" s="19" t="n">
        <f aca="false">C252 - B252 +1</f>
        <v>86</v>
      </c>
      <c r="F252" s="19" t="n">
        <f aca="false">NETWORKDAYS(B252, C252, holiday!A$2:A$500)</f>
        <v>61</v>
      </c>
      <c r="G252" s="20" t="n">
        <f aca="false">D252/F252</f>
        <v>9.83606557377049</v>
      </c>
      <c r="H252" s="21" t="n">
        <f aca="false">_xlfn.FLOOR.MATH(G252, 0.25)</f>
        <v>9.75</v>
      </c>
      <c r="I252" s="21" t="n">
        <f aca="false">H252 + 0.25</f>
        <v>10</v>
      </c>
      <c r="J252" s="2" t="b">
        <f aca="false">COUNTIF(assign!$B$1:$B$563, A252) &gt; 0</f>
        <v>1</v>
      </c>
      <c r="K252" s="2" t="b">
        <f aca="false">C252&gt;misc!$A$2</f>
        <v>1</v>
      </c>
      <c r="L252" s="2" t="b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303</v>
      </c>
      <c r="B253" s="7" t="n">
        <v>45744</v>
      </c>
      <c r="C253" s="7" t="n">
        <v>45754</v>
      </c>
      <c r="D253" s="8" t="n">
        <v>40</v>
      </c>
      <c r="E253" s="19" t="n">
        <f aca="false">C253 - B253 +1</f>
        <v>11</v>
      </c>
      <c r="F253" s="19" t="n">
        <f aca="false">NETWORKDAYS(B253, C253, holiday!A$2:A$500)</f>
        <v>7</v>
      </c>
      <c r="G253" s="20" t="n">
        <f aca="false">D253/F253</f>
        <v>5.71428571428571</v>
      </c>
      <c r="H253" s="21" t="n">
        <f aca="false">_xlfn.FLOOR.MATH(G253, 0.25)</f>
        <v>5.5</v>
      </c>
      <c r="I253" s="21" t="n">
        <f aca="false">H253 + 0.25</f>
        <v>5.75</v>
      </c>
      <c r="J253" s="2" t="b">
        <f aca="false">COUNTIF(assign!$B$1:$B$563, A253) &gt; 0</f>
        <v>1</v>
      </c>
      <c r="K253" s="2" t="b">
        <f aca="false">C253&gt;misc!$A$2</f>
        <v>1</v>
      </c>
      <c r="L253" s="2" t="b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304</v>
      </c>
      <c r="B254" s="7" t="n">
        <v>45658</v>
      </c>
      <c r="C254" s="7" t="n">
        <v>45828</v>
      </c>
      <c r="D254" s="8" t="n">
        <v>560</v>
      </c>
      <c r="E254" s="19" t="n">
        <f aca="false">C254 - B254 +1</f>
        <v>171</v>
      </c>
      <c r="F254" s="19" t="n">
        <f aca="false">NETWORKDAYS(B254, C254, holiday!A$2:A$500)</f>
        <v>121</v>
      </c>
      <c r="G254" s="20" t="n">
        <f aca="false">D254/F254</f>
        <v>4.62809917355372</v>
      </c>
      <c r="H254" s="21" t="n">
        <f aca="false">_xlfn.FLOOR.MATH(G254, 0.25)</f>
        <v>4.5</v>
      </c>
      <c r="I254" s="21" t="n">
        <f aca="false">H254 + 0.25</f>
        <v>4.75</v>
      </c>
      <c r="J254" s="2" t="b">
        <f aca="false">COUNTIF(assign!$B$1:$B$563, A254) &gt; 0</f>
        <v>1</v>
      </c>
      <c r="K254" s="2" t="b">
        <f aca="false">C254&gt;misc!$A$2</f>
        <v>1</v>
      </c>
      <c r="L254" s="2" t="b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305</v>
      </c>
      <c r="B255" s="7" t="n">
        <v>45829</v>
      </c>
      <c r="C255" s="7" t="n">
        <v>45838</v>
      </c>
      <c r="D255" s="8" t="n">
        <v>50</v>
      </c>
      <c r="E255" s="19" t="n">
        <f aca="false">C255 - B255 +1</f>
        <v>10</v>
      </c>
      <c r="F255" s="19" t="n">
        <f aca="false">NETWORKDAYS(B255, C255, holiday!A$2:A$500)</f>
        <v>6</v>
      </c>
      <c r="G255" s="20" t="n">
        <f aca="false">D255/F255</f>
        <v>8.33333333333333</v>
      </c>
      <c r="H255" s="21" t="n">
        <f aca="false">_xlfn.FLOOR.MATH(G255, 0.25)</f>
        <v>8.25</v>
      </c>
      <c r="I255" s="21" t="n">
        <f aca="false">H255 + 0.25</f>
        <v>8.5</v>
      </c>
      <c r="J255" s="2" t="b">
        <f aca="false">COUNTIF(assign!$B$1:$B$563, A255) &gt; 0</f>
        <v>1</v>
      </c>
      <c r="K255" s="2" t="b">
        <f aca="false">C255&gt;misc!$A$2</f>
        <v>1</v>
      </c>
      <c r="L255" s="2" t="b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306</v>
      </c>
      <c r="B256" s="7" t="n">
        <v>45658</v>
      </c>
      <c r="C256" s="7" t="n">
        <v>45828</v>
      </c>
      <c r="D256" s="8" t="n">
        <v>800</v>
      </c>
      <c r="E256" s="19" t="n">
        <f aca="false">C256 - B256 +1</f>
        <v>171</v>
      </c>
      <c r="F256" s="19" t="n">
        <f aca="false">NETWORKDAYS(B256, C256, holiday!A$2:A$500)</f>
        <v>121</v>
      </c>
      <c r="G256" s="20" t="n">
        <f aca="false">D256/F256</f>
        <v>6.61157024793388</v>
      </c>
      <c r="H256" s="21" t="n">
        <f aca="false">_xlfn.FLOOR.MATH(G256, 0.25)</f>
        <v>6.5</v>
      </c>
      <c r="I256" s="21" t="n">
        <f aca="false">H256 + 0.25</f>
        <v>6.75</v>
      </c>
      <c r="J256" s="2" t="b">
        <f aca="false">COUNTIF(assign!$B$1:$B$563, A256) &gt; 0</f>
        <v>1</v>
      </c>
      <c r="K256" s="2" t="b">
        <f aca="false">C256&gt;misc!$A$2</f>
        <v>1</v>
      </c>
      <c r="L256" s="2" t="b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307</v>
      </c>
      <c r="B257" s="7" t="n">
        <v>45829</v>
      </c>
      <c r="C257" s="7" t="n">
        <v>45838</v>
      </c>
      <c r="D257" s="8" t="n">
        <v>50</v>
      </c>
      <c r="E257" s="19" t="n">
        <f aca="false">C257 - B257 +1</f>
        <v>10</v>
      </c>
      <c r="F257" s="19" t="n">
        <f aca="false">NETWORKDAYS(B257, C257, holiday!A$2:A$500)</f>
        <v>6</v>
      </c>
      <c r="G257" s="20" t="n">
        <f aca="false">D257/F257</f>
        <v>8.33333333333333</v>
      </c>
      <c r="H257" s="21" t="n">
        <f aca="false">_xlfn.FLOOR.MATH(G257, 0.25)</f>
        <v>8.25</v>
      </c>
      <c r="I257" s="21" t="n">
        <f aca="false">H257 + 0.25</f>
        <v>8.5</v>
      </c>
      <c r="J257" s="2" t="b">
        <f aca="false">COUNTIF(assign!$B$1:$B$563, A257) &gt; 0</f>
        <v>1</v>
      </c>
      <c r="K257" s="2" t="b">
        <f aca="false">C257&gt;misc!$A$2</f>
        <v>1</v>
      </c>
      <c r="L257" s="2" t="b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308</v>
      </c>
      <c r="B258" s="7" t="n">
        <v>45809</v>
      </c>
      <c r="C258" s="7" t="n">
        <v>45834</v>
      </c>
      <c r="D258" s="1" t="n">
        <v>75</v>
      </c>
      <c r="E258" s="19" t="n">
        <f aca="false">C258 - B258 +1</f>
        <v>26</v>
      </c>
      <c r="F258" s="19" t="n">
        <f aca="false">NETWORKDAYS(B258, C258, holiday!A$2:A$500)</f>
        <v>19</v>
      </c>
      <c r="G258" s="20" t="n">
        <f aca="false">D258/F258</f>
        <v>3.94736842105263</v>
      </c>
      <c r="H258" s="21" t="n">
        <f aca="false">_xlfn.FLOOR.MATH(G258, 0.25)</f>
        <v>3.75</v>
      </c>
      <c r="I258" s="21" t="n">
        <f aca="false">H258 + 0.25</f>
        <v>4</v>
      </c>
      <c r="J258" s="2" t="b">
        <f aca="false">COUNTIF(assign!$B$1:$B$563, A258) &gt; 0</f>
        <v>1</v>
      </c>
      <c r="K258" s="2" t="b">
        <f aca="false">C258&gt;misc!$A$2</f>
        <v>1</v>
      </c>
      <c r="L258" s="2" t="b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309</v>
      </c>
      <c r="B259" s="7" t="n">
        <v>45835</v>
      </c>
      <c r="C259" s="7" t="n">
        <v>46335</v>
      </c>
      <c r="D259" s="1" t="n">
        <v>900</v>
      </c>
      <c r="E259" s="19" t="n">
        <f aca="false">C259 - B259 +1</f>
        <v>501</v>
      </c>
      <c r="F259" s="19" t="n">
        <f aca="false">NETWORKDAYS(B259, C259, holiday!A$2:A$500)</f>
        <v>357</v>
      </c>
      <c r="G259" s="20" t="n">
        <f aca="false">D259/F259</f>
        <v>2.52100840336134</v>
      </c>
      <c r="H259" s="21" t="n">
        <f aca="false">_xlfn.FLOOR.MATH(G259, 0.25)</f>
        <v>2.5</v>
      </c>
      <c r="I259" s="21" t="n">
        <f aca="false">H259 + 0.25</f>
        <v>2.75</v>
      </c>
      <c r="J259" s="2" t="b">
        <f aca="false">COUNTIF(assign!$B$1:$B$563, A259) &gt; 0</f>
        <v>1</v>
      </c>
      <c r="K259" s="2" t="b">
        <f aca="false">C259&gt;misc!$A$2</f>
        <v>1</v>
      </c>
      <c r="L259" s="2" t="b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310</v>
      </c>
      <c r="B260" s="7" t="n">
        <v>46336</v>
      </c>
      <c r="C260" s="7" t="n">
        <v>46391</v>
      </c>
      <c r="D260" s="1" t="n">
        <v>30</v>
      </c>
      <c r="E260" s="19" t="n">
        <f aca="false">C260 - B260 +1</f>
        <v>56</v>
      </c>
      <c r="F260" s="19" t="n">
        <f aca="false">NETWORKDAYS(B260, C260, holiday!A$2:A$500)</f>
        <v>40</v>
      </c>
      <c r="G260" s="20" t="n">
        <f aca="false">D260/F260</f>
        <v>0.75</v>
      </c>
      <c r="H260" s="21" t="n">
        <f aca="false">_xlfn.FLOOR.MATH(G260, 0.25)</f>
        <v>0.75</v>
      </c>
      <c r="I260" s="21" t="n">
        <f aca="false">H260 + 0.25</f>
        <v>1</v>
      </c>
      <c r="J260" s="2" t="b">
        <f aca="false">COUNTIF(assign!$B$1:$B$563, A260) &gt; 0</f>
        <v>1</v>
      </c>
      <c r="K260" s="2" t="b">
        <f aca="false">C260&gt;misc!$A$2</f>
        <v>1</v>
      </c>
      <c r="L260" s="2" t="b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311</v>
      </c>
      <c r="B261" s="7" t="n">
        <v>45658</v>
      </c>
      <c r="C261" s="7" t="n">
        <v>45798</v>
      </c>
      <c r="D261" s="8" t="n">
        <v>300</v>
      </c>
      <c r="E261" s="19" t="n">
        <f aca="false">C261 - B261 +1</f>
        <v>141</v>
      </c>
      <c r="F261" s="19" t="n">
        <f aca="false">NETWORKDAYS(B261, C261, holiday!A$2:A$500)</f>
        <v>99</v>
      </c>
      <c r="G261" s="20" t="n">
        <f aca="false">D261/F261</f>
        <v>3.03030303030303</v>
      </c>
      <c r="H261" s="21" t="n">
        <f aca="false">_xlfn.FLOOR.MATH(G261, 0.25)</f>
        <v>3</v>
      </c>
      <c r="I261" s="21" t="n">
        <f aca="false">H261 + 0.25</f>
        <v>3.25</v>
      </c>
      <c r="J261" s="2" t="b">
        <f aca="false">COUNTIF(assign!$B$1:$B$563, A261) &gt; 0</f>
        <v>1</v>
      </c>
      <c r="K261" s="2" t="b">
        <f aca="false">C261&gt;misc!$A$2</f>
        <v>1</v>
      </c>
      <c r="L261" s="2" t="b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312</v>
      </c>
      <c r="B262" s="7" t="n">
        <v>45799</v>
      </c>
      <c r="C262" s="7" t="n">
        <v>45810</v>
      </c>
      <c r="D262" s="8" t="n">
        <v>25</v>
      </c>
      <c r="E262" s="19" t="n">
        <f aca="false">C262 - B262 +1</f>
        <v>12</v>
      </c>
      <c r="F262" s="19" t="n">
        <f aca="false">NETWORKDAYS(B262, C262, holiday!A$2:A$500)</f>
        <v>8</v>
      </c>
      <c r="G262" s="20" t="n">
        <f aca="false">D262/F262</f>
        <v>3.125</v>
      </c>
      <c r="H262" s="21" t="n">
        <f aca="false">_xlfn.FLOOR.MATH(G262, 0.25)</f>
        <v>3</v>
      </c>
      <c r="I262" s="21" t="n">
        <f aca="false">H262 + 0.25</f>
        <v>3.25</v>
      </c>
      <c r="J262" s="2" t="b">
        <f aca="false">COUNTIF(assign!$B$1:$B$563, A262) &gt; 0</f>
        <v>1</v>
      </c>
      <c r="K262" s="2" t="b">
        <f aca="false">C262&gt;misc!$A$2</f>
        <v>1</v>
      </c>
      <c r="L262" s="2" t="b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313</v>
      </c>
      <c r="B263" s="7" t="n">
        <v>45658</v>
      </c>
      <c r="C263" s="7" t="n">
        <v>45718</v>
      </c>
      <c r="D263" s="1" t="n">
        <v>330</v>
      </c>
      <c r="E263" s="19" t="n">
        <f aca="false">C263 - B263 +1</f>
        <v>61</v>
      </c>
      <c r="F263" s="19" t="n">
        <f aca="false">NETWORKDAYS(B263, C263, holiday!A$2:A$500)</f>
        <v>42</v>
      </c>
      <c r="G263" s="20" t="n">
        <f aca="false">D263/F263</f>
        <v>7.85714285714286</v>
      </c>
      <c r="H263" s="21" t="n">
        <f aca="false">_xlfn.FLOOR.MATH(G263, 0.25)</f>
        <v>7.75</v>
      </c>
      <c r="I263" s="21" t="n">
        <f aca="false">H263 + 0.25</f>
        <v>8</v>
      </c>
      <c r="J263" s="2" t="b">
        <f aca="false">COUNTIF(assign!$B$1:$B$563, A263) &gt; 0</f>
        <v>1</v>
      </c>
      <c r="K263" s="2" t="b">
        <f aca="false">C263&gt;misc!$A$2</f>
        <v>1</v>
      </c>
      <c r="L263" s="2" t="b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314</v>
      </c>
      <c r="B264" s="7" t="n">
        <v>45719</v>
      </c>
      <c r="C264" s="7" t="n">
        <v>45726</v>
      </c>
      <c r="D264" s="1" t="n">
        <v>30</v>
      </c>
      <c r="E264" s="19" t="n">
        <f aca="false">C264 - B264 +1</f>
        <v>8</v>
      </c>
      <c r="F264" s="19" t="n">
        <f aca="false">NETWORKDAYS(B264, C264, holiday!A$2:A$500)</f>
        <v>6</v>
      </c>
      <c r="G264" s="20" t="n">
        <f aca="false">D264/F264</f>
        <v>5</v>
      </c>
      <c r="H264" s="21" t="n">
        <f aca="false">_xlfn.FLOOR.MATH(G264, 0.25)</f>
        <v>5</v>
      </c>
      <c r="I264" s="21" t="n">
        <f aca="false">H264 + 0.25</f>
        <v>5.25</v>
      </c>
      <c r="J264" s="2" t="b">
        <f aca="false">COUNTIF(assign!$B$1:$B$563, A264) &gt; 0</f>
        <v>1</v>
      </c>
      <c r="K264" s="2" t="b">
        <f aca="false">C264&gt;misc!$A$2</f>
        <v>1</v>
      </c>
      <c r="L264" s="2" t="b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315</v>
      </c>
      <c r="B265" s="7" t="n">
        <v>45733</v>
      </c>
      <c r="C265" s="7" t="n">
        <v>45747</v>
      </c>
      <c r="D265" s="8" t="n">
        <v>60</v>
      </c>
      <c r="E265" s="19" t="n">
        <f aca="false">C265 - B265 +1</f>
        <v>15</v>
      </c>
      <c r="F265" s="19" t="n">
        <f aca="false">NETWORKDAYS(B265, C265, holiday!A$2:A$500)</f>
        <v>11</v>
      </c>
      <c r="G265" s="20" t="n">
        <f aca="false">D265/F265</f>
        <v>5.45454545454545</v>
      </c>
      <c r="H265" s="21" t="n">
        <f aca="false">_xlfn.FLOOR.MATH(G265, 0.25)</f>
        <v>5.25</v>
      </c>
      <c r="I265" s="21" t="n">
        <f aca="false">H265 + 0.25</f>
        <v>5.5</v>
      </c>
      <c r="J265" s="2" t="b">
        <f aca="false">COUNTIF(assign!$B$1:$B$563, A265) &gt; 0</f>
        <v>1</v>
      </c>
      <c r="K265" s="2" t="b">
        <f aca="false">C265&gt;misc!$A$2</f>
        <v>1</v>
      </c>
      <c r="L265" s="2" t="b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316</v>
      </c>
      <c r="B266" s="7" t="n">
        <v>45748</v>
      </c>
      <c r="C266" s="7" t="n">
        <v>45915</v>
      </c>
      <c r="D266" s="8" t="n">
        <v>1200</v>
      </c>
      <c r="E266" s="19" t="n">
        <f aca="false">C266 - B266 +1</f>
        <v>168</v>
      </c>
      <c r="F266" s="19" t="n">
        <f aca="false">NETWORKDAYS(B266, C266, holiday!A$2:A$500)</f>
        <v>119</v>
      </c>
      <c r="G266" s="20" t="n">
        <f aca="false">D266/F266</f>
        <v>10.0840336134454</v>
      </c>
      <c r="H266" s="21" t="n">
        <f aca="false">_xlfn.FLOOR.MATH(G266, 0.25)</f>
        <v>10</v>
      </c>
      <c r="I266" s="21" t="n">
        <f aca="false">H266 + 0.25</f>
        <v>10.25</v>
      </c>
      <c r="J266" s="2" t="b">
        <f aca="false">COUNTIF(assign!$B$1:$B$563, A266) &gt; 0</f>
        <v>1</v>
      </c>
      <c r="K266" s="2" t="b">
        <f aca="false">C266&gt;misc!$A$2</f>
        <v>1</v>
      </c>
      <c r="L266" s="2" t="b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317</v>
      </c>
      <c r="B267" s="7" t="n">
        <v>45916</v>
      </c>
      <c r="C267" s="7" t="n">
        <v>45931</v>
      </c>
      <c r="D267" s="8" t="n">
        <v>80</v>
      </c>
      <c r="E267" s="19" t="n">
        <f aca="false">C267 - B267 +1</f>
        <v>16</v>
      </c>
      <c r="F267" s="19" t="n">
        <f aca="false">NETWORKDAYS(B267, C267, holiday!A$2:A$500)</f>
        <v>12</v>
      </c>
      <c r="G267" s="20" t="n">
        <f aca="false">D267/F267</f>
        <v>6.66666666666667</v>
      </c>
      <c r="H267" s="21" t="n">
        <f aca="false">_xlfn.FLOOR.MATH(G267, 0.25)</f>
        <v>6.5</v>
      </c>
      <c r="I267" s="21" t="n">
        <f aca="false">H267 + 0.25</f>
        <v>6.75</v>
      </c>
      <c r="J267" s="2" t="b">
        <f aca="false">COUNTIF(assign!$B$1:$B$563, A267) &gt; 0</f>
        <v>1</v>
      </c>
      <c r="K267" s="2" t="b">
        <f aca="false">C267&gt;misc!$A$2</f>
        <v>1</v>
      </c>
      <c r="L267" s="2" t="b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318</v>
      </c>
      <c r="B268" s="7" t="n">
        <v>45778</v>
      </c>
      <c r="C268" s="7" t="n">
        <v>45793</v>
      </c>
      <c r="D268" s="8" t="n">
        <v>60</v>
      </c>
      <c r="E268" s="19" t="n">
        <f aca="false">C268 - B268 +1</f>
        <v>16</v>
      </c>
      <c r="F268" s="19" t="n">
        <f aca="false">NETWORKDAYS(B268, C268, holiday!A$2:A$500)</f>
        <v>11</v>
      </c>
      <c r="G268" s="20" t="n">
        <f aca="false">D268/F268</f>
        <v>5.45454545454545</v>
      </c>
      <c r="H268" s="21" t="n">
        <f aca="false">_xlfn.FLOOR.MATH(G268, 0.25)</f>
        <v>5.25</v>
      </c>
      <c r="I268" s="21" t="n">
        <f aca="false">H268 + 0.25</f>
        <v>5.5</v>
      </c>
      <c r="J268" s="2" t="b">
        <f aca="false">COUNTIF(assign!$B$1:$B$563, A268) &gt; 0</f>
        <v>1</v>
      </c>
      <c r="K268" s="2" t="b">
        <f aca="false">C268&gt;misc!$A$2</f>
        <v>1</v>
      </c>
      <c r="L268" s="2" t="b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319</v>
      </c>
      <c r="B269" s="7" t="n">
        <v>45794</v>
      </c>
      <c r="C269" s="7" t="n">
        <v>46064</v>
      </c>
      <c r="D269" s="8" t="n">
        <v>1450</v>
      </c>
      <c r="E269" s="19" t="n">
        <f aca="false">C269 - B269 +1</f>
        <v>271</v>
      </c>
      <c r="F269" s="19" t="n">
        <f aca="false">NETWORKDAYS(B269, C269, holiday!A$2:A$500)</f>
        <v>193</v>
      </c>
      <c r="G269" s="20" t="n">
        <f aca="false">D269/F269</f>
        <v>7.51295336787565</v>
      </c>
      <c r="H269" s="21" t="n">
        <f aca="false">_xlfn.FLOOR.MATH(G269, 0.25)</f>
        <v>7.5</v>
      </c>
      <c r="I269" s="21" t="n">
        <f aca="false">H269 + 0.25</f>
        <v>7.75</v>
      </c>
      <c r="J269" s="2" t="b">
        <f aca="false">COUNTIF(assign!$B$1:$B$563, A269) &gt; 0</f>
        <v>1</v>
      </c>
      <c r="K269" s="2" t="b">
        <f aca="false">C269&gt;misc!$A$2</f>
        <v>1</v>
      </c>
      <c r="L269" s="2" t="b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320</v>
      </c>
      <c r="B270" s="7" t="n">
        <v>46065</v>
      </c>
      <c r="C270" s="7" t="n">
        <v>46083</v>
      </c>
      <c r="D270" s="8" t="n">
        <v>120</v>
      </c>
      <c r="E270" s="19" t="n">
        <f aca="false">C270 - B270 +1</f>
        <v>19</v>
      </c>
      <c r="F270" s="19" t="n">
        <f aca="false">NETWORKDAYS(B270, C270, holiday!A$2:A$500)</f>
        <v>13</v>
      </c>
      <c r="G270" s="20" t="n">
        <f aca="false">D270/F270</f>
        <v>9.23076923076923</v>
      </c>
      <c r="H270" s="21" t="n">
        <f aca="false">_xlfn.FLOOR.MATH(G270, 0.25)</f>
        <v>9</v>
      </c>
      <c r="I270" s="21" t="n">
        <f aca="false">H270 + 0.25</f>
        <v>9.25</v>
      </c>
      <c r="J270" s="2" t="b">
        <f aca="false">COUNTIF(assign!$B$1:$B$563, A270) &gt; 0</f>
        <v>1</v>
      </c>
      <c r="K270" s="2" t="b">
        <f aca="false">C270&gt;misc!$A$2</f>
        <v>1</v>
      </c>
      <c r="L270" s="2" t="b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321</v>
      </c>
      <c r="B271" s="7" t="n">
        <v>45703</v>
      </c>
      <c r="C271" s="7" t="n">
        <v>45718</v>
      </c>
      <c r="D271" s="8" t="n">
        <v>30</v>
      </c>
      <c r="E271" s="19" t="n">
        <f aca="false">C271 - B271 +1</f>
        <v>16</v>
      </c>
      <c r="F271" s="19" t="n">
        <f aca="false">NETWORKDAYS(B271, C271, holiday!A$2:A$500)</f>
        <v>10</v>
      </c>
      <c r="G271" s="20" t="n">
        <f aca="false">D271/F271</f>
        <v>3</v>
      </c>
      <c r="H271" s="21" t="n">
        <f aca="false">_xlfn.FLOOR.MATH(G271, 0.25)</f>
        <v>3</v>
      </c>
      <c r="I271" s="21" t="n">
        <f aca="false">H271 + 0.25</f>
        <v>3.25</v>
      </c>
      <c r="J271" s="2" t="b">
        <f aca="false">COUNTIF(assign!$B$1:$B$563, A271) &gt; 0</f>
        <v>1</v>
      </c>
      <c r="K271" s="2" t="b">
        <f aca="false">C271&gt;misc!$A$2</f>
        <v>1</v>
      </c>
      <c r="L271" s="2" t="b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322</v>
      </c>
      <c r="B272" s="7" t="n">
        <v>45719</v>
      </c>
      <c r="C272" s="7" t="n">
        <v>45889</v>
      </c>
      <c r="D272" s="8" t="n">
        <v>875</v>
      </c>
      <c r="E272" s="19" t="n">
        <f aca="false">C272 - B272 +1</f>
        <v>171</v>
      </c>
      <c r="F272" s="19" t="n">
        <f aca="false">NETWORKDAYS(B272, C272, holiday!A$2:A$500)</f>
        <v>122</v>
      </c>
      <c r="G272" s="20" t="n">
        <f aca="false">D272/F272</f>
        <v>7.17213114754098</v>
      </c>
      <c r="H272" s="21" t="n">
        <f aca="false">_xlfn.FLOOR.MATH(G272, 0.25)</f>
        <v>7</v>
      </c>
      <c r="I272" s="21" t="n">
        <f aca="false">H272 + 0.25</f>
        <v>7.25</v>
      </c>
      <c r="J272" s="2" t="b">
        <f aca="false">COUNTIF(assign!$B$1:$B$563, A272) &gt; 0</f>
        <v>1</v>
      </c>
      <c r="K272" s="2" t="b">
        <f aca="false">C272&gt;misc!$A$2</f>
        <v>1</v>
      </c>
      <c r="L272" s="2" t="b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323</v>
      </c>
      <c r="B273" s="7" t="n">
        <v>45890</v>
      </c>
      <c r="C273" s="7" t="n">
        <v>45901</v>
      </c>
      <c r="D273" s="8" t="n">
        <v>40</v>
      </c>
      <c r="E273" s="19" t="n">
        <f aca="false">C273 - B273 +1</f>
        <v>12</v>
      </c>
      <c r="F273" s="19" t="n">
        <f aca="false">NETWORKDAYS(B273, C273, holiday!A$2:A$500)</f>
        <v>8</v>
      </c>
      <c r="G273" s="20" t="n">
        <f aca="false">D273/F273</f>
        <v>5</v>
      </c>
      <c r="H273" s="21" t="n">
        <f aca="false">_xlfn.FLOOR.MATH(G273, 0.25)</f>
        <v>5</v>
      </c>
      <c r="I273" s="21" t="n">
        <f aca="false">H273 + 0.25</f>
        <v>5.25</v>
      </c>
      <c r="J273" s="2" t="b">
        <f aca="false">COUNTIF(assign!$B$1:$B$563, A273) &gt; 0</f>
        <v>1</v>
      </c>
      <c r="K273" s="2" t="b">
        <f aca="false">C273&gt;misc!$A$2</f>
        <v>1</v>
      </c>
      <c r="L273" s="2" t="b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324</v>
      </c>
      <c r="B274" s="7" t="n">
        <v>45833</v>
      </c>
      <c r="C274" s="7" t="n">
        <v>45848</v>
      </c>
      <c r="D274" s="8" t="n">
        <v>50</v>
      </c>
      <c r="E274" s="19" t="n">
        <f aca="false">C274 - B274 +1</f>
        <v>16</v>
      </c>
      <c r="F274" s="19" t="n">
        <f aca="false">NETWORKDAYS(B274, C274, holiday!A$2:A$500)</f>
        <v>12</v>
      </c>
      <c r="G274" s="20" t="n">
        <f aca="false">D274/F274</f>
        <v>4.16666666666667</v>
      </c>
      <c r="H274" s="21" t="n">
        <f aca="false">_xlfn.FLOOR.MATH(G274, 0.25)</f>
        <v>4</v>
      </c>
      <c r="I274" s="21" t="n">
        <f aca="false">H274 + 0.25</f>
        <v>4.25</v>
      </c>
      <c r="J274" s="2" t="b">
        <f aca="false">COUNTIF(assign!$B$1:$B$563, A274) &gt; 0</f>
        <v>1</v>
      </c>
      <c r="K274" s="2" t="b">
        <f aca="false">C274&gt;misc!$A$2</f>
        <v>1</v>
      </c>
      <c r="L274" s="2" t="b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325</v>
      </c>
      <c r="B275" s="7" t="n">
        <v>45849</v>
      </c>
      <c r="C275" s="7" t="n">
        <v>46119</v>
      </c>
      <c r="D275" s="8" t="n">
        <v>1500</v>
      </c>
      <c r="E275" s="19" t="n">
        <f aca="false">C275 - B275 +1</f>
        <v>271</v>
      </c>
      <c r="F275" s="19" t="n">
        <f aca="false">NETWORKDAYS(B275, C275, holiday!A$2:A$500)</f>
        <v>193</v>
      </c>
      <c r="G275" s="20" t="n">
        <f aca="false">D275/F275</f>
        <v>7.7720207253886</v>
      </c>
      <c r="H275" s="21" t="n">
        <f aca="false">_xlfn.FLOOR.MATH(G275, 0.25)</f>
        <v>7.75</v>
      </c>
      <c r="I275" s="21" t="n">
        <f aca="false">H275 + 0.25</f>
        <v>8</v>
      </c>
      <c r="J275" s="2" t="b">
        <f aca="false">COUNTIF(assign!$B$1:$B$563, A275) &gt; 0</f>
        <v>1</v>
      </c>
      <c r="K275" s="2" t="b">
        <f aca="false">C275&gt;misc!$A$2</f>
        <v>1</v>
      </c>
      <c r="L275" s="2" t="b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326</v>
      </c>
      <c r="B276" s="7" t="n">
        <v>46120</v>
      </c>
      <c r="C276" s="7" t="n">
        <v>46142</v>
      </c>
      <c r="D276" s="8" t="n">
        <v>120</v>
      </c>
      <c r="E276" s="19" t="n">
        <f aca="false">C276 - B276 +1</f>
        <v>23</v>
      </c>
      <c r="F276" s="19" t="n">
        <f aca="false">NETWORKDAYS(B276, C276, holiday!A$2:A$500)</f>
        <v>17</v>
      </c>
      <c r="G276" s="20" t="n">
        <f aca="false">D276/F276</f>
        <v>7.05882352941176</v>
      </c>
      <c r="H276" s="21" t="n">
        <f aca="false">_xlfn.FLOOR.MATH(G276, 0.25)</f>
        <v>7</v>
      </c>
      <c r="I276" s="21" t="n">
        <f aca="false">H276 + 0.25</f>
        <v>7.25</v>
      </c>
      <c r="J276" s="2" t="b">
        <f aca="false">COUNTIF(assign!$B$1:$B$563, A276) &gt; 0</f>
        <v>1</v>
      </c>
      <c r="K276" s="2" t="b">
        <f aca="false">C276&gt;misc!$A$2</f>
        <v>1</v>
      </c>
      <c r="L276" s="2" t="b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327</v>
      </c>
      <c r="B277" s="7" t="n">
        <v>45853</v>
      </c>
      <c r="C277" s="7" t="n">
        <v>45878</v>
      </c>
      <c r="D277" s="8" t="n">
        <v>50</v>
      </c>
      <c r="E277" s="19" t="n">
        <f aca="false">C277 - B277 +1</f>
        <v>26</v>
      </c>
      <c r="F277" s="19" t="n">
        <f aca="false">NETWORKDAYS(B277, C277, holiday!A$2:A$500)</f>
        <v>19</v>
      </c>
      <c r="G277" s="20" t="n">
        <f aca="false">D277/F277</f>
        <v>2.63157894736842</v>
      </c>
      <c r="H277" s="21" t="n">
        <f aca="false">_xlfn.FLOOR.MATH(G277, 0.25)</f>
        <v>2.5</v>
      </c>
      <c r="I277" s="21" t="n">
        <f aca="false">H277 + 0.25</f>
        <v>2.75</v>
      </c>
      <c r="J277" s="2" t="b">
        <f aca="false">COUNTIF(assign!$B$1:$B$563, A277) &gt; 0</f>
        <v>1</v>
      </c>
      <c r="K277" s="2" t="b">
        <f aca="false">C277&gt;misc!$A$2</f>
        <v>1</v>
      </c>
      <c r="L277" s="2" t="b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328</v>
      </c>
      <c r="B278" s="7" t="n">
        <v>45879</v>
      </c>
      <c r="C278" s="7" t="n">
        <v>46029</v>
      </c>
      <c r="D278" s="8" t="n">
        <v>960</v>
      </c>
      <c r="E278" s="19" t="n">
        <f aca="false">C278 - B278 +1</f>
        <v>151</v>
      </c>
      <c r="F278" s="19" t="n">
        <f aca="false">NETWORKDAYS(B278, C278, holiday!A$2:A$500)</f>
        <v>108</v>
      </c>
      <c r="G278" s="20" t="n">
        <f aca="false">D278/F278</f>
        <v>8.88888888888889</v>
      </c>
      <c r="H278" s="21" t="n">
        <f aca="false">_xlfn.FLOOR.MATH(G278, 0.25)</f>
        <v>8.75</v>
      </c>
      <c r="I278" s="21" t="n">
        <f aca="false">H278 + 0.25</f>
        <v>9</v>
      </c>
      <c r="J278" s="2" t="b">
        <f aca="false">COUNTIF(assign!$B$1:$B$563, A278) &gt; 0</f>
        <v>1</v>
      </c>
      <c r="K278" s="2" t="b">
        <f aca="false">C278&gt;misc!$A$2</f>
        <v>1</v>
      </c>
      <c r="L278" s="2" t="b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329</v>
      </c>
      <c r="B279" s="7" t="n">
        <v>46030</v>
      </c>
      <c r="C279" s="7" t="n">
        <v>46054</v>
      </c>
      <c r="D279" s="8" t="n">
        <v>50</v>
      </c>
      <c r="E279" s="19" t="n">
        <f aca="false">C279 - B279 +1</f>
        <v>25</v>
      </c>
      <c r="F279" s="19" t="n">
        <f aca="false">NETWORKDAYS(B279, C279, holiday!A$2:A$500)</f>
        <v>17</v>
      </c>
      <c r="G279" s="20" t="n">
        <f aca="false">D279/F279</f>
        <v>2.94117647058824</v>
      </c>
      <c r="H279" s="21" t="n">
        <f aca="false">_xlfn.FLOOR.MATH(G279, 0.25)</f>
        <v>2.75</v>
      </c>
      <c r="I279" s="21" t="n">
        <f aca="false">H279 + 0.25</f>
        <v>3</v>
      </c>
      <c r="J279" s="2" t="b">
        <f aca="false">COUNTIF(assign!$B$1:$B$563, A279) &gt; 0</f>
        <v>1</v>
      </c>
      <c r="K279" s="2" t="b">
        <f aca="false">C279&gt;misc!$A$2</f>
        <v>1</v>
      </c>
      <c r="L279" s="2" t="b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330</v>
      </c>
      <c r="B280" s="7" t="n">
        <v>45823</v>
      </c>
      <c r="C280" s="7" t="n">
        <v>45853</v>
      </c>
      <c r="D280" s="8" t="n">
        <v>20</v>
      </c>
      <c r="E280" s="19" t="n">
        <f aca="false">C280 - B280 +1</f>
        <v>31</v>
      </c>
      <c r="F280" s="19" t="n">
        <f aca="false">NETWORKDAYS(B280, C280, holiday!A$2:A$500)</f>
        <v>22</v>
      </c>
      <c r="G280" s="20" t="n">
        <f aca="false">D280/F280</f>
        <v>0.909090909090909</v>
      </c>
      <c r="H280" s="21" t="n">
        <f aca="false">_xlfn.FLOOR.MATH(G280, 0.25)</f>
        <v>0.75</v>
      </c>
      <c r="I280" s="21" t="n">
        <f aca="false">H280 + 0.25</f>
        <v>1</v>
      </c>
      <c r="J280" s="2" t="b">
        <f aca="false">COUNTIF(assign!$B$1:$B$563, A280) &gt; 0</f>
        <v>1</v>
      </c>
      <c r="K280" s="2" t="b">
        <f aca="false">C280&gt;misc!$A$2</f>
        <v>1</v>
      </c>
      <c r="L280" s="2" t="b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331</v>
      </c>
      <c r="B281" s="7" t="n">
        <v>45854</v>
      </c>
      <c r="C281" s="7" t="n">
        <v>45984</v>
      </c>
      <c r="D281" s="8" t="n">
        <v>750</v>
      </c>
      <c r="E281" s="19" t="n">
        <f aca="false">C281 - B281 +1</f>
        <v>131</v>
      </c>
      <c r="F281" s="19" t="n">
        <f aca="false">NETWORKDAYS(B281, C281, holiday!A$2:A$500)</f>
        <v>93</v>
      </c>
      <c r="G281" s="20" t="n">
        <f aca="false">D281/F281</f>
        <v>8.06451612903226</v>
      </c>
      <c r="H281" s="21" t="n">
        <f aca="false">_xlfn.FLOOR.MATH(G281, 0.25)</f>
        <v>8</v>
      </c>
      <c r="I281" s="21" t="n">
        <f aca="false">H281 + 0.25</f>
        <v>8.25</v>
      </c>
      <c r="J281" s="2" t="b">
        <f aca="false">COUNTIF(assign!$B$1:$B$563, A281) &gt; 0</f>
        <v>1</v>
      </c>
      <c r="K281" s="2" t="b">
        <f aca="false">C281&gt;misc!$A$2</f>
        <v>1</v>
      </c>
      <c r="L281" s="2" t="b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332</v>
      </c>
      <c r="B282" s="7" t="n">
        <v>45985</v>
      </c>
      <c r="C282" s="7" t="n">
        <v>45992</v>
      </c>
      <c r="D282" s="8" t="n">
        <v>40</v>
      </c>
      <c r="E282" s="19" t="n">
        <f aca="false">C282 - B282 +1</f>
        <v>8</v>
      </c>
      <c r="F282" s="19" t="n">
        <f aca="false">NETWORKDAYS(B282, C282, holiday!A$2:A$500)</f>
        <v>6</v>
      </c>
      <c r="G282" s="20" t="n">
        <f aca="false">D282/F282</f>
        <v>6.66666666666667</v>
      </c>
      <c r="H282" s="21" t="n">
        <f aca="false">_xlfn.FLOOR.MATH(G282, 0.25)</f>
        <v>6.5</v>
      </c>
      <c r="I282" s="21" t="n">
        <f aca="false">H282 + 0.25</f>
        <v>6.75</v>
      </c>
      <c r="J282" s="2" t="b">
        <f aca="false">COUNTIF(assign!$B$1:$B$563, A282) &gt; 0</f>
        <v>1</v>
      </c>
      <c r="K282" s="2" t="b">
        <f aca="false">C282&gt;misc!$A$2</f>
        <v>1</v>
      </c>
      <c r="L282" s="2" t="b">
        <f aca="false">AND(ISNUMBER(B282), ISNUMBER(C282), B282&lt;=C282)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55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22</v>
      </c>
      <c r="B2" s="1" t="s">
        <v>273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22</v>
      </c>
      <c r="B3" s="1" t="s">
        <v>275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22</v>
      </c>
      <c r="B4" s="1" t="s">
        <v>274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22</v>
      </c>
      <c r="B5" s="1" t="s">
        <v>293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22</v>
      </c>
      <c r="B6" s="1" t="s">
        <v>295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22</v>
      </c>
      <c r="B7" s="1" t="s">
        <v>297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22</v>
      </c>
      <c r="B8" s="1" t="s">
        <v>302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22</v>
      </c>
      <c r="B9" s="1" t="s">
        <v>309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22</v>
      </c>
      <c r="B10" s="1" t="s">
        <v>318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22</v>
      </c>
      <c r="B11" s="1" t="s">
        <v>320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22</v>
      </c>
      <c r="B12" s="1" t="s">
        <v>319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6" t="s">
        <v>24</v>
      </c>
      <c r="B13" s="6" t="s">
        <v>294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6" t="s">
        <v>24</v>
      </c>
      <c r="B14" s="6" t="s">
        <v>293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6" t="s">
        <v>24</v>
      </c>
      <c r="B15" s="6" t="s">
        <v>296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6" t="s">
        <v>24</v>
      </c>
      <c r="B16" s="6" t="s">
        <v>295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6" t="s">
        <v>24</v>
      </c>
      <c r="B17" s="6" t="s">
        <v>298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6" t="s">
        <v>24</v>
      </c>
      <c r="B18" s="6" t="s">
        <v>297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6" t="s">
        <v>24</v>
      </c>
      <c r="B19" s="6" t="s">
        <v>322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A20" s="6" t="s">
        <v>24</v>
      </c>
      <c r="B20" s="6" t="s">
        <v>327</v>
      </c>
      <c r="C20" s="22" t="n">
        <f aca="false">COUNTIF(expert!$A$2:$A$949, A20) &gt; 0</f>
        <v>1</v>
      </c>
      <c r="D20" s="22" t="n">
        <f aca="false">COUNTIF(task!$A$2:$A$592, B20) &gt; 0</f>
        <v>1</v>
      </c>
    </row>
    <row r="21" customFormat="false" ht="12.75" hidden="false" customHeight="false" outlineLevel="0" collapsed="false">
      <c r="A21" s="6" t="s">
        <v>24</v>
      </c>
      <c r="B21" s="6" t="s">
        <v>329</v>
      </c>
      <c r="C21" s="22" t="n">
        <f aca="false">COUNTIF(expert!$A$2:$A$949, A21) &gt; 0</f>
        <v>1</v>
      </c>
      <c r="D21" s="22" t="n">
        <f aca="false">COUNTIF(task!$A$2:$A$592, B21) &gt; 0</f>
        <v>1</v>
      </c>
    </row>
    <row r="22" customFormat="false" ht="12.75" hidden="false" customHeight="false" outlineLevel="0" collapsed="false">
      <c r="A22" s="6" t="s">
        <v>24</v>
      </c>
      <c r="B22" s="6" t="s">
        <v>328</v>
      </c>
      <c r="C22" s="22" t="n">
        <f aca="false">COUNTIF(expert!$A$2:$A$949, A22) &gt; 0</f>
        <v>1</v>
      </c>
      <c r="D22" s="22" t="n">
        <f aca="false">COUNTIF(task!$A$2:$A$592, B22) &gt; 0</f>
        <v>1</v>
      </c>
    </row>
    <row r="23" customFormat="false" ht="12.75" hidden="false" customHeight="false" outlineLevel="0" collapsed="false">
      <c r="A23" s="1" t="s">
        <v>25</v>
      </c>
      <c r="B23" s="1" t="s">
        <v>280</v>
      </c>
      <c r="C23" s="22" t="n">
        <f aca="false">COUNTIF(expert!$A$2:$A$949, A23) &gt; 0</f>
        <v>1</v>
      </c>
      <c r="D23" s="22" t="n">
        <f aca="false">COUNTIF(task!$A$2:$A$592, B23) &gt; 0</f>
        <v>1</v>
      </c>
    </row>
    <row r="24" customFormat="false" ht="12.75" hidden="false" customHeight="false" outlineLevel="0" collapsed="false">
      <c r="A24" s="1" t="s">
        <v>25</v>
      </c>
      <c r="B24" s="1" t="s">
        <v>279</v>
      </c>
      <c r="C24" s="22" t="n">
        <f aca="false">COUNTIF(expert!$A$2:$A$949, A24) &gt; 0</f>
        <v>1</v>
      </c>
      <c r="D24" s="22" t="n">
        <f aca="false">COUNTIF(task!$A$2:$A$592, B24) &gt; 0</f>
        <v>1</v>
      </c>
    </row>
    <row r="25" customFormat="false" ht="12.75" hidden="false" customHeight="false" outlineLevel="0" collapsed="false">
      <c r="A25" s="1" t="s">
        <v>25</v>
      </c>
      <c r="B25" s="1" t="s">
        <v>282</v>
      </c>
      <c r="C25" s="22" t="n">
        <f aca="false">COUNTIF(expert!$A$2:$A$949, A25) &gt; 0</f>
        <v>1</v>
      </c>
      <c r="D25" s="22" t="n">
        <f aca="false">COUNTIF(task!$A$2:$A$592, B25) &gt; 0</f>
        <v>1</v>
      </c>
    </row>
    <row r="26" customFormat="false" ht="12.75" hidden="false" customHeight="false" outlineLevel="0" collapsed="false">
      <c r="A26" s="1" t="s">
        <v>25</v>
      </c>
      <c r="B26" s="1" t="s">
        <v>281</v>
      </c>
      <c r="C26" s="22" t="n">
        <f aca="false">COUNTIF(expert!$A$2:$A$949, A26) &gt; 0</f>
        <v>1</v>
      </c>
      <c r="D26" s="22" t="n">
        <f aca="false">COUNTIF(task!$A$2:$A$592, B26) &gt; 0</f>
        <v>1</v>
      </c>
    </row>
    <row r="27" customFormat="false" ht="12.75" hidden="false" customHeight="false" outlineLevel="0" collapsed="false">
      <c r="A27" s="1" t="s">
        <v>25</v>
      </c>
      <c r="B27" s="1" t="s">
        <v>318</v>
      </c>
      <c r="C27" s="22" t="n">
        <f aca="false">COUNTIF(expert!$A$2:$A$949, A27) &gt; 0</f>
        <v>1</v>
      </c>
      <c r="D27" s="22" t="n">
        <f aca="false">COUNTIF(task!$A$2:$A$592, B27) &gt; 0</f>
        <v>1</v>
      </c>
    </row>
    <row r="28" customFormat="false" ht="12.75" hidden="false" customHeight="false" outlineLevel="0" collapsed="false">
      <c r="A28" s="1" t="s">
        <v>25</v>
      </c>
      <c r="B28" s="1" t="s">
        <v>320</v>
      </c>
      <c r="C28" s="22" t="n">
        <f aca="false">COUNTIF(expert!$A$2:$A$949, A28) &gt; 0</f>
        <v>1</v>
      </c>
      <c r="D28" s="22" t="n">
        <f aca="false">COUNTIF(task!$A$2:$A$592, B28) &gt; 0</f>
        <v>1</v>
      </c>
    </row>
    <row r="29" customFormat="false" ht="12.75" hidden="false" customHeight="false" outlineLevel="0" collapsed="false">
      <c r="A29" s="1" t="s">
        <v>25</v>
      </c>
      <c r="B29" s="1" t="s">
        <v>319</v>
      </c>
      <c r="C29" s="22" t="n">
        <f aca="false">COUNTIF(expert!$A$2:$A$949, A29) &gt; 0</f>
        <v>1</v>
      </c>
      <c r="D29" s="22" t="n">
        <f aca="false">COUNTIF(task!$A$2:$A$592, B29) &gt; 0</f>
        <v>1</v>
      </c>
    </row>
    <row r="30" customFormat="false" ht="12.75" hidden="false" customHeight="false" outlineLevel="0" collapsed="false">
      <c r="A30" s="6" t="s">
        <v>26</v>
      </c>
      <c r="B30" s="6" t="s">
        <v>290</v>
      </c>
      <c r="C30" s="22" t="n">
        <f aca="false">COUNTIF(expert!$A$2:$A$949, A30) &gt; 0</f>
        <v>1</v>
      </c>
      <c r="D30" s="22" t="n">
        <f aca="false">COUNTIF(task!$A$2:$A$592, B30) &gt; 0</f>
        <v>1</v>
      </c>
    </row>
    <row r="31" customFormat="false" ht="12.75" hidden="false" customHeight="false" outlineLevel="0" collapsed="false">
      <c r="A31" s="6" t="s">
        <v>26</v>
      </c>
      <c r="B31" s="6" t="s">
        <v>289</v>
      </c>
      <c r="C31" s="22" t="n">
        <f aca="false">COUNTIF(expert!$A$2:$A$949, A31) &gt; 0</f>
        <v>1</v>
      </c>
      <c r="D31" s="22" t="n">
        <f aca="false">COUNTIF(task!$A$2:$A$592, B31) &gt; 0</f>
        <v>1</v>
      </c>
    </row>
    <row r="32" customFormat="false" ht="12.75" hidden="false" customHeight="false" outlineLevel="0" collapsed="false">
      <c r="A32" s="6" t="s">
        <v>26</v>
      </c>
      <c r="B32" s="6" t="s">
        <v>292</v>
      </c>
      <c r="C32" s="22" t="n">
        <f aca="false">COUNTIF(expert!$A$2:$A$949, A32) &gt; 0</f>
        <v>1</v>
      </c>
      <c r="D32" s="22" t="n">
        <f aca="false">COUNTIF(task!$A$2:$A$592, B32) &gt; 0</f>
        <v>1</v>
      </c>
    </row>
    <row r="33" customFormat="false" ht="12.75" hidden="false" customHeight="false" outlineLevel="0" collapsed="false">
      <c r="A33" s="6" t="s">
        <v>26</v>
      </c>
      <c r="B33" s="6" t="s">
        <v>291</v>
      </c>
      <c r="C33" s="22" t="n">
        <f aca="false">COUNTIF(expert!$A$2:$A$949, A33) &gt; 0</f>
        <v>1</v>
      </c>
      <c r="D33" s="22" t="n">
        <f aca="false">COUNTIF(task!$A$2:$A$592, B33) &gt; 0</f>
        <v>1</v>
      </c>
    </row>
    <row r="34" customFormat="false" ht="12.75" hidden="false" customHeight="false" outlineLevel="0" collapsed="false">
      <c r="A34" s="6" t="s">
        <v>26</v>
      </c>
      <c r="B34" s="6" t="s">
        <v>293</v>
      </c>
      <c r="C34" s="22" t="n">
        <f aca="false">COUNTIF(expert!$A$2:$A$949, A34) &gt; 0</f>
        <v>1</v>
      </c>
      <c r="D34" s="22" t="n">
        <f aca="false">COUNTIF(task!$A$2:$A$592, B34) &gt; 0</f>
        <v>1</v>
      </c>
    </row>
    <row r="35" customFormat="false" ht="12.75" hidden="false" customHeight="false" outlineLevel="0" collapsed="false">
      <c r="A35" s="6" t="s">
        <v>26</v>
      </c>
      <c r="B35" s="6" t="s">
        <v>295</v>
      </c>
      <c r="C35" s="22" t="n">
        <f aca="false">COUNTIF(expert!$A$2:$A$949, A35) &gt; 0</f>
        <v>1</v>
      </c>
      <c r="D35" s="22" t="n">
        <f aca="false">COUNTIF(task!$A$2:$A$592, B35) &gt; 0</f>
        <v>1</v>
      </c>
    </row>
    <row r="36" customFormat="false" ht="12.75" hidden="false" customHeight="false" outlineLevel="0" collapsed="false">
      <c r="A36" s="6" t="s">
        <v>26</v>
      </c>
      <c r="B36" s="6" t="s">
        <v>297</v>
      </c>
      <c r="C36" s="22" t="n">
        <f aca="false">COUNTIF(expert!$A$2:$A$949, A36) &gt; 0</f>
        <v>1</v>
      </c>
      <c r="D36" s="22" t="n">
        <f aca="false">COUNTIF(task!$A$2:$A$592, B36) &gt; 0</f>
        <v>1</v>
      </c>
    </row>
    <row r="37" customFormat="false" ht="12.75" hidden="false" customHeight="false" outlineLevel="0" collapsed="false">
      <c r="A37" s="6" t="s">
        <v>26</v>
      </c>
      <c r="B37" s="6" t="s">
        <v>302</v>
      </c>
      <c r="C37" s="22" t="n">
        <f aca="false">COUNTIF(expert!$A$2:$A$949, A37) &gt; 0</f>
        <v>1</v>
      </c>
      <c r="D37" s="22" t="n">
        <f aca="false">COUNTIF(task!$A$2:$A$592, B37) &gt; 0</f>
        <v>1</v>
      </c>
    </row>
    <row r="38" customFormat="false" ht="12.75" hidden="false" customHeight="false" outlineLevel="0" collapsed="false">
      <c r="A38" s="6" t="s">
        <v>26</v>
      </c>
      <c r="B38" s="6" t="s">
        <v>315</v>
      </c>
      <c r="C38" s="22" t="n">
        <f aca="false">COUNTIF(expert!$A$2:$A$949, A38) &gt; 0</f>
        <v>1</v>
      </c>
      <c r="D38" s="22" t="n">
        <f aca="false">COUNTIF(task!$A$2:$A$592, B38) &gt; 0</f>
        <v>1</v>
      </c>
    </row>
    <row r="39" customFormat="false" ht="12.75" hidden="false" customHeight="false" outlineLevel="0" collapsed="false">
      <c r="A39" s="6" t="s">
        <v>26</v>
      </c>
      <c r="B39" s="6" t="s">
        <v>317</v>
      </c>
      <c r="C39" s="22" t="n">
        <f aca="false">COUNTIF(expert!$A$2:$A$949, A39) &gt; 0</f>
        <v>1</v>
      </c>
      <c r="D39" s="22" t="n">
        <f aca="false">COUNTIF(task!$A$2:$A$592, B39) &gt; 0</f>
        <v>1</v>
      </c>
    </row>
    <row r="40" customFormat="false" ht="12.75" hidden="false" customHeight="false" outlineLevel="0" collapsed="false">
      <c r="A40" s="6" t="s">
        <v>26</v>
      </c>
      <c r="B40" s="6" t="s">
        <v>330</v>
      </c>
      <c r="C40" s="22" t="n">
        <f aca="false">COUNTIF(expert!$A$2:$A$949, A40) &gt; 0</f>
        <v>1</v>
      </c>
      <c r="D40" s="22" t="n">
        <f aca="false">COUNTIF(task!$A$2:$A$592, B40) &gt; 0</f>
        <v>1</v>
      </c>
    </row>
    <row r="41" customFormat="false" ht="12.75" hidden="false" customHeight="false" outlineLevel="0" collapsed="false">
      <c r="A41" s="6" t="s">
        <v>26</v>
      </c>
      <c r="B41" s="6" t="s">
        <v>332</v>
      </c>
      <c r="C41" s="22" t="n">
        <f aca="false">COUNTIF(expert!$A$2:$A$949, A41) &gt; 0</f>
        <v>1</v>
      </c>
      <c r="D41" s="22" t="n">
        <f aca="false">COUNTIF(task!$A$2:$A$592, B41) &gt; 0</f>
        <v>1</v>
      </c>
    </row>
    <row r="42" customFormat="false" ht="12.75" hidden="false" customHeight="false" outlineLevel="0" collapsed="false">
      <c r="A42" s="6" t="s">
        <v>26</v>
      </c>
      <c r="B42" s="6" t="s">
        <v>331</v>
      </c>
      <c r="C42" s="22" t="n">
        <f aca="false">COUNTIF(expert!$A$2:$A$949, A42) &gt; 0</f>
        <v>1</v>
      </c>
      <c r="D42" s="22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242</v>
      </c>
      <c r="C43" s="22" t="n">
        <f aca="false">COUNTIF(expert!$A$2:$A$949, A43) &gt; 0</f>
        <v>1</v>
      </c>
      <c r="D43" s="22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241</v>
      </c>
      <c r="C44" s="22" t="n">
        <f aca="false">COUNTIF(expert!$A$2:$A$949, A44) &gt; 0</f>
        <v>1</v>
      </c>
      <c r="D44" s="22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255</v>
      </c>
      <c r="C45" s="22" t="n">
        <f aca="false">COUNTIF(expert!$A$2:$A$949, A45) &gt; 0</f>
        <v>1</v>
      </c>
      <c r="D45" s="22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257</v>
      </c>
      <c r="C46" s="22" t="n">
        <f aca="false">COUNTIF(expert!$A$2:$A$949, A46) &gt; 0</f>
        <v>1</v>
      </c>
      <c r="D46" s="22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256</v>
      </c>
      <c r="C47" s="22" t="n">
        <f aca="false">COUNTIF(expert!$A$2:$A$949, A47) &gt; 0</f>
        <v>1</v>
      </c>
      <c r="D47" s="22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300</v>
      </c>
      <c r="C48" s="22" t="n">
        <f aca="false">COUNTIF(expert!$A$2:$A$949, A48) &gt; 0</f>
        <v>1</v>
      </c>
      <c r="D48" s="22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267</v>
      </c>
      <c r="C49" s="22" t="n">
        <f aca="false">COUNTIF(expert!$A$2:$A$949, A49) &gt; 0</f>
        <v>1</v>
      </c>
      <c r="D49" s="22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269</v>
      </c>
      <c r="C50" s="22" t="n">
        <f aca="false">COUNTIF(expert!$A$2:$A$949, A50) &gt; 0</f>
        <v>1</v>
      </c>
      <c r="D50" s="22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268</v>
      </c>
      <c r="C51" s="22" t="n">
        <f aca="false">COUNTIF(expert!$A$2:$A$949, A51) &gt; 0</f>
        <v>1</v>
      </c>
      <c r="D51" s="22" t="n">
        <f aca="false">COUNTIF(task!$A$2:$A$592, B51) &gt; 0</f>
        <v>1</v>
      </c>
    </row>
    <row r="52" customFormat="false" ht="12.75" hidden="false" customHeight="false" outlineLevel="0" collapsed="false">
      <c r="A52" s="6" t="s">
        <v>4</v>
      </c>
      <c r="B52" s="6" t="s">
        <v>242</v>
      </c>
      <c r="C52" s="22" t="n">
        <f aca="false">COUNTIF(expert!$A$2:$A$949, A52) &gt; 0</f>
        <v>1</v>
      </c>
      <c r="D52" s="22" t="n">
        <f aca="false">COUNTIF(task!$A$2:$A$592, B52) &gt; 0</f>
        <v>1</v>
      </c>
    </row>
    <row r="53" customFormat="false" ht="12.75" hidden="false" customHeight="false" outlineLevel="0" collapsed="false">
      <c r="A53" s="6" t="s">
        <v>4</v>
      </c>
      <c r="B53" s="6" t="s">
        <v>241</v>
      </c>
      <c r="C53" s="22" t="n">
        <f aca="false">COUNTIF(expert!$A$2:$A$949, A53) &gt; 0</f>
        <v>1</v>
      </c>
      <c r="D53" s="22" t="n">
        <f aca="false">COUNTIF(task!$A$2:$A$592, B53) &gt; 0</f>
        <v>1</v>
      </c>
    </row>
    <row r="54" customFormat="false" ht="12.75" hidden="false" customHeight="false" outlineLevel="0" collapsed="false">
      <c r="A54" s="6" t="s">
        <v>4</v>
      </c>
      <c r="B54" s="6" t="s">
        <v>285</v>
      </c>
      <c r="C54" s="22" t="n">
        <f aca="false">COUNTIF(expert!$A$2:$A$949, A54) &gt; 0</f>
        <v>1</v>
      </c>
      <c r="D54" s="22" t="n">
        <f aca="false">COUNTIF(task!$A$2:$A$592, B54) &gt; 0</f>
        <v>1</v>
      </c>
    </row>
    <row r="55" customFormat="false" ht="12.75" hidden="false" customHeight="false" outlineLevel="0" collapsed="false">
      <c r="A55" s="6" t="s">
        <v>4</v>
      </c>
      <c r="B55" s="6" t="s">
        <v>254</v>
      </c>
      <c r="C55" s="22" t="n">
        <f aca="false">COUNTIF(expert!$A$2:$A$949, A55) &gt; 0</f>
        <v>1</v>
      </c>
      <c r="D55" s="22" t="n">
        <f aca="false">COUNTIF(task!$A$2:$A$592, B55) &gt; 0</f>
        <v>1</v>
      </c>
    </row>
    <row r="56" customFormat="false" ht="12.75" hidden="false" customHeight="false" outlineLevel="0" collapsed="false">
      <c r="A56" s="6" t="s">
        <v>4</v>
      </c>
      <c r="B56" s="6" t="s">
        <v>253</v>
      </c>
      <c r="C56" s="22" t="n">
        <f aca="false">COUNTIF(expert!$A$2:$A$949, A56) &gt; 0</f>
        <v>1</v>
      </c>
      <c r="D56" s="22" t="n">
        <f aca="false">COUNTIF(task!$A$2:$A$592, B56) &gt; 0</f>
        <v>1</v>
      </c>
    </row>
    <row r="57" customFormat="false" ht="12.75" hidden="false" customHeight="false" outlineLevel="0" collapsed="false">
      <c r="A57" s="6" t="s">
        <v>4</v>
      </c>
      <c r="B57" s="6" t="s">
        <v>319</v>
      </c>
      <c r="C57" s="22" t="n">
        <f aca="false">COUNTIF(expert!$A$2:$A$949, A57) &gt; 0</f>
        <v>1</v>
      </c>
      <c r="D57" s="22" t="n">
        <f aca="false">COUNTIF(task!$A$2:$A$592, B57) &gt; 0</f>
        <v>1</v>
      </c>
    </row>
    <row r="58" customFormat="false" ht="12.75" hidden="false" customHeight="false" outlineLevel="0" collapsed="false">
      <c r="A58" s="1" t="s">
        <v>27</v>
      </c>
      <c r="B58" s="1" t="s">
        <v>285</v>
      </c>
      <c r="C58" s="22" t="n">
        <f aca="false">COUNTIF(expert!$A$2:$A$949, A58) &gt; 0</f>
        <v>1</v>
      </c>
      <c r="D58" s="22" t="n">
        <f aca="false">COUNTIF(task!$A$2:$A$592, B58) &gt; 0</f>
        <v>1</v>
      </c>
    </row>
    <row r="59" customFormat="false" ht="12.75" hidden="false" customHeight="false" outlineLevel="0" collapsed="false">
      <c r="A59" s="1" t="s">
        <v>27</v>
      </c>
      <c r="B59" s="1" t="s">
        <v>287</v>
      </c>
      <c r="C59" s="22" t="n">
        <f aca="false">COUNTIF(expert!$A$2:$A$949, A59) &gt; 0</f>
        <v>1</v>
      </c>
      <c r="D59" s="22" t="n">
        <f aca="false">COUNTIF(task!$A$2:$A$592, B59) &gt; 0</f>
        <v>1</v>
      </c>
    </row>
    <row r="60" customFormat="false" ht="12.75" hidden="false" customHeight="false" outlineLevel="0" collapsed="false">
      <c r="A60" s="1" t="s">
        <v>27</v>
      </c>
      <c r="B60" s="1" t="s">
        <v>291</v>
      </c>
      <c r="C60" s="22" t="n">
        <f aca="false">COUNTIF(expert!$A$2:$A$949, A60) &gt; 0</f>
        <v>1</v>
      </c>
      <c r="D60" s="22" t="n">
        <f aca="false">COUNTIF(task!$A$2:$A$592, B60) &gt; 0</f>
        <v>1</v>
      </c>
    </row>
    <row r="61" customFormat="false" ht="12.75" hidden="false" customHeight="false" outlineLevel="0" collapsed="false">
      <c r="A61" s="1" t="s">
        <v>27</v>
      </c>
      <c r="B61" s="1" t="s">
        <v>299</v>
      </c>
      <c r="C61" s="22" t="n">
        <f aca="false">COUNTIF(expert!$A$2:$A$949, A61) &gt; 0</f>
        <v>1</v>
      </c>
      <c r="D61" s="22" t="n">
        <f aca="false">COUNTIF(task!$A$2:$A$592, B61) &gt; 0</f>
        <v>1</v>
      </c>
    </row>
    <row r="62" customFormat="false" ht="12.75" hidden="false" customHeight="false" outlineLevel="0" collapsed="false">
      <c r="A62" s="1" t="s">
        <v>27</v>
      </c>
      <c r="B62" s="1" t="s">
        <v>301</v>
      </c>
      <c r="C62" s="22" t="n">
        <f aca="false">COUNTIF(expert!$A$2:$A$949, A62) &gt; 0</f>
        <v>1</v>
      </c>
      <c r="D62" s="22" t="n">
        <f aca="false">COUNTIF(task!$A$2:$A$592, B62) &gt; 0</f>
        <v>1</v>
      </c>
    </row>
    <row r="63" customFormat="false" ht="12.75" hidden="false" customHeight="false" outlineLevel="0" collapsed="false">
      <c r="A63" s="1" t="s">
        <v>27</v>
      </c>
      <c r="B63" s="1" t="s">
        <v>300</v>
      </c>
      <c r="C63" s="22" t="n">
        <f aca="false">COUNTIF(expert!$A$2:$A$949, A63) &gt; 0</f>
        <v>1</v>
      </c>
      <c r="D63" s="22" t="n">
        <f aca="false">COUNTIF(task!$A$2:$A$592, B63) &gt; 0</f>
        <v>1</v>
      </c>
    </row>
    <row r="64" customFormat="false" ht="12.75" hidden="false" customHeight="false" outlineLevel="0" collapsed="false">
      <c r="A64" s="1" t="s">
        <v>27</v>
      </c>
      <c r="B64" s="1" t="s">
        <v>324</v>
      </c>
      <c r="C64" s="22" t="n">
        <f aca="false">COUNTIF(expert!$A$2:$A$949, A64) &gt; 0</f>
        <v>1</v>
      </c>
      <c r="D64" s="22" t="n">
        <f aca="false">COUNTIF(task!$A$2:$A$592, B64) &gt; 0</f>
        <v>1</v>
      </c>
    </row>
    <row r="65" customFormat="false" ht="12.75" hidden="false" customHeight="false" outlineLevel="0" collapsed="false">
      <c r="A65" s="1" t="s">
        <v>27</v>
      </c>
      <c r="B65" s="1" t="s">
        <v>326</v>
      </c>
      <c r="C65" s="22" t="n">
        <f aca="false">COUNTIF(expert!$A$2:$A$949, A65) &gt; 0</f>
        <v>1</v>
      </c>
      <c r="D65" s="22" t="n">
        <f aca="false">COUNTIF(task!$A$2:$A$592, B65) &gt; 0</f>
        <v>1</v>
      </c>
    </row>
    <row r="66" customFormat="false" ht="12.75" hidden="false" customHeight="false" outlineLevel="0" collapsed="false">
      <c r="A66" s="6" t="s">
        <v>28</v>
      </c>
      <c r="B66" s="6" t="s">
        <v>276</v>
      </c>
      <c r="C66" s="22" t="n">
        <f aca="false">COUNTIF(expert!$A$2:$A$949, A66) &gt; 0</f>
        <v>1</v>
      </c>
      <c r="D66" s="22" t="n">
        <f aca="false">COUNTIF(task!$A$2:$A$592, B66) &gt; 0</f>
        <v>1</v>
      </c>
    </row>
    <row r="67" customFormat="false" ht="12.75" hidden="false" customHeight="false" outlineLevel="0" collapsed="false">
      <c r="A67" s="6" t="s">
        <v>28</v>
      </c>
      <c r="B67" s="6" t="s">
        <v>278</v>
      </c>
      <c r="C67" s="22" t="n">
        <f aca="false">COUNTIF(expert!$A$2:$A$949, A67) &gt; 0</f>
        <v>1</v>
      </c>
      <c r="D67" s="22" t="n">
        <f aca="false">COUNTIF(task!$A$2:$A$592, B67) &gt; 0</f>
        <v>1</v>
      </c>
    </row>
    <row r="68" customFormat="false" ht="12.75" hidden="false" customHeight="false" outlineLevel="0" collapsed="false">
      <c r="A68" s="6" t="s">
        <v>28</v>
      </c>
      <c r="B68" s="6" t="s">
        <v>277</v>
      </c>
      <c r="C68" s="22" t="n">
        <f aca="false">COUNTIF(expert!$A$2:$A$949, A68) &gt; 0</f>
        <v>1</v>
      </c>
      <c r="D68" s="22" t="n">
        <f aca="false">COUNTIF(task!$A$2:$A$592, B68) &gt; 0</f>
        <v>1</v>
      </c>
    </row>
    <row r="69" customFormat="false" ht="12.75" hidden="false" customHeight="false" outlineLevel="0" collapsed="false">
      <c r="A69" s="6" t="s">
        <v>28</v>
      </c>
      <c r="B69" s="6" t="s">
        <v>286</v>
      </c>
      <c r="C69" s="22" t="n">
        <f aca="false">COUNTIF(expert!$A$2:$A$949, A69) &gt; 0</f>
        <v>1</v>
      </c>
      <c r="D69" s="22" t="n">
        <f aca="false">COUNTIF(task!$A$2:$A$592, B69) &gt; 0</f>
        <v>1</v>
      </c>
    </row>
    <row r="70" customFormat="false" ht="12.75" hidden="false" customHeight="false" outlineLevel="0" collapsed="false">
      <c r="A70" s="6" t="s">
        <v>28</v>
      </c>
      <c r="B70" s="6" t="s">
        <v>285</v>
      </c>
      <c r="C70" s="22" t="n">
        <f aca="false">COUNTIF(expert!$A$2:$A$949, A70) &gt; 0</f>
        <v>1</v>
      </c>
      <c r="D70" s="22" t="n">
        <f aca="false">COUNTIF(task!$A$2:$A$592, B70) &gt; 0</f>
        <v>1</v>
      </c>
    </row>
    <row r="71" customFormat="false" ht="12.75" hidden="false" customHeight="false" outlineLevel="0" collapsed="false">
      <c r="A71" s="6" t="s">
        <v>28</v>
      </c>
      <c r="B71" s="6" t="s">
        <v>319</v>
      </c>
      <c r="C71" s="22" t="n">
        <f aca="false">COUNTIF(expert!$A$2:$A$949, A71) &gt; 0</f>
        <v>1</v>
      </c>
      <c r="D71" s="22" t="n">
        <f aca="false">COUNTIF(task!$A$2:$A$592, B71) &gt; 0</f>
        <v>1</v>
      </c>
    </row>
    <row r="72" customFormat="false" ht="12.75" hidden="false" customHeight="false" outlineLevel="0" collapsed="false">
      <c r="A72" s="1" t="s">
        <v>29</v>
      </c>
      <c r="B72" s="1" t="s">
        <v>274</v>
      </c>
      <c r="C72" s="22" t="n">
        <f aca="false">COUNTIF(expert!$A$2:$A$949, A72) &gt; 0</f>
        <v>1</v>
      </c>
      <c r="D72" s="22" t="n">
        <f aca="false">COUNTIF(task!$A$2:$A$592, B72) &gt; 0</f>
        <v>1</v>
      </c>
    </row>
    <row r="73" customFormat="false" ht="12.75" hidden="false" customHeight="false" outlineLevel="0" collapsed="false">
      <c r="A73" s="1" t="s">
        <v>29</v>
      </c>
      <c r="B73" s="1" t="s">
        <v>281</v>
      </c>
      <c r="C73" s="22" t="n">
        <f aca="false">COUNTIF(expert!$A$2:$A$949, A73) &gt; 0</f>
        <v>1</v>
      </c>
      <c r="D73" s="22" t="n">
        <f aca="false">COUNTIF(task!$A$2:$A$592, B73) &gt; 0</f>
        <v>1</v>
      </c>
    </row>
    <row r="74" customFormat="false" ht="12.75" hidden="false" customHeight="false" outlineLevel="0" collapsed="false">
      <c r="A74" s="1" t="s">
        <v>29</v>
      </c>
      <c r="B74" s="1" t="s">
        <v>291</v>
      </c>
      <c r="C74" s="22" t="n">
        <f aca="false">COUNTIF(expert!$A$2:$A$949, A74) &gt; 0</f>
        <v>1</v>
      </c>
      <c r="D74" s="22" t="n">
        <f aca="false">COUNTIF(task!$A$2:$A$592, B74) &gt; 0</f>
        <v>1</v>
      </c>
    </row>
    <row r="75" customFormat="false" ht="12.75" hidden="false" customHeight="false" outlineLevel="0" collapsed="false">
      <c r="A75" s="1" t="s">
        <v>29</v>
      </c>
      <c r="B75" s="1" t="s">
        <v>315</v>
      </c>
      <c r="C75" s="22" t="n">
        <f aca="false">COUNTIF(expert!$A$2:$A$949, A75) &gt; 0</f>
        <v>1</v>
      </c>
      <c r="D75" s="22" t="n">
        <f aca="false">COUNTIF(task!$A$2:$A$592, B75) &gt; 0</f>
        <v>1</v>
      </c>
    </row>
    <row r="76" customFormat="false" ht="12.75" hidden="false" customHeight="false" outlineLevel="0" collapsed="false">
      <c r="A76" s="1" t="s">
        <v>29</v>
      </c>
      <c r="B76" s="1" t="s">
        <v>316</v>
      </c>
      <c r="C76" s="22" t="n">
        <f aca="false">COUNTIF(expert!$A$2:$A$949, A76) &gt; 0</f>
        <v>1</v>
      </c>
      <c r="D76" s="22" t="n">
        <f aca="false">COUNTIF(task!$A$2:$A$592, B76) &gt; 0</f>
        <v>1</v>
      </c>
    </row>
    <row r="77" customFormat="false" ht="12.75" hidden="false" customHeight="false" outlineLevel="0" collapsed="false">
      <c r="A77" s="6" t="s">
        <v>5</v>
      </c>
      <c r="B77" s="6" t="s">
        <v>240</v>
      </c>
      <c r="C77" s="22" t="n">
        <f aca="false">COUNTIF(expert!$A$2:$A$949, A77) &gt; 0</f>
        <v>1</v>
      </c>
      <c r="D77" s="22" t="n">
        <f aca="false">COUNTIF(task!$A$2:$A$592, B77) &gt; 0</f>
        <v>1</v>
      </c>
    </row>
    <row r="78" customFormat="false" ht="12.75" hidden="false" customHeight="false" outlineLevel="0" collapsed="false">
      <c r="A78" s="6" t="s">
        <v>5</v>
      </c>
      <c r="B78" s="6" t="s">
        <v>239</v>
      </c>
      <c r="C78" s="22" t="n">
        <f aca="false">COUNTIF(expert!$A$2:$A$949, A78) &gt; 0</f>
        <v>1</v>
      </c>
      <c r="D78" s="22" t="n">
        <f aca="false">COUNTIF(task!$A$2:$A$592, B78) &gt; 0</f>
        <v>1</v>
      </c>
    </row>
    <row r="79" customFormat="false" ht="12.75" hidden="false" customHeight="false" outlineLevel="0" collapsed="false">
      <c r="A79" s="6" t="s">
        <v>5</v>
      </c>
      <c r="B79" s="6" t="s">
        <v>263</v>
      </c>
      <c r="C79" s="22" t="n">
        <f aca="false">COUNTIF(expert!$A$2:$A$949, A79) &gt; 0</f>
        <v>1</v>
      </c>
      <c r="D79" s="22" t="n">
        <f aca="false">COUNTIF(task!$A$2:$A$592, B79) &gt; 0</f>
        <v>1</v>
      </c>
    </row>
    <row r="80" customFormat="false" ht="12.75" hidden="false" customHeight="false" outlineLevel="0" collapsed="false">
      <c r="A80" s="6" t="s">
        <v>5</v>
      </c>
      <c r="B80" s="6" t="s">
        <v>262</v>
      </c>
      <c r="C80" s="22" t="n">
        <f aca="false">COUNTIF(expert!$A$2:$A$949, A80) &gt; 0</f>
        <v>1</v>
      </c>
      <c r="D80" s="22" t="n">
        <f aca="false">COUNTIF(task!$A$2:$A$592, B80) &gt; 0</f>
        <v>1</v>
      </c>
    </row>
    <row r="81" customFormat="false" ht="12.75" hidden="false" customHeight="false" outlineLevel="0" collapsed="false">
      <c r="A81" s="6" t="s">
        <v>5</v>
      </c>
      <c r="B81" s="6" t="s">
        <v>328</v>
      </c>
      <c r="C81" s="22" t="n">
        <f aca="false">COUNTIF(expert!$A$2:$A$949, A81) &gt; 0</f>
        <v>1</v>
      </c>
      <c r="D81" s="22" t="n">
        <f aca="false">COUNTIF(task!$A$2:$A$592, B81) &gt; 0</f>
        <v>1</v>
      </c>
    </row>
    <row r="82" customFormat="false" ht="12.75" hidden="false" customHeight="false" outlineLevel="0" collapsed="false">
      <c r="A82" s="1" t="s">
        <v>6</v>
      </c>
      <c r="B82" s="1" t="s">
        <v>242</v>
      </c>
      <c r="C82" s="22" t="n">
        <f aca="false">COUNTIF(expert!$A$2:$A$949, A82) &gt; 0</f>
        <v>1</v>
      </c>
      <c r="D82" s="22" t="n">
        <f aca="false">COUNTIF(task!$A$2:$A$592, B82) &gt; 0</f>
        <v>1</v>
      </c>
    </row>
    <row r="83" customFormat="false" ht="12.75" hidden="false" customHeight="false" outlineLevel="0" collapsed="false">
      <c r="A83" s="1" t="s">
        <v>6</v>
      </c>
      <c r="B83" s="1" t="s">
        <v>241</v>
      </c>
      <c r="C83" s="22" t="n">
        <f aca="false">COUNTIF(expert!$A$2:$A$949, A83) &gt; 0</f>
        <v>1</v>
      </c>
      <c r="D83" s="22" t="n">
        <f aca="false">COUNTIF(task!$A$2:$A$592, B83) &gt; 0</f>
        <v>1</v>
      </c>
    </row>
    <row r="84" customFormat="false" ht="12.75" hidden="false" customHeight="false" outlineLevel="0" collapsed="false">
      <c r="A84" s="1" t="s">
        <v>6</v>
      </c>
      <c r="B84" s="1" t="s">
        <v>252</v>
      </c>
      <c r="C84" s="22" t="n">
        <f aca="false">COUNTIF(expert!$A$2:$A$949, A84) &gt; 0</f>
        <v>1</v>
      </c>
      <c r="D84" s="22" t="n">
        <f aca="false">COUNTIF(task!$A$2:$A$592, B84) &gt; 0</f>
        <v>1</v>
      </c>
    </row>
    <row r="85" customFormat="false" ht="12.75" hidden="false" customHeight="false" outlineLevel="0" collapsed="false">
      <c r="A85" s="1" t="s">
        <v>6</v>
      </c>
      <c r="B85" s="1" t="s">
        <v>251</v>
      </c>
      <c r="C85" s="22" t="n">
        <f aca="false">COUNTIF(expert!$A$2:$A$949, A85) &gt; 0</f>
        <v>1</v>
      </c>
      <c r="D85" s="22" t="n">
        <f aca="false">COUNTIF(task!$A$2:$A$592, B85) &gt; 0</f>
        <v>1</v>
      </c>
    </row>
    <row r="86" customFormat="false" ht="12.75" hidden="false" customHeight="false" outlineLevel="0" collapsed="false">
      <c r="A86" s="1" t="s">
        <v>6</v>
      </c>
      <c r="B86" s="1" t="s">
        <v>260</v>
      </c>
      <c r="C86" s="22" t="n">
        <f aca="false">COUNTIF(expert!$A$2:$A$949, A86) &gt; 0</f>
        <v>1</v>
      </c>
      <c r="D86" s="22" t="n">
        <f aca="false">COUNTIF(task!$A$2:$A$592, B86) &gt; 0</f>
        <v>1</v>
      </c>
    </row>
    <row r="87" customFormat="false" ht="12.75" hidden="false" customHeight="false" outlineLevel="0" collapsed="false">
      <c r="A87" s="1" t="s">
        <v>6</v>
      </c>
      <c r="B87" s="1" t="s">
        <v>259</v>
      </c>
      <c r="C87" s="22" t="n">
        <f aca="false">COUNTIF(expert!$A$2:$A$949, A87) &gt; 0</f>
        <v>1</v>
      </c>
      <c r="D87" s="22" t="n">
        <f aca="false">COUNTIF(task!$A$2:$A$592, B87) &gt; 0</f>
        <v>1</v>
      </c>
    </row>
    <row r="88" customFormat="false" ht="12.75" hidden="false" customHeight="false" outlineLevel="0" collapsed="false">
      <c r="A88" s="6" t="s">
        <v>30</v>
      </c>
      <c r="B88" s="6" t="s">
        <v>293</v>
      </c>
      <c r="C88" s="22" t="n">
        <f aca="false">COUNTIF(expert!$A$2:$A$949, A88) &gt; 0</f>
        <v>1</v>
      </c>
      <c r="D88" s="22" t="n">
        <f aca="false">COUNTIF(task!$A$2:$A$592, B88) &gt; 0</f>
        <v>1</v>
      </c>
    </row>
    <row r="89" customFormat="false" ht="12.75" hidden="false" customHeight="false" outlineLevel="0" collapsed="false">
      <c r="A89" s="6" t="s">
        <v>30</v>
      </c>
      <c r="B89" s="6" t="s">
        <v>295</v>
      </c>
      <c r="C89" s="22" t="n">
        <f aca="false">COUNTIF(expert!$A$2:$A$949, A89) &gt; 0</f>
        <v>1</v>
      </c>
      <c r="D89" s="22" t="n">
        <f aca="false">COUNTIF(task!$A$2:$A$592, B89) &gt; 0</f>
        <v>1</v>
      </c>
    </row>
    <row r="90" customFormat="false" ht="12.75" hidden="false" customHeight="false" outlineLevel="0" collapsed="false">
      <c r="A90" s="6" t="s">
        <v>30</v>
      </c>
      <c r="B90" s="6" t="s">
        <v>297</v>
      </c>
      <c r="C90" s="22" t="n">
        <f aca="false">COUNTIF(expert!$A$2:$A$949, A90) &gt; 0</f>
        <v>1</v>
      </c>
      <c r="D90" s="22" t="n">
        <f aca="false">COUNTIF(task!$A$2:$A$592, B90) &gt; 0</f>
        <v>1</v>
      </c>
    </row>
    <row r="91" customFormat="false" ht="12.75" hidden="false" customHeight="false" outlineLevel="0" collapsed="false">
      <c r="A91" s="6" t="s">
        <v>30</v>
      </c>
      <c r="B91" s="6" t="s">
        <v>302</v>
      </c>
      <c r="C91" s="22" t="n">
        <f aca="false">COUNTIF(expert!$A$2:$A$949, A91) &gt; 0</f>
        <v>1</v>
      </c>
      <c r="D91" s="22" t="n">
        <f aca="false">COUNTIF(task!$A$2:$A$592, B91) &gt; 0</f>
        <v>1</v>
      </c>
    </row>
    <row r="92" customFormat="false" ht="12.75" hidden="false" customHeight="false" outlineLevel="0" collapsed="false">
      <c r="A92" s="6" t="s">
        <v>30</v>
      </c>
      <c r="B92" s="6" t="s">
        <v>316</v>
      </c>
      <c r="C92" s="22" t="n">
        <f aca="false">COUNTIF(expert!$A$2:$A$949, A92) &gt; 0</f>
        <v>1</v>
      </c>
      <c r="D92" s="22" t="n">
        <f aca="false">COUNTIF(task!$A$2:$A$592, B92) &gt; 0</f>
        <v>1</v>
      </c>
    </row>
    <row r="93" customFormat="false" ht="12.75" hidden="false" customHeight="false" outlineLevel="0" collapsed="false">
      <c r="A93" s="6" t="s">
        <v>30</v>
      </c>
      <c r="B93" s="6" t="s">
        <v>325</v>
      </c>
      <c r="C93" s="22" t="n">
        <f aca="false">COUNTIF(expert!$A$2:$A$949, A93) &gt; 0</f>
        <v>1</v>
      </c>
      <c r="D93" s="22" t="n">
        <f aca="false">COUNTIF(task!$A$2:$A$592, B93) &gt; 0</f>
        <v>1</v>
      </c>
    </row>
    <row r="94" customFormat="false" ht="12.75" hidden="false" customHeight="false" outlineLevel="0" collapsed="false">
      <c r="A94" s="1" t="s">
        <v>7</v>
      </c>
      <c r="B94" s="1" t="s">
        <v>238</v>
      </c>
      <c r="C94" s="22" t="n">
        <f aca="false">COUNTIF(expert!$A$2:$A$949, A94) &gt; 0</f>
        <v>1</v>
      </c>
      <c r="D94" s="22" t="n">
        <f aca="false">COUNTIF(task!$A$2:$A$592, B94) &gt; 0</f>
        <v>1</v>
      </c>
    </row>
    <row r="95" customFormat="false" ht="12.75" hidden="false" customHeight="false" outlineLevel="0" collapsed="false">
      <c r="A95" s="1" t="s">
        <v>7</v>
      </c>
      <c r="B95" s="1" t="s">
        <v>237</v>
      </c>
      <c r="C95" s="22" t="n">
        <f aca="false">COUNTIF(expert!$A$2:$A$949, A95) &gt; 0</f>
        <v>1</v>
      </c>
      <c r="D95" s="22" t="n">
        <f aca="false">COUNTIF(task!$A$2:$A$592, B95) &gt; 0</f>
        <v>1</v>
      </c>
    </row>
    <row r="96" customFormat="false" ht="12.75" hidden="false" customHeight="false" outlineLevel="0" collapsed="false">
      <c r="A96" s="1" t="s">
        <v>7</v>
      </c>
      <c r="B96" s="1" t="s">
        <v>250</v>
      </c>
      <c r="C96" s="22" t="n">
        <f aca="false">COUNTIF(expert!$A$2:$A$949, A96) &gt; 0</f>
        <v>1</v>
      </c>
      <c r="D96" s="22" t="n">
        <f aca="false">COUNTIF(task!$A$2:$A$592, B96) &gt; 0</f>
        <v>1</v>
      </c>
    </row>
    <row r="97" customFormat="false" ht="12.75" hidden="false" customHeight="false" outlineLevel="0" collapsed="false">
      <c r="A97" s="1" t="s">
        <v>7</v>
      </c>
      <c r="B97" s="1" t="s">
        <v>249</v>
      </c>
      <c r="C97" s="22" t="n">
        <f aca="false">COUNTIF(expert!$A$2:$A$949, A97) &gt; 0</f>
        <v>1</v>
      </c>
      <c r="D97" s="22" t="n">
        <f aca="false">COUNTIF(task!$A$2:$A$592, B97) &gt; 0</f>
        <v>1</v>
      </c>
    </row>
    <row r="98" customFormat="false" ht="12.75" hidden="false" customHeight="false" outlineLevel="0" collapsed="false">
      <c r="A98" s="1" t="s">
        <v>7</v>
      </c>
      <c r="B98" s="1" t="s">
        <v>257</v>
      </c>
      <c r="C98" s="22" t="n">
        <f aca="false">COUNTIF(expert!$A$2:$A$949, A98) &gt; 0</f>
        <v>1</v>
      </c>
      <c r="D98" s="22" t="n">
        <f aca="false">COUNTIF(task!$A$2:$A$592, B98) &gt; 0</f>
        <v>1</v>
      </c>
    </row>
    <row r="99" customFormat="false" ht="12.75" hidden="false" customHeight="false" outlineLevel="0" collapsed="false">
      <c r="A99" s="1" t="s">
        <v>7</v>
      </c>
      <c r="B99" s="1" t="s">
        <v>256</v>
      </c>
      <c r="C99" s="22" t="n">
        <f aca="false">COUNTIF(expert!$A$2:$A$949, A99) &gt; 0</f>
        <v>1</v>
      </c>
      <c r="D99" s="22" t="n">
        <f aca="false">COUNTIF(task!$A$2:$A$592, B99) &gt; 0</f>
        <v>1</v>
      </c>
    </row>
    <row r="100" customFormat="false" ht="12.75" hidden="false" customHeight="false" outlineLevel="0" collapsed="false">
      <c r="A100" s="1" t="s">
        <v>7</v>
      </c>
      <c r="B100" s="1" t="s">
        <v>269</v>
      </c>
      <c r="C100" s="22" t="n">
        <f aca="false">COUNTIF(expert!$A$2:$A$949, A100) &gt; 0</f>
        <v>1</v>
      </c>
      <c r="D100" s="22" t="n">
        <f aca="false">COUNTIF(task!$A$2:$A$592, B100) &gt; 0</f>
        <v>1</v>
      </c>
    </row>
    <row r="101" customFormat="false" ht="12.75" hidden="false" customHeight="false" outlineLevel="0" collapsed="false">
      <c r="A101" s="1" t="s">
        <v>7</v>
      </c>
      <c r="B101" s="1" t="s">
        <v>268</v>
      </c>
      <c r="C101" s="22" t="n">
        <f aca="false">COUNTIF(expert!$A$2:$A$949, A101) &gt; 0</f>
        <v>1</v>
      </c>
      <c r="D101" s="22" t="n">
        <f aca="false">COUNTIF(task!$A$2:$A$592, B101) &gt; 0</f>
        <v>1</v>
      </c>
    </row>
    <row r="102" customFormat="false" ht="12.75" hidden="false" customHeight="false" outlineLevel="0" collapsed="false">
      <c r="A102" s="6" t="s">
        <v>31</v>
      </c>
      <c r="B102" s="6" t="s">
        <v>284</v>
      </c>
      <c r="C102" s="22" t="n">
        <f aca="false">COUNTIF(expert!$A$2:$A$949, A102) &gt; 0</f>
        <v>1</v>
      </c>
      <c r="D102" s="22" t="n">
        <f aca="false">COUNTIF(task!$A$2:$A$592, B102) &gt; 0</f>
        <v>1</v>
      </c>
    </row>
    <row r="103" customFormat="false" ht="12.75" hidden="false" customHeight="false" outlineLevel="0" collapsed="false">
      <c r="A103" s="6" t="s">
        <v>31</v>
      </c>
      <c r="B103" s="6" t="s">
        <v>283</v>
      </c>
      <c r="C103" s="22" t="n">
        <f aca="false">COUNTIF(expert!$A$2:$A$949, A103) &gt; 0</f>
        <v>1</v>
      </c>
      <c r="D103" s="22" t="n">
        <f aca="false">COUNTIF(task!$A$2:$A$592, B103) &gt; 0</f>
        <v>1</v>
      </c>
    </row>
    <row r="104" customFormat="false" ht="12.75" hidden="false" customHeight="false" outlineLevel="0" collapsed="false">
      <c r="A104" s="6" t="s">
        <v>31</v>
      </c>
      <c r="B104" s="6" t="s">
        <v>288</v>
      </c>
      <c r="C104" s="22" t="n">
        <f aca="false">COUNTIF(expert!$A$2:$A$949, A104) &gt; 0</f>
        <v>1</v>
      </c>
      <c r="D104" s="22" t="n">
        <f aca="false">COUNTIF(task!$A$2:$A$592, B104) &gt; 0</f>
        <v>1</v>
      </c>
    </row>
    <row r="105" customFormat="false" ht="12.75" hidden="false" customHeight="false" outlineLevel="0" collapsed="false">
      <c r="A105" s="6" t="s">
        <v>31</v>
      </c>
      <c r="B105" s="6" t="s">
        <v>287</v>
      </c>
      <c r="C105" s="22" t="n">
        <f aca="false">COUNTIF(expert!$A$2:$A$949, A105) &gt; 0</f>
        <v>1</v>
      </c>
      <c r="D105" s="22" t="n">
        <f aca="false">COUNTIF(task!$A$2:$A$592, B105) &gt; 0</f>
        <v>1</v>
      </c>
    </row>
    <row r="106" customFormat="false" ht="12.75" hidden="false" customHeight="false" outlineLevel="0" collapsed="false">
      <c r="A106" s="6" t="s">
        <v>31</v>
      </c>
      <c r="B106" s="6" t="s">
        <v>316</v>
      </c>
      <c r="C106" s="22" t="n">
        <f aca="false">COUNTIF(expert!$A$2:$A$949, A106) &gt; 0</f>
        <v>1</v>
      </c>
      <c r="D106" s="22" t="n">
        <f aca="false">COUNTIF(task!$A$2:$A$592, B106) &gt; 0</f>
        <v>1</v>
      </c>
    </row>
    <row r="107" customFormat="false" ht="12.75" hidden="false" customHeight="false" outlineLevel="0" collapsed="false">
      <c r="A107" s="6" t="s">
        <v>31</v>
      </c>
      <c r="B107" s="6" t="s">
        <v>325</v>
      </c>
      <c r="C107" s="22" t="n">
        <f aca="false">COUNTIF(expert!$A$2:$A$949, A107) &gt; 0</f>
        <v>1</v>
      </c>
      <c r="D107" s="22" t="n">
        <f aca="false">COUNTIF(task!$A$2:$A$592, B107) &gt; 0</f>
        <v>1</v>
      </c>
    </row>
    <row r="108" customFormat="false" ht="12.75" hidden="false" customHeight="false" outlineLevel="0" collapsed="false">
      <c r="A108" s="1" t="s">
        <v>8</v>
      </c>
      <c r="B108" s="1" t="s">
        <v>244</v>
      </c>
      <c r="C108" s="22" t="n">
        <f aca="false">COUNTIF(expert!$A$2:$A$949, A108) &gt; 0</f>
        <v>1</v>
      </c>
      <c r="D108" s="22" t="n">
        <f aca="false">COUNTIF(task!$A$2:$A$592, B108) &gt; 0</f>
        <v>1</v>
      </c>
    </row>
    <row r="109" customFormat="false" ht="12.75" hidden="false" customHeight="false" outlineLevel="0" collapsed="false">
      <c r="A109" s="1" t="s">
        <v>8</v>
      </c>
      <c r="B109" s="1" t="s">
        <v>243</v>
      </c>
      <c r="C109" s="22" t="n">
        <f aca="false">COUNTIF(expert!$A$2:$A$949, A109) &gt; 0</f>
        <v>1</v>
      </c>
      <c r="D109" s="22" t="n">
        <f aca="false">COUNTIF(task!$A$2:$A$592, B109) &gt; 0</f>
        <v>1</v>
      </c>
    </row>
    <row r="110" customFormat="false" ht="12.75" hidden="false" customHeight="false" outlineLevel="0" collapsed="false">
      <c r="A110" s="1" t="s">
        <v>8</v>
      </c>
      <c r="B110" s="1" t="s">
        <v>254</v>
      </c>
      <c r="C110" s="22" t="n">
        <f aca="false">COUNTIF(expert!$A$2:$A$949, A110) &gt; 0</f>
        <v>1</v>
      </c>
      <c r="D110" s="22" t="n">
        <f aca="false">COUNTIF(task!$A$2:$A$592,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253</v>
      </c>
      <c r="C111" s="22" t="n">
        <f aca="false">COUNTIF(expert!$A$2:$A$949, A111) &gt; 0</f>
        <v>1</v>
      </c>
      <c r="D111" s="22" t="n">
        <f aca="false">COUNTIF(task!$A$2:$A$592,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300</v>
      </c>
      <c r="C112" s="22" t="n">
        <f aca="false">COUNTIF(expert!$A$2:$A$949, A112) &gt; 0</f>
        <v>1</v>
      </c>
      <c r="D112" s="22" t="n">
        <f aca="false">COUNTIF(task!$A$2:$A$592, B112) &gt; 0</f>
        <v>1</v>
      </c>
    </row>
    <row r="113" customFormat="false" ht="12.75" hidden="false" customHeight="false" outlineLevel="0" collapsed="false">
      <c r="A113" s="1" t="s">
        <v>8</v>
      </c>
      <c r="B113" s="1" t="s">
        <v>316</v>
      </c>
      <c r="C113" s="22" t="n">
        <f aca="false">COUNTIF(expert!$A$2:$A$949, A113) &gt; 0</f>
        <v>1</v>
      </c>
      <c r="D113" s="22" t="n">
        <f aca="false">COUNTIF(task!$A$2:$A$592, B113) &gt; 0</f>
        <v>1</v>
      </c>
    </row>
    <row r="114" customFormat="false" ht="12.75" hidden="false" customHeight="false" outlineLevel="0" collapsed="false">
      <c r="A114" s="1" t="s">
        <v>8</v>
      </c>
      <c r="B114" s="1" t="s">
        <v>325</v>
      </c>
      <c r="C114" s="22" t="n">
        <f aca="false">COUNTIF(expert!$A$2:$A$949, A114) &gt; 0</f>
        <v>1</v>
      </c>
      <c r="D114" s="22" t="n">
        <f aca="false">COUNTIF(task!$A$2:$A$592, B114) &gt; 0</f>
        <v>1</v>
      </c>
    </row>
    <row r="115" customFormat="false" ht="12.75" hidden="false" customHeight="false" outlineLevel="0" collapsed="false">
      <c r="A115" s="6" t="s">
        <v>9</v>
      </c>
      <c r="B115" s="6" t="s">
        <v>312</v>
      </c>
      <c r="C115" s="22" t="n">
        <f aca="false">COUNTIF(expert!$A$2:$A$949, A115) &gt; 0</f>
        <v>1</v>
      </c>
      <c r="D115" s="22" t="n">
        <f aca="false">COUNTIF(task!$A$2:$A$592, B115) &gt; 0</f>
        <v>1</v>
      </c>
    </row>
    <row r="116" customFormat="false" ht="12.75" hidden="false" customHeight="false" outlineLevel="0" collapsed="false">
      <c r="A116" s="6" t="s">
        <v>9</v>
      </c>
      <c r="B116" s="6" t="s">
        <v>311</v>
      </c>
      <c r="C116" s="22" t="n">
        <f aca="false">COUNTIF(expert!$A$2:$A$949, A116) &gt; 0</f>
        <v>1</v>
      </c>
      <c r="D116" s="22" t="n">
        <f aca="false">COUNTIF(task!$A$2:$A$592, B116) &gt; 0</f>
        <v>1</v>
      </c>
    </row>
    <row r="117" customFormat="false" ht="12.75" hidden="false" customHeight="false" outlineLevel="0" collapsed="false">
      <c r="A117" s="6" t="s">
        <v>9</v>
      </c>
      <c r="B117" s="6" t="s">
        <v>314</v>
      </c>
      <c r="C117" s="22" t="n">
        <f aca="false">COUNTIF(expert!$A$2:$A$949, A117) &gt; 0</f>
        <v>1</v>
      </c>
      <c r="D117" s="22" t="n">
        <f aca="false">COUNTIF(task!$A$2:$A$592, B117) &gt; 0</f>
        <v>1</v>
      </c>
    </row>
    <row r="118" customFormat="false" ht="12.75" hidden="false" customHeight="false" outlineLevel="0" collapsed="false">
      <c r="A118" s="6" t="s">
        <v>9</v>
      </c>
      <c r="B118" s="6" t="s">
        <v>313</v>
      </c>
      <c r="C118" s="22" t="n">
        <f aca="false">COUNTIF(expert!$A$2:$A$949, A118) &gt; 0</f>
        <v>1</v>
      </c>
      <c r="D118" s="22" t="n">
        <f aca="false">COUNTIF(task!$A$2:$A$592, B118) &gt; 0</f>
        <v>1</v>
      </c>
    </row>
    <row r="119" customFormat="false" ht="12.75" hidden="false" customHeight="false" outlineLevel="0" collapsed="false">
      <c r="A119" s="6" t="s">
        <v>9</v>
      </c>
      <c r="B119" s="6" t="s">
        <v>316</v>
      </c>
      <c r="C119" s="22" t="n">
        <f aca="false">COUNTIF(expert!$A$2:$A$949, A119) &gt; 0</f>
        <v>1</v>
      </c>
      <c r="D119" s="22" t="n">
        <f aca="false">COUNTIF(task!$A$2:$A$592, B119) &gt; 0</f>
        <v>1</v>
      </c>
    </row>
    <row r="120" customFormat="false" ht="12.75" hidden="false" customHeight="false" outlineLevel="0" collapsed="false">
      <c r="A120" s="6" t="s">
        <v>9</v>
      </c>
      <c r="B120" s="6" t="s">
        <v>320</v>
      </c>
      <c r="C120" s="22" t="n">
        <f aca="false">COUNTIF(expert!$A$2:$A$949, A120) &gt; 0</f>
        <v>1</v>
      </c>
      <c r="D120" s="22" t="n">
        <f aca="false">COUNTIF(task!$A$2:$A$592, B120) &gt; 0</f>
        <v>1</v>
      </c>
    </row>
    <row r="121" customFormat="false" ht="12.75" hidden="false" customHeight="false" outlineLevel="0" collapsed="false">
      <c r="A121" s="6" t="s">
        <v>9</v>
      </c>
      <c r="B121" s="6" t="s">
        <v>319</v>
      </c>
      <c r="C121" s="22" t="n">
        <f aca="false">COUNTIF(expert!$A$2:$A$949, A121) &gt; 0</f>
        <v>1</v>
      </c>
      <c r="D121" s="22" t="n">
        <f aca="false">COUNTIF(task!$A$2:$A$592, B121) &gt; 0</f>
        <v>1</v>
      </c>
    </row>
    <row r="122" customFormat="false" ht="12.75" hidden="false" customHeight="false" outlineLevel="0" collapsed="false">
      <c r="A122" s="1" t="s">
        <v>10</v>
      </c>
      <c r="B122" s="1" t="s">
        <v>246</v>
      </c>
      <c r="C122" s="22" t="n">
        <f aca="false">COUNTIF(expert!$A$2:$A$949, A122) &gt; 0</f>
        <v>1</v>
      </c>
      <c r="D122" s="22" t="n">
        <f aca="false">COUNTIF(task!$A$2:$A$592, B122) &gt; 0</f>
        <v>1</v>
      </c>
    </row>
    <row r="123" customFormat="false" ht="12.75" hidden="false" customHeight="false" outlineLevel="0" collapsed="false">
      <c r="A123" s="1" t="s">
        <v>10</v>
      </c>
      <c r="B123" s="1" t="s">
        <v>245</v>
      </c>
      <c r="C123" s="22" t="n">
        <f aca="false">COUNTIF(expert!$A$2:$A$949, A123) &gt; 0</f>
        <v>1</v>
      </c>
      <c r="D123" s="22" t="n">
        <f aca="false">COUNTIF(task!$A$2:$A$592, B123) &gt; 0</f>
        <v>1</v>
      </c>
    </row>
    <row r="124" customFormat="false" ht="12.75" hidden="false" customHeight="false" outlineLevel="0" collapsed="false">
      <c r="A124" s="1" t="s">
        <v>10</v>
      </c>
      <c r="B124" s="1" t="s">
        <v>252</v>
      </c>
      <c r="C124" s="22" t="n">
        <f aca="false">COUNTIF(expert!$A$2:$A$949, A124) &gt; 0</f>
        <v>1</v>
      </c>
      <c r="D124" s="22" t="n">
        <f aca="false">COUNTIF(task!$A$2:$A$592, B124) &gt; 0</f>
        <v>1</v>
      </c>
    </row>
    <row r="125" customFormat="false" ht="12.75" hidden="false" customHeight="false" outlineLevel="0" collapsed="false">
      <c r="A125" s="1" t="s">
        <v>10</v>
      </c>
      <c r="B125" s="1" t="s">
        <v>251</v>
      </c>
      <c r="C125" s="22" t="n">
        <f aca="false">COUNTIF(expert!$A$2:$A$949, A125) &gt; 0</f>
        <v>1</v>
      </c>
      <c r="D125" s="22" t="n">
        <f aca="false">COUNTIF(task!$A$2:$A$592, B125) &gt; 0</f>
        <v>1</v>
      </c>
    </row>
    <row r="126" customFormat="false" ht="12.75" hidden="false" customHeight="false" outlineLevel="0" collapsed="false">
      <c r="A126" s="1" t="s">
        <v>10</v>
      </c>
      <c r="B126" s="1" t="s">
        <v>258</v>
      </c>
      <c r="C126" s="22" t="n">
        <f aca="false">COUNTIF(expert!$A$2:$A$949, A126) &gt; 0</f>
        <v>1</v>
      </c>
      <c r="D126" s="22" t="n">
        <f aca="false">COUNTIF(task!$A$2:$A$592, B126) &gt; 0</f>
        <v>1</v>
      </c>
    </row>
    <row r="127" customFormat="false" ht="12.75" hidden="false" customHeight="false" outlineLevel="0" collapsed="false">
      <c r="A127" s="1" t="s">
        <v>10</v>
      </c>
      <c r="B127" s="1" t="s">
        <v>260</v>
      </c>
      <c r="C127" s="22" t="n">
        <f aca="false">COUNTIF(expert!$A$2:$A$949, A127) &gt; 0</f>
        <v>1</v>
      </c>
      <c r="D127" s="22" t="n">
        <f aca="false">COUNTIF(task!$A$2:$A$592, B127) &gt; 0</f>
        <v>1</v>
      </c>
    </row>
    <row r="128" customFormat="false" ht="12.75" hidden="false" customHeight="false" outlineLevel="0" collapsed="false">
      <c r="A128" s="1" t="s">
        <v>10</v>
      </c>
      <c r="B128" s="1" t="s">
        <v>259</v>
      </c>
      <c r="C128" s="22" t="n">
        <f aca="false">COUNTIF(expert!$A$2:$A$949, A128) &gt; 0</f>
        <v>1</v>
      </c>
      <c r="D128" s="22" t="n">
        <f aca="false">COUNTIF(task!$A$2:$A$592, B128) &gt; 0</f>
        <v>1</v>
      </c>
    </row>
    <row r="129" customFormat="false" ht="12.75" hidden="false" customHeight="false" outlineLevel="0" collapsed="false">
      <c r="A129" s="1" t="s">
        <v>10</v>
      </c>
      <c r="B129" s="1" t="s">
        <v>264</v>
      </c>
      <c r="C129" s="22" t="n">
        <f aca="false">COUNTIF(expert!$A$2:$A$949, A129) &gt; 0</f>
        <v>1</v>
      </c>
      <c r="D129" s="22" t="n">
        <f aca="false">COUNTIF(task!$A$2:$A$592, B129) &gt; 0</f>
        <v>1</v>
      </c>
    </row>
    <row r="130" customFormat="false" ht="12.75" hidden="false" customHeight="false" outlineLevel="0" collapsed="false">
      <c r="A130" s="1" t="s">
        <v>10</v>
      </c>
      <c r="B130" s="1" t="s">
        <v>266</v>
      </c>
      <c r="C130" s="22" t="n">
        <f aca="false">COUNTIF(expert!$A$2:$A$949, A130) &gt; 0</f>
        <v>1</v>
      </c>
      <c r="D130" s="22" t="n">
        <f aca="false">COUNTIF(task!$A$2:$A$592, B130) &gt; 0</f>
        <v>1</v>
      </c>
    </row>
    <row r="131" customFormat="false" ht="12.75" hidden="false" customHeight="false" outlineLevel="0" collapsed="false">
      <c r="A131" s="1" t="s">
        <v>10</v>
      </c>
      <c r="B131" s="1" t="s">
        <v>265</v>
      </c>
      <c r="C131" s="22" t="n">
        <f aca="false">COUNTIF(expert!$A$2:$A$949, A131) &gt; 0</f>
        <v>1</v>
      </c>
      <c r="D131" s="22" t="n">
        <f aca="false">COUNTIF(task!$A$2:$A$592, B131) &gt; 0</f>
        <v>1</v>
      </c>
    </row>
    <row r="132" customFormat="false" ht="12.75" hidden="false" customHeight="false" outlineLevel="0" collapsed="false">
      <c r="A132" s="6" t="s">
        <v>32</v>
      </c>
      <c r="B132" s="6" t="s">
        <v>294</v>
      </c>
      <c r="C132" s="22" t="n">
        <f aca="false">COUNTIF(expert!$A$2:$A$949, A132) &gt; 0</f>
        <v>1</v>
      </c>
      <c r="D132" s="22" t="n">
        <f aca="false">COUNTIF(task!$A$2:$A$592, B132) &gt; 0</f>
        <v>1</v>
      </c>
    </row>
    <row r="133" customFormat="false" ht="12.75" hidden="false" customHeight="false" outlineLevel="0" collapsed="false">
      <c r="A133" s="6" t="s">
        <v>32</v>
      </c>
      <c r="B133" s="6" t="s">
        <v>293</v>
      </c>
      <c r="C133" s="22" t="n">
        <f aca="false">COUNTIF(expert!$A$2:$A$949, A133) &gt; 0</f>
        <v>1</v>
      </c>
      <c r="D133" s="22" t="n">
        <f aca="false">COUNTIF(task!$A$2:$A$592, B133) &gt; 0</f>
        <v>1</v>
      </c>
    </row>
    <row r="134" customFormat="false" ht="12.75" hidden="false" customHeight="false" outlineLevel="0" collapsed="false">
      <c r="A134" s="6" t="s">
        <v>32</v>
      </c>
      <c r="B134" s="6" t="s">
        <v>296</v>
      </c>
      <c r="C134" s="22" t="n">
        <f aca="false">COUNTIF(expert!$A$2:$A$949, A134) &gt; 0</f>
        <v>1</v>
      </c>
      <c r="D134" s="22" t="n">
        <f aca="false">COUNTIF(task!$A$2:$A$592, B134) &gt; 0</f>
        <v>1</v>
      </c>
    </row>
    <row r="135" customFormat="false" ht="12.75" hidden="false" customHeight="false" outlineLevel="0" collapsed="false">
      <c r="A135" s="6" t="s">
        <v>32</v>
      </c>
      <c r="B135" s="6" t="s">
        <v>295</v>
      </c>
      <c r="C135" s="22" t="n">
        <f aca="false">COUNTIF(expert!$A$2:$A$949, A135) &gt; 0</f>
        <v>1</v>
      </c>
      <c r="D135" s="22" t="n">
        <f aca="false">COUNTIF(task!$A$2:$A$592, B135) &gt; 0</f>
        <v>1</v>
      </c>
    </row>
    <row r="136" customFormat="false" ht="12.75" hidden="false" customHeight="false" outlineLevel="0" collapsed="false">
      <c r="A136" s="6" t="s">
        <v>32</v>
      </c>
      <c r="B136" s="6" t="s">
        <v>298</v>
      </c>
      <c r="C136" s="22" t="n">
        <f aca="false">COUNTIF(expert!$A$2:$A$949, A136) &gt; 0</f>
        <v>1</v>
      </c>
      <c r="D136" s="22" t="n">
        <f aca="false">COUNTIF(task!$A$2:$A$592, B136) &gt; 0</f>
        <v>1</v>
      </c>
    </row>
    <row r="137" customFormat="false" ht="12.75" hidden="false" customHeight="false" outlineLevel="0" collapsed="false">
      <c r="A137" s="6" t="s">
        <v>32</v>
      </c>
      <c r="B137" s="6" t="s">
        <v>297</v>
      </c>
      <c r="C137" s="22" t="n">
        <f aca="false">COUNTIF(expert!$A$2:$A$949, A137) &gt; 0</f>
        <v>1</v>
      </c>
      <c r="D137" s="22" t="n">
        <f aca="false">COUNTIF(task!$A$2:$A$592, B137) &gt; 0</f>
        <v>1</v>
      </c>
    </row>
    <row r="138" customFormat="false" ht="12.75" hidden="false" customHeight="false" outlineLevel="0" collapsed="false">
      <c r="A138" s="6" t="s">
        <v>32</v>
      </c>
      <c r="B138" s="6" t="s">
        <v>301</v>
      </c>
      <c r="C138" s="22" t="n">
        <f aca="false">COUNTIF(expert!$A$2:$A$949, A138) &gt; 0</f>
        <v>1</v>
      </c>
      <c r="D138" s="22" t="n">
        <f aca="false">COUNTIF(task!$A$2:$A$592, B138) &gt; 0</f>
        <v>1</v>
      </c>
    </row>
    <row r="139" customFormat="false" ht="12.75" hidden="false" customHeight="false" outlineLevel="0" collapsed="false">
      <c r="A139" s="6" t="s">
        <v>32</v>
      </c>
      <c r="B139" s="6" t="s">
        <v>300</v>
      </c>
      <c r="C139" s="22" t="n">
        <f aca="false">COUNTIF(expert!$A$2:$A$949, A139) &gt; 0</f>
        <v>1</v>
      </c>
      <c r="D139" s="22" t="n">
        <f aca="false">COUNTIF(task!$A$2:$A$592, B139) &gt; 0</f>
        <v>1</v>
      </c>
    </row>
    <row r="140" customFormat="false" ht="12.75" hidden="false" customHeight="false" outlineLevel="0" collapsed="false">
      <c r="A140" s="6" t="s">
        <v>32</v>
      </c>
      <c r="B140" s="6" t="s">
        <v>303</v>
      </c>
      <c r="C140" s="22" t="n">
        <f aca="false">COUNTIF(expert!$A$2:$A$949, A140) &gt; 0</f>
        <v>1</v>
      </c>
      <c r="D140" s="22" t="n">
        <f aca="false">COUNTIF(task!$A$2:$A$592, B140) &gt; 0</f>
        <v>1</v>
      </c>
    </row>
    <row r="141" customFormat="false" ht="12.75" hidden="false" customHeight="false" outlineLevel="0" collapsed="false">
      <c r="A141" s="6" t="s">
        <v>32</v>
      </c>
      <c r="B141" s="6" t="s">
        <v>302</v>
      </c>
      <c r="C141" s="22" t="n">
        <f aca="false">COUNTIF(expert!$A$2:$A$949, A141) &gt; 0</f>
        <v>1</v>
      </c>
      <c r="D141" s="22" t="n">
        <f aca="false">COUNTIF(task!$A$2:$A$592, B141) &gt; 0</f>
        <v>1</v>
      </c>
    </row>
    <row r="142" customFormat="false" ht="12.75" hidden="false" customHeight="false" outlineLevel="0" collapsed="false">
      <c r="A142" s="6" t="s">
        <v>32</v>
      </c>
      <c r="B142" s="6" t="s">
        <v>310</v>
      </c>
      <c r="C142" s="22" t="n">
        <f aca="false">COUNTIF(expert!$A$2:$A$949, A142) &gt; 0</f>
        <v>1</v>
      </c>
      <c r="D142" s="22" t="n">
        <f aca="false">COUNTIF(task!$A$2:$A$592, B142) &gt; 0</f>
        <v>1</v>
      </c>
    </row>
    <row r="143" customFormat="false" ht="12.75" hidden="false" customHeight="false" outlineLevel="0" collapsed="false">
      <c r="A143" s="6" t="s">
        <v>32</v>
      </c>
      <c r="B143" s="6" t="s">
        <v>309</v>
      </c>
      <c r="C143" s="22" t="n">
        <f aca="false">COUNTIF(expert!$A$2:$A$949, A143) &gt; 0</f>
        <v>1</v>
      </c>
      <c r="D143" s="22" t="n">
        <f aca="false">COUNTIF(task!$A$2:$A$592, B143) &gt; 0</f>
        <v>1</v>
      </c>
    </row>
    <row r="144" customFormat="false" ht="12.75" hidden="false" customHeight="false" outlineLevel="0" collapsed="false">
      <c r="A144" s="1" t="s">
        <v>11</v>
      </c>
      <c r="B144" s="1" t="s">
        <v>238</v>
      </c>
      <c r="C144" s="22" t="n">
        <f aca="false">COUNTIF(expert!$A$2:$A$949, A144) &gt; 0</f>
        <v>1</v>
      </c>
      <c r="D144" s="22" t="n">
        <f aca="false">COUNTIF(task!$A$2:$A$592, B144) &gt; 0</f>
        <v>1</v>
      </c>
    </row>
    <row r="145" customFormat="false" ht="12.75" hidden="false" customHeight="false" outlineLevel="0" collapsed="false">
      <c r="A145" s="1" t="s">
        <v>11</v>
      </c>
      <c r="B145" s="1" t="s">
        <v>237</v>
      </c>
      <c r="C145" s="22" t="n">
        <f aca="false">COUNTIF(expert!$A$2:$A$949, A145) &gt; 0</f>
        <v>1</v>
      </c>
      <c r="D145" s="22" t="n">
        <f aca="false">COUNTIF(task!$A$2:$A$592, B145) &gt; 0</f>
        <v>1</v>
      </c>
    </row>
    <row r="146" customFormat="false" ht="12.75" hidden="false" customHeight="false" outlineLevel="0" collapsed="false">
      <c r="A146" s="1" t="s">
        <v>11</v>
      </c>
      <c r="B146" s="1" t="s">
        <v>248</v>
      </c>
      <c r="C146" s="22" t="n">
        <f aca="false">COUNTIF(expert!$A$2:$A$949, A146) &gt; 0</f>
        <v>1</v>
      </c>
      <c r="D146" s="22" t="n">
        <f aca="false">COUNTIF(task!$A$2:$A$592, B146) &gt; 0</f>
        <v>1</v>
      </c>
    </row>
    <row r="147" customFormat="false" ht="12.75" hidden="false" customHeight="false" outlineLevel="0" collapsed="false">
      <c r="A147" s="1" t="s">
        <v>11</v>
      </c>
      <c r="B147" s="1" t="s">
        <v>247</v>
      </c>
      <c r="C147" s="22" t="n">
        <f aca="false">COUNTIF(expert!$A$2:$A$949, A147) &gt; 0</f>
        <v>1</v>
      </c>
      <c r="D147" s="22" t="n">
        <f aca="false">COUNTIF(task!$A$2:$A$592, B147) &gt; 0</f>
        <v>1</v>
      </c>
    </row>
    <row r="148" customFormat="false" ht="12.75" hidden="false" customHeight="false" outlineLevel="0" collapsed="false">
      <c r="A148" s="1" t="s">
        <v>11</v>
      </c>
      <c r="B148" s="1" t="s">
        <v>252</v>
      </c>
      <c r="C148" s="22" t="n">
        <f aca="false">COUNTIF(expert!$A$2:$A$949, A148) &gt; 0</f>
        <v>1</v>
      </c>
      <c r="D148" s="22" t="n">
        <f aca="false">COUNTIF(task!$A$2:$A$592, B148) &gt; 0</f>
        <v>1</v>
      </c>
    </row>
    <row r="149" customFormat="false" ht="12.75" hidden="false" customHeight="false" outlineLevel="0" collapsed="false">
      <c r="A149" s="1" t="s">
        <v>11</v>
      </c>
      <c r="B149" s="1" t="s">
        <v>251</v>
      </c>
      <c r="C149" s="22" t="n">
        <f aca="false">COUNTIF(expert!$A$2:$A$949, A149) &gt; 0</f>
        <v>1</v>
      </c>
      <c r="D149" s="22" t="n">
        <f aca="false">COUNTIF(task!$A$2:$A$592, B149) &gt; 0</f>
        <v>1</v>
      </c>
    </row>
    <row r="150" customFormat="false" ht="12.75" hidden="false" customHeight="false" outlineLevel="0" collapsed="false">
      <c r="A150" s="1" t="s">
        <v>11</v>
      </c>
      <c r="B150" s="1" t="s">
        <v>263</v>
      </c>
      <c r="C150" s="22" t="n">
        <f aca="false">COUNTIF(expert!$A$2:$A$949, A150) &gt; 0</f>
        <v>1</v>
      </c>
      <c r="D150" s="22" t="n">
        <f aca="false">COUNTIF(task!$A$2:$A$592, B150) &gt; 0</f>
        <v>1</v>
      </c>
    </row>
    <row r="151" customFormat="false" ht="12.75" hidden="false" customHeight="false" outlineLevel="0" collapsed="false">
      <c r="A151" s="1" t="s">
        <v>11</v>
      </c>
      <c r="B151" s="1" t="s">
        <v>262</v>
      </c>
      <c r="C151" s="22" t="n">
        <f aca="false">COUNTIF(expert!$A$2:$A$949, A151) &gt; 0</f>
        <v>1</v>
      </c>
      <c r="D151" s="22" t="n">
        <f aca="false">COUNTIF(task!$A$2:$A$592, B151) &gt; 0</f>
        <v>1</v>
      </c>
    </row>
    <row r="152" customFormat="false" ht="12.75" hidden="false" customHeight="false" outlineLevel="0" collapsed="false">
      <c r="A152" s="1" t="s">
        <v>11</v>
      </c>
      <c r="B152" s="1" t="s">
        <v>266</v>
      </c>
      <c r="C152" s="22" t="n">
        <f aca="false">COUNTIF(expert!$A$2:$A$949, A152) &gt; 0</f>
        <v>1</v>
      </c>
      <c r="D152" s="22" t="n">
        <f aca="false">COUNTIF(task!$A$2:$A$592, B152) &gt; 0</f>
        <v>1</v>
      </c>
    </row>
    <row r="153" customFormat="false" ht="12.75" hidden="false" customHeight="false" outlineLevel="0" collapsed="false">
      <c r="A153" s="1" t="s">
        <v>11</v>
      </c>
      <c r="B153" s="1" t="s">
        <v>265</v>
      </c>
      <c r="C153" s="22" t="n">
        <f aca="false">COUNTIF(expert!$A$2:$A$949, A153) &gt; 0</f>
        <v>1</v>
      </c>
      <c r="D153" s="22" t="n">
        <f aca="false">COUNTIF(task!$A$2:$A$592, B153) &gt; 0</f>
        <v>1</v>
      </c>
    </row>
    <row r="154" customFormat="false" ht="12.75" hidden="false" customHeight="false" outlineLevel="0" collapsed="false">
      <c r="A154" s="1" t="s">
        <v>11</v>
      </c>
      <c r="B154" s="1" t="s">
        <v>316</v>
      </c>
      <c r="C154" s="22" t="n">
        <f aca="false">COUNTIF(expert!$A$2:$A$949, A154) &gt; 0</f>
        <v>1</v>
      </c>
      <c r="D154" s="22" t="n">
        <f aca="false">COUNTIF(task!$A$2:$A$592, B154) &gt; 0</f>
        <v>1</v>
      </c>
    </row>
    <row r="155" customFormat="false" ht="12.75" hidden="false" customHeight="false" outlineLevel="0" collapsed="false">
      <c r="A155" s="6" t="s">
        <v>33</v>
      </c>
      <c r="B155" s="6" t="s">
        <v>289</v>
      </c>
      <c r="C155" s="22" t="n">
        <f aca="false">COUNTIF(expert!$A$2:$A$949, A155) &gt; 0</f>
        <v>1</v>
      </c>
      <c r="D155" s="22" t="n">
        <f aca="false">COUNTIF(task!$A$2:$A$592, B155) &gt; 0</f>
        <v>1</v>
      </c>
    </row>
    <row r="156" customFormat="false" ht="12.75" hidden="false" customHeight="false" outlineLevel="0" collapsed="false">
      <c r="A156" s="6" t="s">
        <v>33</v>
      </c>
      <c r="B156" s="6" t="s">
        <v>321</v>
      </c>
      <c r="C156" s="22" t="n">
        <f aca="false">COUNTIF(expert!$A$2:$A$949, A156) &gt; 0</f>
        <v>1</v>
      </c>
      <c r="D156" s="22" t="n">
        <f aca="false">COUNTIF(task!$A$2:$A$592, B156) &gt; 0</f>
        <v>1</v>
      </c>
    </row>
    <row r="157" customFormat="false" ht="12.75" hidden="false" customHeight="false" outlineLevel="0" collapsed="false">
      <c r="A157" s="6" t="s">
        <v>33</v>
      </c>
      <c r="B157" s="6" t="s">
        <v>323</v>
      </c>
      <c r="C157" s="22" t="n">
        <f aca="false">COUNTIF(expert!$A$2:$A$949, A157) &gt; 0</f>
        <v>1</v>
      </c>
      <c r="D157" s="22" t="n">
        <f aca="false">COUNTIF(task!$A$2:$A$592, B157) &gt; 0</f>
        <v>1</v>
      </c>
    </row>
    <row r="158" customFormat="false" ht="12.75" hidden="false" customHeight="false" outlineLevel="0" collapsed="false">
      <c r="A158" s="6" t="s">
        <v>33</v>
      </c>
      <c r="B158" s="6" t="s">
        <v>322</v>
      </c>
      <c r="C158" s="22" t="n">
        <f aca="false">COUNTIF(expert!$A$2:$A$949, A158) &gt; 0</f>
        <v>1</v>
      </c>
      <c r="D158" s="22" t="n">
        <f aca="false">COUNTIF(task!$A$2:$A$592, B158) &gt; 0</f>
        <v>1</v>
      </c>
    </row>
    <row r="159" customFormat="false" ht="12.75" hidden="false" customHeight="false" outlineLevel="0" collapsed="false">
      <c r="A159" s="6" t="s">
        <v>33</v>
      </c>
      <c r="B159" s="6" t="s">
        <v>325</v>
      </c>
      <c r="C159" s="22" t="n">
        <f aca="false">COUNTIF(expert!$A$2:$A$949, A159) &gt; 0</f>
        <v>1</v>
      </c>
      <c r="D159" s="22" t="n">
        <f aca="false">COUNTIF(task!$A$2:$A$592, B159) &gt; 0</f>
        <v>1</v>
      </c>
    </row>
    <row r="160" customFormat="false" ht="12.75" hidden="false" customHeight="false" outlineLevel="0" collapsed="false">
      <c r="A160" s="1" t="s">
        <v>12</v>
      </c>
      <c r="B160" s="1" t="s">
        <v>238</v>
      </c>
      <c r="C160" s="22" t="n">
        <f aca="false">COUNTIF(expert!$A$2:$A$949, A160) &gt; 0</f>
        <v>1</v>
      </c>
      <c r="D160" s="22" t="n">
        <f aca="false">COUNTIF(task!$A$2:$A$592, B160) &gt; 0</f>
        <v>1</v>
      </c>
    </row>
    <row r="161" customFormat="false" ht="12.75" hidden="false" customHeight="false" outlineLevel="0" collapsed="false">
      <c r="A161" s="1" t="s">
        <v>12</v>
      </c>
      <c r="B161" s="1" t="s">
        <v>237</v>
      </c>
      <c r="C161" s="22" t="n">
        <f aca="false">COUNTIF(expert!$A$2:$A$949, A161) &gt; 0</f>
        <v>1</v>
      </c>
      <c r="D161" s="22" t="n">
        <f aca="false">COUNTIF(task!$A$2:$A$592, B161) &gt; 0</f>
        <v>1</v>
      </c>
    </row>
    <row r="162" customFormat="false" ht="12.75" hidden="false" customHeight="false" outlineLevel="0" collapsed="false">
      <c r="A162" s="1" t="s">
        <v>12</v>
      </c>
      <c r="B162" s="1" t="s">
        <v>242</v>
      </c>
      <c r="C162" s="22" t="n">
        <f aca="false">COUNTIF(expert!$A$2:$A$949, A162) &gt; 0</f>
        <v>1</v>
      </c>
      <c r="D162" s="22" t="n">
        <f aca="false">COUNTIF(task!$A$2:$A$592, B162) &gt; 0</f>
        <v>1</v>
      </c>
    </row>
    <row r="163" customFormat="false" ht="12.75" hidden="false" customHeight="false" outlineLevel="0" collapsed="false">
      <c r="A163" s="1" t="s">
        <v>12</v>
      </c>
      <c r="B163" s="1" t="s">
        <v>241</v>
      </c>
      <c r="C163" s="22" t="n">
        <f aca="false">COUNTIF(expert!$A$2:$A$949, A163) &gt; 0</f>
        <v>1</v>
      </c>
      <c r="D163" s="22" t="n">
        <f aca="false">COUNTIF(task!$A$2:$A$592, B163) &gt; 0</f>
        <v>1</v>
      </c>
    </row>
    <row r="164" customFormat="false" ht="12.75" hidden="false" customHeight="false" outlineLevel="0" collapsed="false">
      <c r="A164" s="1" t="s">
        <v>12</v>
      </c>
      <c r="B164" s="1" t="s">
        <v>254</v>
      </c>
      <c r="C164" s="22" t="n">
        <f aca="false">COUNTIF(expert!$A$2:$A$949, A164) &gt; 0</f>
        <v>1</v>
      </c>
      <c r="D164" s="22" t="n">
        <f aca="false">COUNTIF(task!$A$2:$A$592, B164) &gt; 0</f>
        <v>1</v>
      </c>
    </row>
    <row r="165" customFormat="false" ht="12.75" hidden="false" customHeight="false" outlineLevel="0" collapsed="false">
      <c r="A165" s="1" t="s">
        <v>12</v>
      </c>
      <c r="B165" s="1" t="s">
        <v>253</v>
      </c>
      <c r="C165" s="22" t="n">
        <f aca="false">COUNTIF(expert!$A$2:$A$949, A165) &gt; 0</f>
        <v>1</v>
      </c>
      <c r="D165" s="22" t="n">
        <f aca="false">COUNTIF(task!$A$2:$A$592, B165) &gt; 0</f>
        <v>1</v>
      </c>
    </row>
    <row r="166" customFormat="false" ht="12.75" hidden="false" customHeight="false" outlineLevel="0" collapsed="false">
      <c r="A166" s="1" t="s">
        <v>12</v>
      </c>
      <c r="B166" s="1" t="s">
        <v>261</v>
      </c>
      <c r="C166" s="22" t="n">
        <f aca="false">COUNTIF(expert!$A$2:$A$949, A166) &gt; 0</f>
        <v>1</v>
      </c>
      <c r="D166" s="22" t="n">
        <f aca="false">COUNTIF(task!$A$2:$A$592, B166) &gt; 0</f>
        <v>1</v>
      </c>
    </row>
    <row r="167" customFormat="false" ht="12.75" hidden="false" customHeight="false" outlineLevel="0" collapsed="false">
      <c r="A167" s="1" t="s">
        <v>12</v>
      </c>
      <c r="B167" s="1" t="s">
        <v>263</v>
      </c>
      <c r="C167" s="22" t="n">
        <f aca="false">COUNTIF(expert!$A$2:$A$949, A167) &gt; 0</f>
        <v>1</v>
      </c>
      <c r="D167" s="22" t="n">
        <f aca="false">COUNTIF(task!$A$2:$A$592, B167) &gt; 0</f>
        <v>1</v>
      </c>
    </row>
    <row r="168" customFormat="false" ht="12.75" hidden="false" customHeight="false" outlineLevel="0" collapsed="false">
      <c r="A168" s="1" t="s">
        <v>12</v>
      </c>
      <c r="B168" s="1" t="s">
        <v>262</v>
      </c>
      <c r="C168" s="22" t="n">
        <f aca="false">COUNTIF(expert!$A$2:$A$949, A168) &gt; 0</f>
        <v>1</v>
      </c>
      <c r="D168" s="22" t="n">
        <f aca="false">COUNTIF(task!$A$2:$A$592, B168) &gt; 0</f>
        <v>1</v>
      </c>
    </row>
    <row r="169" customFormat="false" ht="12.75" hidden="false" customHeight="false" outlineLevel="0" collapsed="false">
      <c r="A169" s="1" t="s">
        <v>12</v>
      </c>
      <c r="B169" s="1" t="s">
        <v>316</v>
      </c>
      <c r="C169" s="22" t="n">
        <f aca="false">COUNTIF(expert!$A$2:$A$949, A169) &gt; 0</f>
        <v>1</v>
      </c>
      <c r="D169" s="22" t="n">
        <f aca="false">COUNTIF(task!$A$2:$A$592, B169) &gt; 0</f>
        <v>1</v>
      </c>
    </row>
    <row r="170" customFormat="false" ht="12.75" hidden="false" customHeight="false" outlineLevel="0" collapsed="false">
      <c r="A170" s="6" t="s">
        <v>13</v>
      </c>
      <c r="B170" s="6" t="s">
        <v>311</v>
      </c>
      <c r="C170" s="22" t="n">
        <f aca="false">COUNTIF(expert!$A$2:$A$949, A170) &gt; 0</f>
        <v>1</v>
      </c>
      <c r="D170" s="22" t="n">
        <f aca="false">COUNTIF(task!$A$2:$A$592, B170) &gt; 0</f>
        <v>1</v>
      </c>
    </row>
    <row r="171" customFormat="false" ht="12.75" hidden="false" customHeight="false" outlineLevel="0" collapsed="false">
      <c r="A171" s="6" t="s">
        <v>13</v>
      </c>
      <c r="B171" s="6" t="s">
        <v>313</v>
      </c>
      <c r="C171" s="22" t="n">
        <f aca="false">COUNTIF(expert!$A$2:$A$949, A171) &gt; 0</f>
        <v>1</v>
      </c>
      <c r="D171" s="22" t="n">
        <f aca="false">COUNTIF(task!$A$2:$A$592, B171) &gt; 0</f>
        <v>1</v>
      </c>
    </row>
    <row r="172" customFormat="false" ht="12.75" hidden="false" customHeight="false" outlineLevel="0" collapsed="false">
      <c r="A172" s="6" t="s">
        <v>13</v>
      </c>
      <c r="B172" s="6" t="s">
        <v>315</v>
      </c>
      <c r="C172" s="22" t="n">
        <f aca="false">COUNTIF(expert!$A$2:$A$949, A172) &gt; 0</f>
        <v>1</v>
      </c>
      <c r="D172" s="22" t="n">
        <f aca="false">COUNTIF(task!$A$2:$A$592, B172) &gt; 0</f>
        <v>1</v>
      </c>
    </row>
    <row r="173" customFormat="false" ht="12.75" hidden="false" customHeight="false" outlineLevel="0" collapsed="false">
      <c r="A173" s="6" t="s">
        <v>13</v>
      </c>
      <c r="B173" s="6" t="s">
        <v>317</v>
      </c>
      <c r="C173" s="22" t="n">
        <f aca="false">COUNTIF(expert!$A$2:$A$949, A173) &gt; 0</f>
        <v>1</v>
      </c>
      <c r="D173" s="22" t="n">
        <f aca="false">COUNTIF(task!$A$2:$A$592, B173) &gt; 0</f>
        <v>1</v>
      </c>
    </row>
    <row r="174" customFormat="false" ht="12.75" hidden="false" customHeight="false" outlineLevel="0" collapsed="false">
      <c r="A174" s="6" t="s">
        <v>13</v>
      </c>
      <c r="B174" s="6" t="s">
        <v>322</v>
      </c>
      <c r="C174" s="22" t="n">
        <f aca="false">COUNTIF(expert!$A$2:$A$949, A174) &gt; 0</f>
        <v>1</v>
      </c>
      <c r="D174" s="22" t="n">
        <f aca="false">COUNTIF(task!$A$2:$A$592, B174) &gt; 0</f>
        <v>1</v>
      </c>
    </row>
    <row r="175" customFormat="false" ht="12.75" hidden="false" customHeight="false" outlineLevel="0" collapsed="false">
      <c r="A175" s="6" t="s">
        <v>13</v>
      </c>
      <c r="B175" s="6" t="s">
        <v>328</v>
      </c>
      <c r="C175" s="22" t="n">
        <f aca="false">COUNTIF(expert!$A$2:$A$949, A175) &gt; 0</f>
        <v>1</v>
      </c>
      <c r="D175" s="22" t="n">
        <f aca="false">COUNTIF(task!$A$2:$A$592, B175) &gt; 0</f>
        <v>1</v>
      </c>
    </row>
    <row r="176" customFormat="false" ht="12.75" hidden="false" customHeight="false" outlineLevel="0" collapsed="false">
      <c r="A176" s="6" t="s">
        <v>34</v>
      </c>
      <c r="B176" s="6" t="s">
        <v>305</v>
      </c>
      <c r="C176" s="22" t="n">
        <f aca="false">COUNTIF(expert!$A$2:$A$949, A176) &gt; 0</f>
        <v>1</v>
      </c>
      <c r="D176" s="22" t="n">
        <f aca="false">COUNTIF(task!$A$2:$A$592, B176) &gt; 0</f>
        <v>1</v>
      </c>
    </row>
    <row r="177" customFormat="false" ht="12.75" hidden="false" customHeight="false" outlineLevel="0" collapsed="false">
      <c r="A177" s="6" t="s">
        <v>34</v>
      </c>
      <c r="B177" s="6" t="s">
        <v>304</v>
      </c>
      <c r="C177" s="22" t="n">
        <f aca="false">COUNTIF(expert!$A$2:$A$949, A177) &gt; 0</f>
        <v>1</v>
      </c>
      <c r="D177" s="22" t="n">
        <f aca="false">COUNTIF(task!$A$2:$A$592, B177) &gt; 0</f>
        <v>1</v>
      </c>
    </row>
    <row r="178" customFormat="false" ht="12.75" hidden="false" customHeight="false" outlineLevel="0" collapsed="false">
      <c r="A178" s="6" t="s">
        <v>34</v>
      </c>
      <c r="B178" s="6" t="s">
        <v>307</v>
      </c>
      <c r="C178" s="22" t="n">
        <f aca="false">COUNTIF(expert!$A$2:$A$949, A178) &gt; 0</f>
        <v>1</v>
      </c>
      <c r="D178" s="22" t="n">
        <f aca="false">COUNTIF(task!$A$2:$A$592, B178) &gt; 0</f>
        <v>1</v>
      </c>
    </row>
    <row r="179" customFormat="false" ht="12.75" hidden="false" customHeight="false" outlineLevel="0" collapsed="false">
      <c r="A179" s="6" t="s">
        <v>34</v>
      </c>
      <c r="B179" s="6" t="s">
        <v>306</v>
      </c>
      <c r="C179" s="22" t="n">
        <f aca="false">COUNTIF(expert!$A$2:$A$949, A179) &gt; 0</f>
        <v>1</v>
      </c>
      <c r="D179" s="22" t="n">
        <f aca="false">COUNTIF(task!$A$2:$A$592, B179) &gt; 0</f>
        <v>1</v>
      </c>
    </row>
    <row r="180" customFormat="false" ht="12.75" hidden="false" customHeight="false" outlineLevel="0" collapsed="false">
      <c r="A180" s="6" t="s">
        <v>34</v>
      </c>
      <c r="B180" s="6" t="s">
        <v>309</v>
      </c>
      <c r="C180" s="22" t="n">
        <f aca="false">COUNTIF(expert!$A$2:$A$949, A180) &gt; 0</f>
        <v>1</v>
      </c>
      <c r="D180" s="22" t="n">
        <f aca="false">COUNTIF(task!$A$2:$A$592, B180) &gt; 0</f>
        <v>1</v>
      </c>
    </row>
    <row r="181" customFormat="false" ht="12.75" hidden="false" customHeight="false" outlineLevel="0" collapsed="false">
      <c r="A181" s="6" t="s">
        <v>34</v>
      </c>
      <c r="B181" s="6" t="s">
        <v>326</v>
      </c>
      <c r="C181" s="22" t="n">
        <f aca="false">COUNTIF(expert!$A$2:$A$949, A181) &gt; 0</f>
        <v>1</v>
      </c>
      <c r="D181" s="22" t="n">
        <f aca="false">COUNTIF(task!$A$2:$A$592, B181) &gt; 0</f>
        <v>1</v>
      </c>
    </row>
    <row r="182" customFormat="false" ht="12.75" hidden="false" customHeight="false" outlineLevel="0" collapsed="false">
      <c r="A182" s="6" t="s">
        <v>34</v>
      </c>
      <c r="B182" s="6" t="s">
        <v>331</v>
      </c>
      <c r="C182" s="22" t="n">
        <f aca="false">COUNTIF(expert!$A$2:$A$949, A182) &gt; 0</f>
        <v>1</v>
      </c>
      <c r="D182" s="22" t="n">
        <f aca="false">COUNTIF(task!$A$2:$A$592, B182) &gt; 0</f>
        <v>1</v>
      </c>
    </row>
    <row r="183" customFormat="false" ht="12.75" hidden="false" customHeight="false" outlineLevel="0" collapsed="false">
      <c r="A183" s="1" t="s">
        <v>14</v>
      </c>
      <c r="B183" s="1" t="s">
        <v>240</v>
      </c>
      <c r="C183" s="22" t="n">
        <f aca="false">COUNTIF(expert!$A$2:$A$949, A183) &gt; 0</f>
        <v>1</v>
      </c>
      <c r="D183" s="22" t="n">
        <f aca="false">COUNTIF(task!$A$2:$A$592, B183) &gt; 0</f>
        <v>1</v>
      </c>
    </row>
    <row r="184" customFormat="false" ht="12.75" hidden="false" customHeight="false" outlineLevel="0" collapsed="false">
      <c r="A184" s="1" t="s">
        <v>14</v>
      </c>
      <c r="B184" s="1" t="s">
        <v>239</v>
      </c>
      <c r="C184" s="22" t="n">
        <f aca="false">COUNTIF(expert!$A$2:$A$949, A184) &gt; 0</f>
        <v>1</v>
      </c>
      <c r="D184" s="22" t="n">
        <f aca="false">COUNTIF(task!$A$2:$A$592, B184) &gt; 0</f>
        <v>1</v>
      </c>
    </row>
    <row r="185" customFormat="false" ht="12.75" hidden="false" customHeight="false" outlineLevel="0" collapsed="false">
      <c r="A185" s="1" t="s">
        <v>14</v>
      </c>
      <c r="B185" s="1" t="s">
        <v>254</v>
      </c>
      <c r="C185" s="22" t="n">
        <f aca="false">COUNTIF(expert!$A$2:$A$949, A185) &gt; 0</f>
        <v>1</v>
      </c>
      <c r="D185" s="22" t="n">
        <f aca="false">COUNTIF(task!$A$2:$A$592, B185) &gt; 0</f>
        <v>1</v>
      </c>
    </row>
    <row r="186" customFormat="false" ht="12.75" hidden="false" customHeight="false" outlineLevel="0" collapsed="false">
      <c r="A186" s="1" t="s">
        <v>14</v>
      </c>
      <c r="B186" s="1" t="s">
        <v>253</v>
      </c>
      <c r="C186" s="22" t="n">
        <f aca="false">COUNTIF(expert!$A$2:$A$949, A186) &gt; 0</f>
        <v>1</v>
      </c>
      <c r="D186" s="22" t="n">
        <f aca="false">COUNTIF(task!$A$2:$A$592, B186) &gt; 0</f>
        <v>1</v>
      </c>
    </row>
    <row r="187" customFormat="false" ht="12.75" hidden="false" customHeight="false" outlineLevel="0" collapsed="false">
      <c r="A187" s="1" t="s">
        <v>14</v>
      </c>
      <c r="B187" s="1" t="s">
        <v>272</v>
      </c>
      <c r="C187" s="22" t="n">
        <f aca="false">COUNTIF(expert!$A$2:$A$949, A187) &gt; 0</f>
        <v>1</v>
      </c>
      <c r="D187" s="22" t="n">
        <f aca="false">COUNTIF(task!$A$2:$A$592, B187) &gt; 0</f>
        <v>1</v>
      </c>
    </row>
    <row r="188" customFormat="false" ht="12.75" hidden="false" customHeight="false" outlineLevel="0" collapsed="false">
      <c r="A188" s="1" t="s">
        <v>14</v>
      </c>
      <c r="B188" s="1" t="s">
        <v>271</v>
      </c>
      <c r="C188" s="22" t="n">
        <f aca="false">COUNTIF(expert!$A$2:$A$949, A188) &gt; 0</f>
        <v>1</v>
      </c>
      <c r="D188" s="22" t="n">
        <f aca="false">COUNTIF(task!$A$2:$A$592, B188) &gt; 0</f>
        <v>1</v>
      </c>
    </row>
    <row r="189" customFormat="false" ht="12.75" hidden="false" customHeight="false" outlineLevel="0" collapsed="false">
      <c r="A189" s="6" t="s">
        <v>35</v>
      </c>
      <c r="B189" s="6" t="s">
        <v>303</v>
      </c>
      <c r="C189" s="22" t="n">
        <f aca="false">COUNTIF(expert!$A$2:$A$949, A189) &gt; 0</f>
        <v>1</v>
      </c>
      <c r="D189" s="22" t="n">
        <f aca="false">COUNTIF(task!$A$2:$A$592, B189) &gt; 0</f>
        <v>1</v>
      </c>
    </row>
    <row r="190" customFormat="false" ht="12.75" hidden="false" customHeight="false" outlineLevel="0" collapsed="false">
      <c r="A190" s="6" t="s">
        <v>35</v>
      </c>
      <c r="B190" s="6" t="s">
        <v>302</v>
      </c>
      <c r="C190" s="22" t="n">
        <f aca="false">COUNTIF(expert!$A$2:$A$949, A190) &gt; 0</f>
        <v>1</v>
      </c>
      <c r="D190" s="22" t="n">
        <f aca="false">COUNTIF(task!$A$2:$A$592, B190) &gt; 0</f>
        <v>1</v>
      </c>
    </row>
    <row r="191" customFormat="false" ht="12.75" hidden="false" customHeight="false" outlineLevel="0" collapsed="false">
      <c r="A191" s="6" t="s">
        <v>35</v>
      </c>
      <c r="B191" s="6" t="s">
        <v>308</v>
      </c>
      <c r="C191" s="22" t="n">
        <f aca="false">COUNTIF(expert!$A$2:$A$949, A191) &gt; 0</f>
        <v>1</v>
      </c>
      <c r="D191" s="22" t="n">
        <f aca="false">COUNTIF(task!$A$2:$A$592, B191) &gt; 0</f>
        <v>1</v>
      </c>
    </row>
    <row r="192" customFormat="false" ht="12.75" hidden="false" customHeight="false" outlineLevel="0" collapsed="false">
      <c r="A192" s="6" t="s">
        <v>35</v>
      </c>
      <c r="B192" s="6" t="s">
        <v>310</v>
      </c>
      <c r="C192" s="22" t="n">
        <f aca="false">COUNTIF(expert!$A$2:$A$949, A192) &gt; 0</f>
        <v>1</v>
      </c>
      <c r="D192" s="22" t="n">
        <f aca="false">COUNTIF(task!$A$2:$A$592, B192) &gt; 0</f>
        <v>1</v>
      </c>
    </row>
    <row r="193" customFormat="false" ht="12.75" hidden="false" customHeight="false" outlineLevel="0" collapsed="false">
      <c r="A193" s="6" t="s">
        <v>35</v>
      </c>
      <c r="B193" s="6" t="s">
        <v>309</v>
      </c>
      <c r="C193" s="22" t="n">
        <f aca="false">COUNTIF(expert!$A$2:$A$949, A193) &gt; 0</f>
        <v>1</v>
      </c>
      <c r="D193" s="22" t="n">
        <f aca="false">COUNTIF(task!$A$2:$A$592, B193) &gt; 0</f>
        <v>1</v>
      </c>
    </row>
    <row r="194" customFormat="false" ht="12.75" hidden="false" customHeight="false" outlineLevel="0" collapsed="false">
      <c r="A194" s="6" t="s">
        <v>35</v>
      </c>
      <c r="B194" s="6" t="s">
        <v>331</v>
      </c>
      <c r="C194" s="22" t="n">
        <f aca="false">COUNTIF(expert!$A$2:$A$949, A194) &gt; 0</f>
        <v>1</v>
      </c>
      <c r="D194" s="22" t="n">
        <f aca="false">COUNTIF(task!$A$2:$A$592, B194) &gt; 0</f>
        <v>1</v>
      </c>
    </row>
    <row r="195" customFormat="false" ht="12.75" hidden="false" customHeight="false" outlineLevel="0" collapsed="false">
      <c r="A195" s="1" t="s">
        <v>15</v>
      </c>
      <c r="B195" s="1" t="s">
        <v>53</v>
      </c>
      <c r="C195" s="22" t="n">
        <f aca="false">COUNTIF(expert!$A$2:$A$949, A195) &gt; 0</f>
        <v>1</v>
      </c>
      <c r="D195" s="22" t="n">
        <f aca="false">COUNTIF(task!$A$2:$A$592, B195) &gt; 0</f>
        <v>1</v>
      </c>
    </row>
    <row r="196" customFormat="false" ht="12.75" hidden="false" customHeight="false" outlineLevel="0" collapsed="false">
      <c r="A196" s="1" t="s">
        <v>15</v>
      </c>
      <c r="B196" s="1" t="s">
        <v>52</v>
      </c>
      <c r="C196" s="22" t="n">
        <f aca="false">COUNTIF(expert!$A$2:$A$949, A196) &gt; 0</f>
        <v>1</v>
      </c>
      <c r="D196" s="22" t="n">
        <f aca="false">COUNTIF(task!$A$2:$A$592, B196) &gt; 0</f>
        <v>1</v>
      </c>
    </row>
    <row r="197" customFormat="false" ht="12.75" hidden="false" customHeight="false" outlineLevel="0" collapsed="false">
      <c r="A197" s="1" t="s">
        <v>15</v>
      </c>
      <c r="B197" s="1" t="s">
        <v>55</v>
      </c>
      <c r="C197" s="22" t="n">
        <f aca="false">COUNTIF(expert!$A$2:$A$949, A197) &gt; 0</f>
        <v>1</v>
      </c>
      <c r="D197" s="22" t="n">
        <f aca="false">COUNTIF(task!$A$2:$A$592, B197) &gt; 0</f>
        <v>1</v>
      </c>
    </row>
    <row r="198" customFormat="false" ht="12.75" hidden="false" customHeight="false" outlineLevel="0" collapsed="false">
      <c r="A198" s="1" t="s">
        <v>15</v>
      </c>
      <c r="B198" s="1" t="s">
        <v>54</v>
      </c>
      <c r="C198" s="22" t="n">
        <f aca="false">COUNTIF(expert!$A$2:$A$949, A198) &gt; 0</f>
        <v>1</v>
      </c>
      <c r="D198" s="22" t="n">
        <f aca="false">COUNTIF(task!$A$2:$A$592, B198) &gt; 0</f>
        <v>1</v>
      </c>
    </row>
    <row r="199" customFormat="false" ht="12.75" hidden="false" customHeight="false" outlineLevel="0" collapsed="false">
      <c r="A199" s="1" t="s">
        <v>15</v>
      </c>
      <c r="B199" s="1" t="s">
        <v>56</v>
      </c>
      <c r="C199" s="22" t="n">
        <f aca="false">COUNTIF(expert!$A$2:$A$949, A199) &gt; 0</f>
        <v>1</v>
      </c>
      <c r="D199" s="22" t="n">
        <f aca="false">COUNTIF(task!$A$2:$A$592, B199) &gt; 0</f>
        <v>1</v>
      </c>
    </row>
    <row r="200" customFormat="false" ht="12.75" hidden="false" customHeight="false" outlineLevel="0" collapsed="false">
      <c r="A200" s="1" t="s">
        <v>15</v>
      </c>
      <c r="B200" s="1" t="s">
        <v>58</v>
      </c>
      <c r="C200" s="22" t="n">
        <f aca="false">COUNTIF(expert!$A$2:$A$949, A200) &gt; 0</f>
        <v>1</v>
      </c>
      <c r="D200" s="22" t="n">
        <f aca="false">COUNTIF(task!$A$2:$A$592, B200) &gt; 0</f>
        <v>1</v>
      </c>
    </row>
    <row r="201" customFormat="false" ht="12.75" hidden="false" customHeight="false" outlineLevel="0" collapsed="false">
      <c r="A201" s="1" t="s">
        <v>15</v>
      </c>
      <c r="B201" s="1" t="s">
        <v>57</v>
      </c>
      <c r="C201" s="22" t="n">
        <f aca="false">COUNTIF(expert!$A$2:$A$949, A201) &gt; 0</f>
        <v>1</v>
      </c>
      <c r="D201" s="22" t="n">
        <f aca="false">COUNTIF(task!$A$2:$A$592, B201) &gt; 0</f>
        <v>1</v>
      </c>
    </row>
    <row r="202" customFormat="false" ht="12.75" hidden="false" customHeight="false" outlineLevel="0" collapsed="false">
      <c r="A202" s="1" t="s">
        <v>15</v>
      </c>
      <c r="B202" s="1" t="s">
        <v>59</v>
      </c>
      <c r="C202" s="22" t="n">
        <f aca="false">COUNTIF(expert!$A$2:$A$949, A202) &gt; 0</f>
        <v>1</v>
      </c>
      <c r="D202" s="22" t="n">
        <f aca="false">COUNTIF(task!$A$2:$A$592, B202) &gt; 0</f>
        <v>1</v>
      </c>
    </row>
    <row r="203" customFormat="false" ht="12.75" hidden="false" customHeight="false" outlineLevel="0" collapsed="false">
      <c r="A203" s="1" t="s">
        <v>15</v>
      </c>
      <c r="B203" s="1" t="s">
        <v>61</v>
      </c>
      <c r="C203" s="22" t="n">
        <f aca="false">COUNTIF(expert!$A$2:$A$949, A203) &gt; 0</f>
        <v>1</v>
      </c>
      <c r="D203" s="22" t="n">
        <f aca="false">COUNTIF(task!$A$2:$A$592, B203) &gt; 0</f>
        <v>1</v>
      </c>
    </row>
    <row r="204" customFormat="false" ht="12.75" hidden="false" customHeight="false" outlineLevel="0" collapsed="false">
      <c r="A204" s="1" t="s">
        <v>15</v>
      </c>
      <c r="B204" s="1" t="s">
        <v>60</v>
      </c>
      <c r="C204" s="22" t="n">
        <f aca="false">COUNTIF(expert!$A$2:$A$949, A204) &gt; 0</f>
        <v>1</v>
      </c>
      <c r="D204" s="22" t="n">
        <f aca="false">COUNTIF(task!$A$2:$A$592, B204) &gt; 0</f>
        <v>1</v>
      </c>
    </row>
    <row r="205" customFormat="false" ht="12.75" hidden="false" customHeight="false" outlineLevel="0" collapsed="false">
      <c r="A205" s="1" t="s">
        <v>15</v>
      </c>
      <c r="B205" s="1" t="s">
        <v>62</v>
      </c>
      <c r="C205" s="22" t="n">
        <f aca="false">COUNTIF(expert!$A$2:$A$949, A205) &gt; 0</f>
        <v>1</v>
      </c>
      <c r="D205" s="22" t="n">
        <f aca="false">COUNTIF(task!$A$2:$A$592, B205) &gt; 0</f>
        <v>1</v>
      </c>
    </row>
    <row r="206" customFormat="false" ht="12.75" hidden="false" customHeight="false" outlineLevel="0" collapsed="false">
      <c r="A206" s="1" t="s">
        <v>15</v>
      </c>
      <c r="B206" s="1" t="s">
        <v>64</v>
      </c>
      <c r="C206" s="22" t="n">
        <f aca="false">COUNTIF(expert!$A$2:$A$949, A206) &gt; 0</f>
        <v>1</v>
      </c>
      <c r="D206" s="22" t="n">
        <f aca="false">COUNTIF(task!$A$2:$A$592, B206) &gt; 0</f>
        <v>1</v>
      </c>
    </row>
    <row r="207" customFormat="false" ht="12.75" hidden="false" customHeight="false" outlineLevel="0" collapsed="false">
      <c r="A207" s="1" t="s">
        <v>15</v>
      </c>
      <c r="B207" s="1" t="s">
        <v>63</v>
      </c>
      <c r="C207" s="22" t="n">
        <f aca="false">COUNTIF(expert!$A$2:$A$949, A207) &gt; 0</f>
        <v>1</v>
      </c>
      <c r="D207" s="22" t="n">
        <f aca="false">COUNTIF(task!$A$2:$A$592, B207) &gt; 0</f>
        <v>1</v>
      </c>
    </row>
    <row r="208" customFormat="false" ht="12.75" hidden="false" customHeight="false" outlineLevel="0" collapsed="false">
      <c r="A208" s="1" t="s">
        <v>15</v>
      </c>
      <c r="B208" s="1" t="s">
        <v>66</v>
      </c>
      <c r="C208" s="22" t="n">
        <f aca="false">COUNTIF(expert!$A$2:$A$949, A208) &gt; 0</f>
        <v>1</v>
      </c>
      <c r="D208" s="22" t="n">
        <f aca="false">COUNTIF(task!$A$2:$A$592, B208) &gt; 0</f>
        <v>1</v>
      </c>
    </row>
    <row r="209" customFormat="false" ht="12.75" hidden="false" customHeight="false" outlineLevel="0" collapsed="false">
      <c r="A209" s="1" t="s">
        <v>15</v>
      </c>
      <c r="B209" s="1" t="s">
        <v>65</v>
      </c>
      <c r="C209" s="22" t="n">
        <f aca="false">COUNTIF(expert!$A$2:$A$949, A209) &gt; 0</f>
        <v>1</v>
      </c>
      <c r="D209" s="22" t="n">
        <f aca="false">COUNTIF(task!$A$2:$A$592, B209) &gt; 0</f>
        <v>1</v>
      </c>
    </row>
    <row r="210" customFormat="false" ht="12.75" hidden="false" customHeight="false" outlineLevel="0" collapsed="false">
      <c r="A210" s="1" t="s">
        <v>15</v>
      </c>
      <c r="B210" s="1" t="s">
        <v>68</v>
      </c>
      <c r="C210" s="22" t="n">
        <f aca="false">COUNTIF(expert!$A$2:$A$949, A210) &gt; 0</f>
        <v>1</v>
      </c>
      <c r="D210" s="22" t="n">
        <f aca="false">COUNTIF(task!$A$2:$A$592, B210) &gt; 0</f>
        <v>1</v>
      </c>
    </row>
    <row r="211" customFormat="false" ht="12.75" hidden="false" customHeight="false" outlineLevel="0" collapsed="false">
      <c r="A211" s="1" t="s">
        <v>15</v>
      </c>
      <c r="B211" s="1" t="s">
        <v>67</v>
      </c>
      <c r="C211" s="22" t="n">
        <f aca="false">COUNTIF(expert!$A$2:$A$949, A211) &gt; 0</f>
        <v>1</v>
      </c>
      <c r="D211" s="22" t="n">
        <f aca="false">COUNTIF(task!$A$2:$A$592, B211) &gt; 0</f>
        <v>1</v>
      </c>
    </row>
    <row r="212" customFormat="false" ht="12.75" hidden="false" customHeight="false" outlineLevel="0" collapsed="false">
      <c r="A212" s="1" t="s">
        <v>15</v>
      </c>
      <c r="B212" s="1" t="s">
        <v>69</v>
      </c>
      <c r="C212" s="22" t="n">
        <f aca="false">COUNTIF(expert!$A$2:$A$949, A212) &gt; 0</f>
        <v>1</v>
      </c>
      <c r="D212" s="22" t="n">
        <f aca="false">COUNTIF(task!$A$2:$A$592, B212) &gt; 0</f>
        <v>1</v>
      </c>
    </row>
    <row r="213" customFormat="false" ht="12.75" hidden="false" customHeight="false" outlineLevel="0" collapsed="false">
      <c r="A213" s="1" t="s">
        <v>15</v>
      </c>
      <c r="B213" s="1" t="s">
        <v>71</v>
      </c>
      <c r="C213" s="22" t="n">
        <f aca="false">COUNTIF(expert!$A$2:$A$949, A213) &gt; 0</f>
        <v>1</v>
      </c>
      <c r="D213" s="22" t="n">
        <f aca="false">COUNTIF(task!$A$2:$A$592, B213) &gt; 0</f>
        <v>1</v>
      </c>
    </row>
    <row r="214" customFormat="false" ht="12.75" hidden="false" customHeight="false" outlineLevel="0" collapsed="false">
      <c r="A214" s="1" t="s">
        <v>15</v>
      </c>
      <c r="B214" s="1" t="s">
        <v>70</v>
      </c>
      <c r="C214" s="22" t="n">
        <f aca="false">COUNTIF(expert!$A$2:$A$949, A214) &gt; 0</f>
        <v>1</v>
      </c>
      <c r="D214" s="22" t="n">
        <f aca="false">COUNTIF(task!$A$2:$A$592, B214) &gt; 0</f>
        <v>1</v>
      </c>
    </row>
    <row r="215" customFormat="false" ht="12.75" hidden="false" customHeight="false" outlineLevel="0" collapsed="false">
      <c r="A215" s="1" t="s">
        <v>15</v>
      </c>
      <c r="B215" s="1" t="s">
        <v>73</v>
      </c>
      <c r="C215" s="22" t="n">
        <f aca="false">COUNTIF(expert!$A$2:$A$949, A215) &gt; 0</f>
        <v>1</v>
      </c>
      <c r="D215" s="22" t="n">
        <f aca="false">COUNTIF(task!$A$2:$A$592, B215) &gt; 0</f>
        <v>1</v>
      </c>
    </row>
    <row r="216" customFormat="false" ht="12.75" hidden="false" customHeight="false" outlineLevel="0" collapsed="false">
      <c r="A216" s="1" t="s">
        <v>15</v>
      </c>
      <c r="B216" s="1" t="s">
        <v>72</v>
      </c>
      <c r="C216" s="22" t="n">
        <f aca="false">COUNTIF(expert!$A$2:$A$949, A216) &gt; 0</f>
        <v>1</v>
      </c>
      <c r="D216" s="22" t="n">
        <f aca="false">COUNTIF(task!$A$2:$A$592, B216) &gt; 0</f>
        <v>1</v>
      </c>
    </row>
    <row r="217" customFormat="false" ht="12.75" hidden="false" customHeight="false" outlineLevel="0" collapsed="false">
      <c r="A217" s="1" t="s">
        <v>15</v>
      </c>
      <c r="B217" s="1" t="s">
        <v>74</v>
      </c>
      <c r="C217" s="22" t="n">
        <f aca="false">COUNTIF(expert!$A$2:$A$949, A217) &gt; 0</f>
        <v>1</v>
      </c>
      <c r="D217" s="22" t="n">
        <f aca="false">COUNTIF(task!$A$2:$A$592, B217) &gt; 0</f>
        <v>1</v>
      </c>
    </row>
    <row r="218" customFormat="false" ht="12.75" hidden="false" customHeight="false" outlineLevel="0" collapsed="false">
      <c r="A218" s="1" t="s">
        <v>15</v>
      </c>
      <c r="B218" s="1" t="s">
        <v>76</v>
      </c>
      <c r="C218" s="22" t="n">
        <f aca="false">COUNTIF(expert!$A$2:$A$949, A218) &gt; 0</f>
        <v>1</v>
      </c>
      <c r="D218" s="22" t="n">
        <f aca="false">COUNTIF(task!$A$2:$A$592, B218) &gt; 0</f>
        <v>1</v>
      </c>
    </row>
    <row r="219" customFormat="false" ht="12.75" hidden="false" customHeight="false" outlineLevel="0" collapsed="false">
      <c r="A219" s="1" t="s">
        <v>15</v>
      </c>
      <c r="B219" s="1" t="s">
        <v>75</v>
      </c>
      <c r="C219" s="22" t="n">
        <f aca="false">COUNTIF(expert!$A$2:$A$949, A219) &gt; 0</f>
        <v>1</v>
      </c>
      <c r="D219" s="22" t="n">
        <f aca="false">COUNTIF(task!$A$2:$A$592, B219) &gt; 0</f>
        <v>1</v>
      </c>
    </row>
    <row r="220" customFormat="false" ht="12.75" hidden="false" customHeight="false" outlineLevel="0" collapsed="false">
      <c r="A220" s="6" t="s">
        <v>36</v>
      </c>
      <c r="B220" s="6" t="s">
        <v>120</v>
      </c>
      <c r="C220" s="22" t="n">
        <f aca="false">COUNTIF(expert!$A$2:$A$949, A220) &gt; 0</f>
        <v>1</v>
      </c>
      <c r="D220" s="22" t="n">
        <f aca="false">COUNTIF(task!$A$2:$A$592, B220) &gt; 0</f>
        <v>1</v>
      </c>
    </row>
    <row r="221" customFormat="false" ht="12.75" hidden="false" customHeight="false" outlineLevel="0" collapsed="false">
      <c r="A221" s="6" t="s">
        <v>36</v>
      </c>
      <c r="B221" s="6" t="s">
        <v>119</v>
      </c>
      <c r="C221" s="22" t="n">
        <f aca="false">COUNTIF(expert!$A$2:$A$949, A221) &gt; 0</f>
        <v>1</v>
      </c>
      <c r="D221" s="22" t="n">
        <f aca="false">COUNTIF(task!$A$2:$A$592, B221) &gt; 0</f>
        <v>1</v>
      </c>
    </row>
    <row r="222" customFormat="false" ht="12.75" hidden="false" customHeight="false" outlineLevel="0" collapsed="false">
      <c r="A222" s="6" t="s">
        <v>36</v>
      </c>
      <c r="B222" s="6" t="s">
        <v>122</v>
      </c>
      <c r="C222" s="22" t="n">
        <f aca="false">COUNTIF(expert!$A$2:$A$949, A222) &gt; 0</f>
        <v>1</v>
      </c>
      <c r="D222" s="22" t="n">
        <f aca="false">COUNTIF(task!$A$2:$A$592, B222) &gt; 0</f>
        <v>1</v>
      </c>
    </row>
    <row r="223" customFormat="false" ht="12.75" hidden="false" customHeight="false" outlineLevel="0" collapsed="false">
      <c r="A223" s="6" t="s">
        <v>36</v>
      </c>
      <c r="B223" s="6" t="s">
        <v>121</v>
      </c>
      <c r="C223" s="22" t="n">
        <f aca="false">COUNTIF(expert!$A$2:$A$949, A223) &gt; 0</f>
        <v>1</v>
      </c>
      <c r="D223" s="22" t="n">
        <f aca="false">COUNTIF(task!$A$2:$A$592, B223) &gt; 0</f>
        <v>1</v>
      </c>
    </row>
    <row r="224" customFormat="false" ht="12.75" hidden="false" customHeight="false" outlineLevel="0" collapsed="false">
      <c r="A224" s="6" t="s">
        <v>36</v>
      </c>
      <c r="B224" s="6" t="s">
        <v>124</v>
      </c>
      <c r="C224" s="22" t="n">
        <f aca="false">COUNTIF(expert!$A$2:$A$949, A224) &gt; 0</f>
        <v>1</v>
      </c>
      <c r="D224" s="22" t="n">
        <f aca="false">COUNTIF(task!$A$2:$A$592, B224) &gt; 0</f>
        <v>1</v>
      </c>
    </row>
    <row r="225" customFormat="false" ht="12.75" hidden="false" customHeight="false" outlineLevel="0" collapsed="false">
      <c r="A225" s="6" t="s">
        <v>36</v>
      </c>
      <c r="B225" s="6" t="s">
        <v>123</v>
      </c>
      <c r="C225" s="22" t="n">
        <f aca="false">COUNTIF(expert!$A$2:$A$949, A225) &gt; 0</f>
        <v>1</v>
      </c>
      <c r="D225" s="22" t="n">
        <f aca="false">COUNTIF(task!$A$2:$A$592, B225) &gt; 0</f>
        <v>1</v>
      </c>
    </row>
    <row r="226" customFormat="false" ht="12.75" hidden="false" customHeight="false" outlineLevel="0" collapsed="false">
      <c r="A226" s="6" t="s">
        <v>36</v>
      </c>
      <c r="B226" s="6" t="s">
        <v>126</v>
      </c>
      <c r="C226" s="22" t="n">
        <f aca="false">COUNTIF(expert!$A$2:$A$949, A226) &gt; 0</f>
        <v>1</v>
      </c>
      <c r="D226" s="22" t="n">
        <f aca="false">COUNTIF(task!$A$2:$A$592, B226) &gt; 0</f>
        <v>1</v>
      </c>
    </row>
    <row r="227" customFormat="false" ht="12.75" hidden="false" customHeight="false" outlineLevel="0" collapsed="false">
      <c r="A227" s="6" t="s">
        <v>36</v>
      </c>
      <c r="B227" s="6" t="s">
        <v>125</v>
      </c>
      <c r="C227" s="22" t="n">
        <f aca="false">COUNTIF(expert!$A$2:$A$949, A227) &gt; 0</f>
        <v>1</v>
      </c>
      <c r="D227" s="22" t="n">
        <f aca="false">COUNTIF(task!$A$2:$A$592, B227) &gt; 0</f>
        <v>1</v>
      </c>
    </row>
    <row r="228" customFormat="false" ht="12.75" hidden="false" customHeight="false" outlineLevel="0" collapsed="false">
      <c r="A228" s="6" t="s">
        <v>36</v>
      </c>
      <c r="B228" s="6" t="s">
        <v>128</v>
      </c>
      <c r="C228" s="22" t="n">
        <f aca="false">COUNTIF(expert!$A$2:$A$949, A228) &gt; 0</f>
        <v>1</v>
      </c>
      <c r="D228" s="22" t="n">
        <f aca="false">COUNTIF(task!$A$2:$A$592, B228) &gt; 0</f>
        <v>1</v>
      </c>
    </row>
    <row r="229" customFormat="false" ht="12.75" hidden="false" customHeight="false" outlineLevel="0" collapsed="false">
      <c r="A229" s="6" t="s">
        <v>36</v>
      </c>
      <c r="B229" s="6" t="s">
        <v>127</v>
      </c>
      <c r="C229" s="22" t="n">
        <f aca="false">COUNTIF(expert!$A$2:$A$949, A229) &gt; 0</f>
        <v>1</v>
      </c>
      <c r="D229" s="22" t="n">
        <f aca="false">COUNTIF(task!$A$2:$A$592, B229) &gt; 0</f>
        <v>1</v>
      </c>
    </row>
    <row r="230" customFormat="false" ht="12.75" hidden="false" customHeight="false" outlineLevel="0" collapsed="false">
      <c r="A230" s="6" t="s">
        <v>36</v>
      </c>
      <c r="B230" s="6" t="s">
        <v>130</v>
      </c>
      <c r="C230" s="22" t="n">
        <f aca="false">COUNTIF(expert!$A$2:$A$949, A230) &gt; 0</f>
        <v>1</v>
      </c>
      <c r="D230" s="22" t="n">
        <f aca="false">COUNTIF(task!$A$2:$A$592, B230) &gt; 0</f>
        <v>1</v>
      </c>
    </row>
    <row r="231" customFormat="false" ht="12.75" hidden="false" customHeight="false" outlineLevel="0" collapsed="false">
      <c r="A231" s="6" t="s">
        <v>36</v>
      </c>
      <c r="B231" s="6" t="s">
        <v>129</v>
      </c>
      <c r="C231" s="22" t="n">
        <f aca="false">COUNTIF(expert!$A$2:$A$949, A231) &gt; 0</f>
        <v>1</v>
      </c>
      <c r="D231" s="22" t="n">
        <f aca="false">COUNTIF(task!$A$2:$A$592, B231) &gt; 0</f>
        <v>1</v>
      </c>
    </row>
    <row r="232" customFormat="false" ht="12.75" hidden="false" customHeight="false" outlineLevel="0" collapsed="false">
      <c r="A232" s="6" t="s">
        <v>36</v>
      </c>
      <c r="B232" s="6" t="s">
        <v>131</v>
      </c>
      <c r="C232" s="22" t="n">
        <f aca="false">COUNTIF(expert!$A$2:$A$949, A232) &gt; 0</f>
        <v>1</v>
      </c>
      <c r="D232" s="22" t="n">
        <f aca="false">COUNTIF(task!$A$2:$A$592, B232) &gt; 0</f>
        <v>1</v>
      </c>
    </row>
    <row r="233" customFormat="false" ht="12.75" hidden="false" customHeight="false" outlineLevel="0" collapsed="false">
      <c r="A233" s="6" t="s">
        <v>36</v>
      </c>
      <c r="B233" s="6" t="s">
        <v>133</v>
      </c>
      <c r="C233" s="22" t="n">
        <f aca="false">COUNTIF(expert!$A$2:$A$949, A233) &gt; 0</f>
        <v>1</v>
      </c>
      <c r="D233" s="22" t="n">
        <f aca="false">COUNTIF(task!$A$2:$A$592, B233) &gt; 0</f>
        <v>1</v>
      </c>
    </row>
    <row r="234" customFormat="false" ht="12.75" hidden="false" customHeight="false" outlineLevel="0" collapsed="false">
      <c r="A234" s="6" t="s">
        <v>36</v>
      </c>
      <c r="B234" s="6" t="s">
        <v>132</v>
      </c>
      <c r="C234" s="22" t="n">
        <f aca="false">COUNTIF(expert!$A$2:$A$949, A234) &gt; 0</f>
        <v>1</v>
      </c>
      <c r="D234" s="22" t="n">
        <f aca="false">COUNTIF(task!$A$2:$A$592, B234) &gt; 0</f>
        <v>1</v>
      </c>
    </row>
    <row r="235" customFormat="false" ht="12.75" hidden="false" customHeight="false" outlineLevel="0" collapsed="false">
      <c r="A235" s="6" t="s">
        <v>36</v>
      </c>
      <c r="B235" s="6" t="s">
        <v>134</v>
      </c>
      <c r="C235" s="22" t="n">
        <f aca="false">COUNTIF(expert!$A$2:$A$949, A235) &gt; 0</f>
        <v>1</v>
      </c>
      <c r="D235" s="22" t="n">
        <f aca="false">COUNTIF(task!$A$2:$A$592, B235) &gt; 0</f>
        <v>1</v>
      </c>
    </row>
    <row r="236" customFormat="false" ht="12.75" hidden="false" customHeight="false" outlineLevel="0" collapsed="false">
      <c r="A236" s="6" t="s">
        <v>36</v>
      </c>
      <c r="B236" s="6" t="s">
        <v>136</v>
      </c>
      <c r="C236" s="22" t="n">
        <f aca="false">COUNTIF(expert!$A$2:$A$949, A236) &gt; 0</f>
        <v>1</v>
      </c>
      <c r="D236" s="22" t="n">
        <f aca="false">COUNTIF(task!$A$2:$A$592, B236) &gt; 0</f>
        <v>1</v>
      </c>
    </row>
    <row r="237" customFormat="false" ht="12.75" hidden="false" customHeight="false" outlineLevel="0" collapsed="false">
      <c r="A237" s="6" t="s">
        <v>36</v>
      </c>
      <c r="B237" s="6" t="s">
        <v>135</v>
      </c>
      <c r="C237" s="22" t="n">
        <f aca="false">COUNTIF(expert!$A$2:$A$949, A237) &gt; 0</f>
        <v>1</v>
      </c>
      <c r="D237" s="22" t="n">
        <f aca="false">COUNTIF(task!$A$2:$A$592, B237) &gt; 0</f>
        <v>1</v>
      </c>
    </row>
    <row r="238" customFormat="false" ht="12.75" hidden="false" customHeight="false" outlineLevel="0" collapsed="false">
      <c r="A238" s="1" t="s">
        <v>16</v>
      </c>
      <c r="B238" s="1" t="s">
        <v>78</v>
      </c>
      <c r="C238" s="22" t="n">
        <f aca="false">COUNTIF(expert!$A$2:$A$949, A238) &gt; 0</f>
        <v>1</v>
      </c>
      <c r="D238" s="22" t="n">
        <f aca="false">COUNTIF(task!$A$2:$A$592, B238) &gt; 0</f>
        <v>1</v>
      </c>
    </row>
    <row r="239" customFormat="false" ht="12.75" hidden="false" customHeight="false" outlineLevel="0" collapsed="false">
      <c r="A239" s="1" t="s">
        <v>16</v>
      </c>
      <c r="B239" s="1" t="s">
        <v>77</v>
      </c>
      <c r="C239" s="22" t="n">
        <f aca="false">COUNTIF(expert!$A$2:$A$949, A239) &gt; 0</f>
        <v>1</v>
      </c>
      <c r="D239" s="22" t="n">
        <f aca="false">COUNTIF(task!$A$2:$A$592, B239) &gt; 0</f>
        <v>1</v>
      </c>
    </row>
    <row r="240" customFormat="false" ht="12.75" hidden="false" customHeight="false" outlineLevel="0" collapsed="false">
      <c r="A240" s="1" t="s">
        <v>16</v>
      </c>
      <c r="B240" s="1" t="s">
        <v>80</v>
      </c>
      <c r="C240" s="22" t="n">
        <f aca="false">COUNTIF(expert!$A$2:$A$949, A240) &gt; 0</f>
        <v>1</v>
      </c>
      <c r="D240" s="22" t="n">
        <f aca="false">COUNTIF(task!$A$2:$A$592, B240) &gt; 0</f>
        <v>1</v>
      </c>
    </row>
    <row r="241" customFormat="false" ht="12.75" hidden="false" customHeight="false" outlineLevel="0" collapsed="false">
      <c r="A241" s="1" t="s">
        <v>16</v>
      </c>
      <c r="B241" s="1" t="s">
        <v>79</v>
      </c>
      <c r="C241" s="22" t="n">
        <f aca="false">COUNTIF(expert!$A$2:$A$949, A241) &gt; 0</f>
        <v>1</v>
      </c>
      <c r="D241" s="22" t="n">
        <f aca="false">COUNTIF(task!$A$2:$A$592, B241) &gt; 0</f>
        <v>1</v>
      </c>
    </row>
    <row r="242" customFormat="false" ht="12.75" hidden="false" customHeight="false" outlineLevel="0" collapsed="false">
      <c r="A242" s="1" t="s">
        <v>16</v>
      </c>
      <c r="B242" s="1" t="s">
        <v>82</v>
      </c>
      <c r="C242" s="22" t="n">
        <f aca="false">COUNTIF(expert!$A$2:$A$949, A242) &gt; 0</f>
        <v>1</v>
      </c>
      <c r="D242" s="22" t="n">
        <f aca="false">COUNTIF(task!$A$2:$A$592, B242) &gt; 0</f>
        <v>1</v>
      </c>
    </row>
    <row r="243" customFormat="false" ht="12.75" hidden="false" customHeight="false" outlineLevel="0" collapsed="false">
      <c r="A243" s="1" t="s">
        <v>16</v>
      </c>
      <c r="B243" s="1" t="s">
        <v>81</v>
      </c>
      <c r="C243" s="22" t="n">
        <f aca="false">COUNTIF(expert!$A$2:$A$949, A243) &gt; 0</f>
        <v>1</v>
      </c>
      <c r="D243" s="22" t="n">
        <f aca="false">COUNTIF(task!$A$2:$A$592, B243) &gt; 0</f>
        <v>1</v>
      </c>
    </row>
    <row r="244" customFormat="false" ht="12.75" hidden="false" customHeight="false" outlineLevel="0" collapsed="false">
      <c r="A244" s="1" t="s">
        <v>16</v>
      </c>
      <c r="B244" s="1" t="s">
        <v>87</v>
      </c>
      <c r="C244" s="22" t="n">
        <f aca="false">COUNTIF(expert!$A$2:$A$949, A244) &gt; 0</f>
        <v>1</v>
      </c>
      <c r="D244" s="22" t="n">
        <f aca="false">COUNTIF(task!$A$2:$A$592, B244) &gt; 0</f>
        <v>1</v>
      </c>
    </row>
    <row r="245" customFormat="false" ht="12.75" hidden="false" customHeight="false" outlineLevel="0" collapsed="false">
      <c r="A245" s="1" t="s">
        <v>16</v>
      </c>
      <c r="B245" s="1" t="s">
        <v>86</v>
      </c>
      <c r="C245" s="22" t="n">
        <f aca="false">COUNTIF(expert!$A$2:$A$949, A245) &gt; 0</f>
        <v>1</v>
      </c>
      <c r="D245" s="22" t="n">
        <f aca="false">COUNTIF(task!$A$2:$A$592, B245) &gt; 0</f>
        <v>1</v>
      </c>
    </row>
    <row r="246" customFormat="false" ht="12.75" hidden="false" customHeight="false" outlineLevel="0" collapsed="false">
      <c r="A246" s="1" t="s">
        <v>16</v>
      </c>
      <c r="B246" s="1" t="s">
        <v>88</v>
      </c>
      <c r="C246" s="22" t="n">
        <f aca="false">COUNTIF(expert!$A$2:$A$949, A246) &gt; 0</f>
        <v>1</v>
      </c>
      <c r="D246" s="22" t="n">
        <f aca="false">COUNTIF(task!$A$2:$A$592, B246) &gt; 0</f>
        <v>1</v>
      </c>
    </row>
    <row r="247" customFormat="false" ht="12.75" hidden="false" customHeight="false" outlineLevel="0" collapsed="false">
      <c r="A247" s="1" t="s">
        <v>16</v>
      </c>
      <c r="B247" s="1" t="s">
        <v>90</v>
      </c>
      <c r="C247" s="22" t="n">
        <f aca="false">COUNTIF(expert!$A$2:$A$949, A247) &gt; 0</f>
        <v>1</v>
      </c>
      <c r="D247" s="22" t="n">
        <f aca="false">COUNTIF(task!$A$2:$A$592, B247) &gt; 0</f>
        <v>1</v>
      </c>
    </row>
    <row r="248" customFormat="false" ht="12.75" hidden="false" customHeight="false" outlineLevel="0" collapsed="false">
      <c r="A248" s="1" t="s">
        <v>16</v>
      </c>
      <c r="B248" s="1" t="s">
        <v>89</v>
      </c>
      <c r="C248" s="22" t="n">
        <f aca="false">COUNTIF(expert!$A$2:$A$949, A248) &gt; 0</f>
        <v>1</v>
      </c>
      <c r="D248" s="22" t="n">
        <f aca="false">COUNTIF(task!$A$2:$A$592, B248) &gt; 0</f>
        <v>1</v>
      </c>
    </row>
    <row r="249" customFormat="false" ht="12.75" hidden="false" customHeight="false" outlineLevel="0" collapsed="false">
      <c r="A249" s="1" t="s">
        <v>16</v>
      </c>
      <c r="B249" s="1" t="s">
        <v>83</v>
      </c>
      <c r="C249" s="22" t="n">
        <f aca="false">COUNTIF(expert!$A$2:$A$949, A249) &gt; 0</f>
        <v>1</v>
      </c>
      <c r="D249" s="22" t="n">
        <f aca="false">COUNTIF(task!$A$2:$A$592, B249) &gt; 0</f>
        <v>1</v>
      </c>
    </row>
    <row r="250" customFormat="false" ht="12.75" hidden="false" customHeight="false" outlineLevel="0" collapsed="false">
      <c r="A250" s="1" t="s">
        <v>16</v>
      </c>
      <c r="B250" s="1" t="s">
        <v>85</v>
      </c>
      <c r="C250" s="22" t="n">
        <f aca="false">COUNTIF(expert!$A$2:$A$949, A250) &gt; 0</f>
        <v>1</v>
      </c>
      <c r="D250" s="22" t="n">
        <f aca="false">COUNTIF(task!$A$2:$A$592, B250) &gt; 0</f>
        <v>1</v>
      </c>
    </row>
    <row r="251" customFormat="false" ht="12.75" hidden="false" customHeight="false" outlineLevel="0" collapsed="false">
      <c r="A251" s="1" t="s">
        <v>16</v>
      </c>
      <c r="B251" s="1" t="s">
        <v>84</v>
      </c>
      <c r="C251" s="22" t="n">
        <f aca="false">COUNTIF(expert!$A$2:$A$949, A251) &gt; 0</f>
        <v>1</v>
      </c>
      <c r="D251" s="22" t="n">
        <f aca="false">COUNTIF(task!$A$2:$A$592, B251) &gt; 0</f>
        <v>1</v>
      </c>
    </row>
    <row r="252" customFormat="false" ht="12.75" hidden="false" customHeight="false" outlineLevel="0" collapsed="false">
      <c r="A252" s="1" t="s">
        <v>16</v>
      </c>
      <c r="B252" s="1" t="s">
        <v>91</v>
      </c>
      <c r="C252" s="22" t="n">
        <f aca="false">COUNTIF(expert!$A$2:$A$949, A252) &gt; 0</f>
        <v>1</v>
      </c>
      <c r="D252" s="22" t="n">
        <f aca="false">COUNTIF(task!$A$2:$A$592, B252) &gt; 0</f>
        <v>1</v>
      </c>
    </row>
    <row r="253" customFormat="false" ht="12.75" hidden="false" customHeight="false" outlineLevel="0" collapsed="false">
      <c r="A253" s="1" t="s">
        <v>16</v>
      </c>
      <c r="B253" s="1" t="s">
        <v>93</v>
      </c>
      <c r="C253" s="22" t="n">
        <f aca="false">COUNTIF(expert!$A$2:$A$949, A253) &gt; 0</f>
        <v>1</v>
      </c>
      <c r="D253" s="22" t="n">
        <f aca="false">COUNTIF(task!$A$2:$A$592, B253) &gt; 0</f>
        <v>1</v>
      </c>
    </row>
    <row r="254" customFormat="false" ht="12.75" hidden="false" customHeight="false" outlineLevel="0" collapsed="false">
      <c r="A254" s="1" t="s">
        <v>16</v>
      </c>
      <c r="B254" s="1" t="s">
        <v>92</v>
      </c>
      <c r="C254" s="22" t="n">
        <f aca="false">COUNTIF(expert!$A$2:$A$949, A254) &gt; 0</f>
        <v>1</v>
      </c>
      <c r="D254" s="22" t="n">
        <f aca="false">COUNTIF(task!$A$2:$A$592, B254) &gt; 0</f>
        <v>1</v>
      </c>
    </row>
    <row r="255" customFormat="false" ht="12.75" hidden="false" customHeight="false" outlineLevel="0" collapsed="false">
      <c r="A255" s="6" t="s">
        <v>37</v>
      </c>
      <c r="B255" s="6" t="s">
        <v>138</v>
      </c>
      <c r="C255" s="22" t="n">
        <f aca="false">COUNTIF(expert!$A$2:$A$949, A255) &gt; 0</f>
        <v>1</v>
      </c>
      <c r="D255" s="22" t="n">
        <f aca="false">COUNTIF(task!$A$2:$A$592, B255) &gt; 0</f>
        <v>1</v>
      </c>
    </row>
    <row r="256" customFormat="false" ht="12.75" hidden="false" customHeight="false" outlineLevel="0" collapsed="false">
      <c r="A256" s="6" t="s">
        <v>37</v>
      </c>
      <c r="B256" s="6" t="s">
        <v>137</v>
      </c>
      <c r="C256" s="22" t="n">
        <f aca="false">COUNTIF(expert!$A$2:$A$949, A256) &gt; 0</f>
        <v>1</v>
      </c>
      <c r="D256" s="22" t="n">
        <f aca="false">COUNTIF(task!$A$2:$A$592, B256) &gt; 0</f>
        <v>1</v>
      </c>
    </row>
    <row r="257" customFormat="false" ht="12.75" hidden="false" customHeight="false" outlineLevel="0" collapsed="false">
      <c r="A257" s="6" t="s">
        <v>37</v>
      </c>
      <c r="B257" s="6" t="s">
        <v>140</v>
      </c>
      <c r="C257" s="22" t="n">
        <f aca="false">COUNTIF(expert!$A$2:$A$949, A257) &gt; 0</f>
        <v>1</v>
      </c>
      <c r="D257" s="22" t="n">
        <f aca="false">COUNTIF(task!$A$2:$A$592, B257) &gt; 0</f>
        <v>1</v>
      </c>
    </row>
    <row r="258" customFormat="false" ht="12.75" hidden="false" customHeight="false" outlineLevel="0" collapsed="false">
      <c r="A258" s="6" t="s">
        <v>37</v>
      </c>
      <c r="B258" s="6" t="s">
        <v>139</v>
      </c>
      <c r="C258" s="22" t="n">
        <f aca="false">COUNTIF(expert!$A$2:$A$949, A258) &gt; 0</f>
        <v>1</v>
      </c>
      <c r="D258" s="22" t="n">
        <f aca="false">COUNTIF(task!$A$2:$A$592, B258) &gt; 0</f>
        <v>1</v>
      </c>
    </row>
    <row r="259" customFormat="false" ht="12.75" hidden="false" customHeight="false" outlineLevel="0" collapsed="false">
      <c r="A259" s="6" t="s">
        <v>37</v>
      </c>
      <c r="B259" s="6" t="s">
        <v>142</v>
      </c>
      <c r="C259" s="22" t="n">
        <f aca="false">COUNTIF(expert!$A$2:$A$949, A259) &gt; 0</f>
        <v>1</v>
      </c>
      <c r="D259" s="22" t="n">
        <f aca="false">COUNTIF(task!$A$2:$A$592, B259) &gt; 0</f>
        <v>1</v>
      </c>
    </row>
    <row r="260" customFormat="false" ht="12.75" hidden="false" customHeight="false" outlineLevel="0" collapsed="false">
      <c r="A260" s="6" t="s">
        <v>37</v>
      </c>
      <c r="B260" s="6" t="s">
        <v>141</v>
      </c>
      <c r="C260" s="22" t="n">
        <f aca="false">COUNTIF(expert!$A$2:$A$949, A260) &gt; 0</f>
        <v>1</v>
      </c>
      <c r="D260" s="22" t="n">
        <f aca="false">COUNTIF(task!$A$2:$A$592, B260) &gt; 0</f>
        <v>1</v>
      </c>
    </row>
    <row r="261" customFormat="false" ht="12.75" hidden="false" customHeight="false" outlineLevel="0" collapsed="false">
      <c r="A261" s="6" t="s">
        <v>37</v>
      </c>
      <c r="B261" s="6" t="s">
        <v>144</v>
      </c>
      <c r="C261" s="22" t="n">
        <f aca="false">COUNTIF(expert!$A$2:$A$949, A261) &gt; 0</f>
        <v>1</v>
      </c>
      <c r="D261" s="22" t="n">
        <f aca="false">COUNTIF(task!$A$2:$A$592, B261) &gt; 0</f>
        <v>1</v>
      </c>
    </row>
    <row r="262" customFormat="false" ht="12.75" hidden="false" customHeight="false" outlineLevel="0" collapsed="false">
      <c r="A262" s="6" t="s">
        <v>37</v>
      </c>
      <c r="B262" s="6" t="s">
        <v>143</v>
      </c>
      <c r="C262" s="22" t="n">
        <f aca="false">COUNTIF(expert!$A$2:$A$949, A262) &gt; 0</f>
        <v>1</v>
      </c>
      <c r="D262" s="22" t="n">
        <f aca="false">COUNTIF(task!$A$2:$A$592, B262) &gt; 0</f>
        <v>1</v>
      </c>
    </row>
    <row r="263" customFormat="false" ht="12.75" hidden="false" customHeight="false" outlineLevel="0" collapsed="false">
      <c r="A263" s="6" t="s">
        <v>37</v>
      </c>
      <c r="B263" s="6" t="s">
        <v>145</v>
      </c>
      <c r="C263" s="22" t="n">
        <f aca="false">COUNTIF(expert!$A$2:$A$949, A263) &gt; 0</f>
        <v>1</v>
      </c>
      <c r="D263" s="22" t="n">
        <f aca="false">COUNTIF(task!$A$2:$A$592, B263) &gt; 0</f>
        <v>1</v>
      </c>
    </row>
    <row r="264" customFormat="false" ht="12.75" hidden="false" customHeight="false" outlineLevel="0" collapsed="false">
      <c r="A264" s="6" t="s">
        <v>37</v>
      </c>
      <c r="B264" s="6" t="s">
        <v>147</v>
      </c>
      <c r="C264" s="22" t="n">
        <f aca="false">COUNTIF(expert!$A$2:$A$949, A264) &gt; 0</f>
        <v>1</v>
      </c>
      <c r="D264" s="22" t="n">
        <f aca="false">COUNTIF(task!$A$2:$A$592, B264) &gt; 0</f>
        <v>1</v>
      </c>
    </row>
    <row r="265" customFormat="false" ht="12.75" hidden="false" customHeight="false" outlineLevel="0" collapsed="false">
      <c r="A265" s="6" t="s">
        <v>37</v>
      </c>
      <c r="B265" s="6" t="s">
        <v>146</v>
      </c>
      <c r="C265" s="22" t="n">
        <f aca="false">COUNTIF(expert!$A$2:$A$949, A265) &gt; 0</f>
        <v>1</v>
      </c>
      <c r="D265" s="22" t="n">
        <f aca="false">COUNTIF(task!$A$2:$A$592, B265) &gt; 0</f>
        <v>1</v>
      </c>
    </row>
    <row r="266" customFormat="false" ht="12.75" hidden="false" customHeight="false" outlineLevel="0" collapsed="false">
      <c r="A266" s="1" t="s">
        <v>38</v>
      </c>
      <c r="B266" s="1" t="s">
        <v>111</v>
      </c>
      <c r="C266" s="22" t="n">
        <f aca="false">COUNTIF(expert!$A$2:$A$949, A266) &gt; 0</f>
        <v>1</v>
      </c>
      <c r="D266" s="22" t="n">
        <f aca="false">COUNTIF(task!$A$2:$A$592, B266) &gt; 0</f>
        <v>1</v>
      </c>
    </row>
    <row r="267" customFormat="false" ht="12.75" hidden="false" customHeight="false" outlineLevel="0" collapsed="false">
      <c r="A267" s="1" t="s">
        <v>38</v>
      </c>
      <c r="B267" s="1" t="s">
        <v>113</v>
      </c>
      <c r="C267" s="22" t="n">
        <f aca="false">COUNTIF(expert!$A$2:$A$949, A267) &gt; 0</f>
        <v>1</v>
      </c>
      <c r="D267" s="22" t="n">
        <f aca="false">COUNTIF(task!$A$2:$A$592, B267) &gt; 0</f>
        <v>1</v>
      </c>
    </row>
    <row r="268" customFormat="false" ht="12.75" hidden="false" customHeight="false" outlineLevel="0" collapsed="false">
      <c r="A268" s="1" t="s">
        <v>38</v>
      </c>
      <c r="B268" s="1" t="s">
        <v>112</v>
      </c>
      <c r="C268" s="22" t="n">
        <f aca="false">COUNTIF(expert!$A$2:$A$949, A268) &gt; 0</f>
        <v>1</v>
      </c>
      <c r="D268" s="22" t="n">
        <f aca="false">COUNTIF(task!$A$2:$A$592, B268) &gt; 0</f>
        <v>1</v>
      </c>
    </row>
    <row r="269" customFormat="false" ht="12.75" hidden="false" customHeight="false" outlineLevel="0" collapsed="false">
      <c r="A269" s="1" t="s">
        <v>38</v>
      </c>
      <c r="B269" s="1" t="s">
        <v>114</v>
      </c>
      <c r="C269" s="22" t="n">
        <f aca="false">COUNTIF(expert!$A$2:$A$949, A269) &gt; 0</f>
        <v>1</v>
      </c>
      <c r="D269" s="22" t="n">
        <f aca="false">COUNTIF(task!$A$2:$A$592, B269) &gt; 0</f>
        <v>1</v>
      </c>
    </row>
    <row r="270" customFormat="false" ht="12.75" hidden="false" customHeight="false" outlineLevel="0" collapsed="false">
      <c r="A270" s="1" t="s">
        <v>38</v>
      </c>
      <c r="B270" s="1" t="s">
        <v>116</v>
      </c>
      <c r="C270" s="22" t="n">
        <f aca="false">COUNTIF(expert!$A$2:$A$949, A270) &gt; 0</f>
        <v>1</v>
      </c>
      <c r="D270" s="22" t="n">
        <f aca="false">COUNTIF(task!$A$2:$A$592, B270) &gt; 0</f>
        <v>1</v>
      </c>
    </row>
    <row r="271" customFormat="false" ht="12.75" hidden="false" customHeight="false" outlineLevel="0" collapsed="false">
      <c r="A271" s="1" t="s">
        <v>38</v>
      </c>
      <c r="B271" s="1" t="s">
        <v>115</v>
      </c>
      <c r="C271" s="22" t="n">
        <f aca="false">COUNTIF(expert!$A$2:$A$949, A271) &gt; 0</f>
        <v>1</v>
      </c>
      <c r="D271" s="22" t="n">
        <f aca="false">COUNTIF(task!$A$2:$A$592, B271) &gt; 0</f>
        <v>1</v>
      </c>
    </row>
    <row r="272" customFormat="false" ht="12.75" hidden="false" customHeight="false" outlineLevel="0" collapsed="false">
      <c r="A272" s="1" t="s">
        <v>38</v>
      </c>
      <c r="B272" s="1" t="s">
        <v>118</v>
      </c>
      <c r="C272" s="22" t="n">
        <f aca="false">COUNTIF(expert!$A$2:$A$949, A272) &gt; 0</f>
        <v>1</v>
      </c>
      <c r="D272" s="22" t="n">
        <f aca="false">COUNTIF(task!$A$2:$A$592, B272) &gt; 0</f>
        <v>1</v>
      </c>
    </row>
    <row r="273" customFormat="false" ht="12.75" hidden="false" customHeight="false" outlineLevel="0" collapsed="false">
      <c r="A273" s="1" t="s">
        <v>38</v>
      </c>
      <c r="B273" s="1" t="s">
        <v>117</v>
      </c>
      <c r="C273" s="22" t="n">
        <f aca="false">COUNTIF(expert!$A$2:$A$949, A273) &gt; 0</f>
        <v>1</v>
      </c>
      <c r="D273" s="22" t="n">
        <f aca="false">COUNTIF(task!$A$2:$A$592, B273) &gt; 0</f>
        <v>1</v>
      </c>
    </row>
    <row r="274" customFormat="false" ht="12.75" hidden="false" customHeight="false" outlineLevel="0" collapsed="false">
      <c r="A274" s="6" t="s">
        <v>17</v>
      </c>
      <c r="B274" s="6" t="s">
        <v>95</v>
      </c>
      <c r="C274" s="22" t="n">
        <f aca="false">COUNTIF(expert!$A$2:$A$949, A274) &gt; 0</f>
        <v>1</v>
      </c>
      <c r="D274" s="22" t="n">
        <f aca="false">COUNTIF(task!$A$2:$A$592, B274) &gt; 0</f>
        <v>1</v>
      </c>
    </row>
    <row r="275" customFormat="false" ht="12.75" hidden="false" customHeight="false" outlineLevel="0" collapsed="false">
      <c r="A275" s="6" t="s">
        <v>17</v>
      </c>
      <c r="B275" s="6" t="s">
        <v>94</v>
      </c>
      <c r="C275" s="22" t="n">
        <f aca="false">COUNTIF(expert!$A$2:$A$949, A275) &gt; 0</f>
        <v>1</v>
      </c>
      <c r="D275" s="22" t="n">
        <f aca="false">COUNTIF(task!$A$2:$A$592, B275) &gt; 0</f>
        <v>1</v>
      </c>
    </row>
    <row r="276" customFormat="false" ht="12.75" hidden="false" customHeight="false" outlineLevel="0" collapsed="false">
      <c r="A276" s="6" t="s">
        <v>17</v>
      </c>
      <c r="B276" s="6" t="s">
        <v>97</v>
      </c>
      <c r="C276" s="22" t="n">
        <f aca="false">COUNTIF(expert!$A$2:$A$949, A276) &gt; 0</f>
        <v>1</v>
      </c>
      <c r="D276" s="22" t="n">
        <f aca="false">COUNTIF(task!$A$2:$A$592, B276) &gt; 0</f>
        <v>1</v>
      </c>
    </row>
    <row r="277" customFormat="false" ht="12.75" hidden="false" customHeight="false" outlineLevel="0" collapsed="false">
      <c r="A277" s="6" t="s">
        <v>17</v>
      </c>
      <c r="B277" s="6" t="s">
        <v>96</v>
      </c>
      <c r="C277" s="22" t="n">
        <f aca="false">COUNTIF(expert!$A$2:$A$949, A277) &gt; 0</f>
        <v>1</v>
      </c>
      <c r="D277" s="22" t="n">
        <f aca="false">COUNTIF(task!$A$2:$A$592, B277) &gt; 0</f>
        <v>1</v>
      </c>
    </row>
    <row r="278" customFormat="false" ht="12.75" hidden="false" customHeight="false" outlineLevel="0" collapsed="false">
      <c r="A278" s="6" t="s">
        <v>17</v>
      </c>
      <c r="B278" s="6" t="s">
        <v>99</v>
      </c>
      <c r="C278" s="22" t="n">
        <f aca="false">COUNTIF(expert!$A$2:$A$949, A278) &gt; 0</f>
        <v>1</v>
      </c>
      <c r="D278" s="22" t="n">
        <f aca="false">COUNTIF(task!$A$2:$A$592, B278) &gt; 0</f>
        <v>1</v>
      </c>
    </row>
    <row r="279" customFormat="false" ht="12.75" hidden="false" customHeight="false" outlineLevel="0" collapsed="false">
      <c r="A279" s="6" t="s">
        <v>17</v>
      </c>
      <c r="B279" s="6" t="s">
        <v>98</v>
      </c>
      <c r="C279" s="22" t="n">
        <f aca="false">COUNTIF(expert!$A$2:$A$949, A279) &gt; 0</f>
        <v>1</v>
      </c>
      <c r="D279" s="22" t="n">
        <f aca="false">COUNTIF(task!$A$2:$A$592, B279) &gt; 0</f>
        <v>1</v>
      </c>
    </row>
    <row r="280" customFormat="false" ht="12.75" hidden="false" customHeight="false" outlineLevel="0" collapsed="false">
      <c r="A280" s="6" t="s">
        <v>17</v>
      </c>
      <c r="B280" s="6" t="s">
        <v>101</v>
      </c>
      <c r="C280" s="22" t="n">
        <f aca="false">COUNTIF(expert!$A$2:$A$949, A280) &gt; 0</f>
        <v>1</v>
      </c>
      <c r="D280" s="22" t="n">
        <f aca="false">COUNTIF(task!$A$2:$A$592, B280) &gt; 0</f>
        <v>1</v>
      </c>
    </row>
    <row r="281" customFormat="false" ht="12.75" hidden="false" customHeight="false" outlineLevel="0" collapsed="false">
      <c r="A281" s="6" t="s">
        <v>17</v>
      </c>
      <c r="B281" s="6" t="s">
        <v>100</v>
      </c>
      <c r="C281" s="22" t="n">
        <f aca="false">COUNTIF(expert!$A$2:$A$949, A281) &gt; 0</f>
        <v>1</v>
      </c>
      <c r="D281" s="22" t="n">
        <f aca="false">COUNTIF(task!$A$2:$A$592, B281) &gt; 0</f>
        <v>1</v>
      </c>
    </row>
    <row r="282" customFormat="false" ht="12.75" hidden="false" customHeight="false" outlineLevel="0" collapsed="false">
      <c r="A282" s="6" t="s">
        <v>17</v>
      </c>
      <c r="B282" s="6" t="s">
        <v>102</v>
      </c>
      <c r="C282" s="22" t="n">
        <f aca="false">COUNTIF(expert!$A$2:$A$949, A282) &gt; 0</f>
        <v>1</v>
      </c>
      <c r="D282" s="22" t="n">
        <f aca="false">COUNTIF(task!$A$2:$A$592, B282) &gt; 0</f>
        <v>1</v>
      </c>
    </row>
    <row r="283" customFormat="false" ht="12.75" hidden="false" customHeight="false" outlineLevel="0" collapsed="false">
      <c r="A283" s="6" t="s">
        <v>17</v>
      </c>
      <c r="B283" s="6" t="s">
        <v>104</v>
      </c>
      <c r="C283" s="22" t="n">
        <f aca="false">COUNTIF(expert!$A$2:$A$949, A283) &gt; 0</f>
        <v>1</v>
      </c>
      <c r="D283" s="22" t="n">
        <f aca="false">COUNTIF(task!$A$2:$A$592, B283) &gt; 0</f>
        <v>1</v>
      </c>
    </row>
    <row r="284" customFormat="false" ht="12.75" hidden="false" customHeight="false" outlineLevel="0" collapsed="false">
      <c r="A284" s="6" t="s">
        <v>17</v>
      </c>
      <c r="B284" s="6" t="s">
        <v>103</v>
      </c>
      <c r="C284" s="22" t="n">
        <f aca="false">COUNTIF(expert!$A$2:$A$949, A284) &gt; 0</f>
        <v>1</v>
      </c>
      <c r="D284" s="22" t="n">
        <f aca="false">COUNTIF(task!$A$2:$A$592, B284) &gt; 0</f>
        <v>1</v>
      </c>
    </row>
    <row r="285" customFormat="false" ht="12.75" hidden="false" customHeight="false" outlineLevel="0" collapsed="false">
      <c r="A285" s="6" t="s">
        <v>17</v>
      </c>
      <c r="B285" s="6" t="s">
        <v>105</v>
      </c>
      <c r="C285" s="22" t="n">
        <f aca="false">COUNTIF(expert!$A$2:$A$949, A285) &gt; 0</f>
        <v>1</v>
      </c>
      <c r="D285" s="22" t="n">
        <f aca="false">COUNTIF(task!$A$2:$A$592, B285) &gt; 0</f>
        <v>1</v>
      </c>
    </row>
    <row r="286" customFormat="false" ht="12.75" hidden="false" customHeight="false" outlineLevel="0" collapsed="false">
      <c r="A286" s="6" t="s">
        <v>17</v>
      </c>
      <c r="B286" s="6" t="s">
        <v>107</v>
      </c>
      <c r="C286" s="22" t="n">
        <f aca="false">COUNTIF(expert!$A$2:$A$949, A286) &gt; 0</f>
        <v>1</v>
      </c>
      <c r="D286" s="22" t="n">
        <f aca="false">COUNTIF(task!$A$2:$A$592, B286) &gt; 0</f>
        <v>1</v>
      </c>
    </row>
    <row r="287" customFormat="false" ht="12.75" hidden="false" customHeight="false" outlineLevel="0" collapsed="false">
      <c r="A287" s="6" t="s">
        <v>17</v>
      </c>
      <c r="B287" s="6" t="s">
        <v>106</v>
      </c>
      <c r="C287" s="22" t="n">
        <f aca="false">COUNTIF(expert!$A$2:$A$949, A287) &gt; 0</f>
        <v>1</v>
      </c>
      <c r="D287" s="22" t="n">
        <f aca="false">COUNTIF(task!$A$2:$A$592, B287) &gt; 0</f>
        <v>1</v>
      </c>
    </row>
    <row r="288" customFormat="false" ht="12.75" hidden="false" customHeight="false" outlineLevel="0" collapsed="false">
      <c r="A288" s="6" t="s">
        <v>17</v>
      </c>
      <c r="B288" s="6" t="s">
        <v>108</v>
      </c>
      <c r="C288" s="22" t="n">
        <f aca="false">COUNTIF(expert!$A$2:$A$949, A288) &gt; 0</f>
        <v>1</v>
      </c>
      <c r="D288" s="22" t="n">
        <f aca="false">COUNTIF(task!$A$2:$A$592, B288) &gt; 0</f>
        <v>1</v>
      </c>
    </row>
    <row r="289" customFormat="false" ht="12.75" hidden="false" customHeight="false" outlineLevel="0" collapsed="false">
      <c r="A289" s="6" t="s">
        <v>17</v>
      </c>
      <c r="B289" s="6" t="s">
        <v>110</v>
      </c>
      <c r="C289" s="22" t="n">
        <f aca="false">COUNTIF(expert!$A$2:$A$949, A289) &gt; 0</f>
        <v>1</v>
      </c>
      <c r="D289" s="22" t="n">
        <f aca="false">COUNTIF(task!$A$2:$A$592, B289) &gt; 0</f>
        <v>1</v>
      </c>
    </row>
    <row r="290" customFormat="false" ht="12.75" hidden="false" customHeight="false" outlineLevel="0" collapsed="false">
      <c r="A290" s="6" t="s">
        <v>17</v>
      </c>
      <c r="B290" s="6" t="s">
        <v>109</v>
      </c>
      <c r="C290" s="22" t="n">
        <f aca="false">COUNTIF(expert!$A$2:$A$949, A290) &gt; 0</f>
        <v>1</v>
      </c>
      <c r="D290" s="22" t="n">
        <f aca="false">COUNTIF(task!$A$2:$A$592, B290) &gt; 0</f>
        <v>1</v>
      </c>
    </row>
    <row r="291" customFormat="false" ht="12.75" hidden="false" customHeight="false" outlineLevel="0" collapsed="false">
      <c r="A291" s="1" t="s">
        <v>18</v>
      </c>
      <c r="B291" s="1" t="s">
        <v>157</v>
      </c>
      <c r="C291" s="22" t="n">
        <f aca="false">COUNTIF(expert!$A$2:$A$949, A291) &gt; 0</f>
        <v>1</v>
      </c>
      <c r="D291" s="22" t="n">
        <f aca="false">COUNTIF(task!$A$2:$A$592, B291) &gt; 0</f>
        <v>1</v>
      </c>
    </row>
    <row r="292" customFormat="false" ht="12.75" hidden="false" customHeight="false" outlineLevel="0" collapsed="false">
      <c r="A292" s="1" t="s">
        <v>18</v>
      </c>
      <c r="B292" s="1" t="s">
        <v>156</v>
      </c>
      <c r="C292" s="22" t="n">
        <f aca="false">COUNTIF(expert!$A$2:$A$949, A292) &gt; 0</f>
        <v>1</v>
      </c>
      <c r="D292" s="22" t="n">
        <f aca="false">COUNTIF(task!$A$2:$A$592, B292) &gt; 0</f>
        <v>1</v>
      </c>
    </row>
    <row r="293" customFormat="false" ht="12.75" hidden="false" customHeight="false" outlineLevel="0" collapsed="false">
      <c r="A293" s="1" t="s">
        <v>18</v>
      </c>
      <c r="B293" s="1" t="s">
        <v>159</v>
      </c>
      <c r="C293" s="22" t="n">
        <f aca="false">COUNTIF(expert!$A$2:$A$949, A293) &gt; 0</f>
        <v>1</v>
      </c>
      <c r="D293" s="22" t="n">
        <f aca="false">COUNTIF(task!$A$2:$A$592, B293) &gt; 0</f>
        <v>1</v>
      </c>
    </row>
    <row r="294" customFormat="false" ht="12.75" hidden="false" customHeight="false" outlineLevel="0" collapsed="false">
      <c r="A294" s="1" t="s">
        <v>18</v>
      </c>
      <c r="B294" s="1" t="s">
        <v>158</v>
      </c>
      <c r="C294" s="22" t="n">
        <f aca="false">COUNTIF(expert!$A$2:$A$949, A294) &gt; 0</f>
        <v>1</v>
      </c>
      <c r="D294" s="22" t="n">
        <f aca="false">COUNTIF(task!$A$2:$A$592, B294) &gt; 0</f>
        <v>1</v>
      </c>
    </row>
    <row r="295" customFormat="false" ht="12.75" hidden="false" customHeight="false" outlineLevel="0" collapsed="false">
      <c r="A295" s="1" t="s">
        <v>18</v>
      </c>
      <c r="B295" s="1" t="s">
        <v>161</v>
      </c>
      <c r="C295" s="22" t="n">
        <f aca="false">COUNTIF(expert!$A$2:$A$949, A295) &gt; 0</f>
        <v>1</v>
      </c>
      <c r="D295" s="22" t="n">
        <f aca="false">COUNTIF(task!$A$2:$A$592, B295) &gt; 0</f>
        <v>1</v>
      </c>
    </row>
    <row r="296" customFormat="false" ht="12.75" hidden="false" customHeight="false" outlineLevel="0" collapsed="false">
      <c r="A296" s="1" t="s">
        <v>18</v>
      </c>
      <c r="B296" s="1" t="s">
        <v>160</v>
      </c>
      <c r="C296" s="22" t="n">
        <f aca="false">COUNTIF(expert!$A$2:$A$949, A296) &gt; 0</f>
        <v>1</v>
      </c>
      <c r="D296" s="22" t="n">
        <f aca="false">COUNTIF(task!$A$2:$A$592, B296) &gt; 0</f>
        <v>1</v>
      </c>
    </row>
    <row r="297" customFormat="false" ht="12.75" hidden="false" customHeight="false" outlineLevel="0" collapsed="false">
      <c r="A297" s="1" t="s">
        <v>18</v>
      </c>
      <c r="B297" s="1" t="s">
        <v>163</v>
      </c>
      <c r="C297" s="22" t="n">
        <f aca="false">COUNTIF(expert!$A$2:$A$949, A297) &gt; 0</f>
        <v>1</v>
      </c>
      <c r="D297" s="22" t="n">
        <f aca="false">COUNTIF(task!$A$2:$A$592, B297) &gt; 0</f>
        <v>1</v>
      </c>
    </row>
    <row r="298" customFormat="false" ht="12.75" hidden="false" customHeight="false" outlineLevel="0" collapsed="false">
      <c r="A298" s="1" t="s">
        <v>18</v>
      </c>
      <c r="B298" s="1" t="s">
        <v>162</v>
      </c>
      <c r="C298" s="22" t="n">
        <f aca="false">COUNTIF(expert!$A$2:$A$949, A298) &gt; 0</f>
        <v>1</v>
      </c>
      <c r="D298" s="22" t="n">
        <f aca="false">COUNTIF(task!$A$2:$A$592, B298) &gt; 0</f>
        <v>1</v>
      </c>
    </row>
    <row r="299" customFormat="false" ht="12.75" hidden="false" customHeight="false" outlineLevel="0" collapsed="false">
      <c r="A299" s="1" t="s">
        <v>18</v>
      </c>
      <c r="B299" s="1" t="s">
        <v>165</v>
      </c>
      <c r="C299" s="22" t="n">
        <f aca="false">COUNTIF(expert!$A$2:$A$949, A299) &gt; 0</f>
        <v>1</v>
      </c>
      <c r="D299" s="22" t="n">
        <f aca="false">COUNTIF(task!$A$2:$A$592, B299) &gt; 0</f>
        <v>1</v>
      </c>
    </row>
    <row r="300" customFormat="false" ht="12.75" hidden="false" customHeight="false" outlineLevel="0" collapsed="false">
      <c r="A300" s="1" t="s">
        <v>18</v>
      </c>
      <c r="B300" s="1" t="s">
        <v>164</v>
      </c>
      <c r="C300" s="22" t="n">
        <f aca="false">COUNTIF(expert!$A$2:$A$949, A300) &gt; 0</f>
        <v>1</v>
      </c>
      <c r="D300" s="22" t="n">
        <f aca="false">COUNTIF(task!$A$2:$A$592, B300) &gt; 0</f>
        <v>1</v>
      </c>
    </row>
    <row r="301" customFormat="false" ht="12.75" hidden="false" customHeight="false" outlineLevel="0" collapsed="false">
      <c r="A301" s="1" t="s">
        <v>18</v>
      </c>
      <c r="B301" s="1" t="s">
        <v>250</v>
      </c>
      <c r="C301" s="22" t="n">
        <f aca="false">COUNTIF(expert!$A$2:$A$949, A301) &gt; 0</f>
        <v>1</v>
      </c>
      <c r="D301" s="22" t="n">
        <f aca="false">COUNTIF(task!$A$2:$A$592, B301) &gt; 0</f>
        <v>1</v>
      </c>
    </row>
    <row r="302" customFormat="false" ht="12.75" hidden="false" customHeight="false" outlineLevel="0" collapsed="false">
      <c r="A302" s="1" t="s">
        <v>18</v>
      </c>
      <c r="B302" s="1" t="s">
        <v>249</v>
      </c>
      <c r="C302" s="22" t="n">
        <f aca="false">COUNTIF(expert!$A$2:$A$949, A302) &gt; 0</f>
        <v>1</v>
      </c>
      <c r="D302" s="22" t="n">
        <f aca="false">COUNTIF(task!$A$2:$A$592, B302) &gt; 0</f>
        <v>1</v>
      </c>
    </row>
    <row r="303" customFormat="false" ht="12.75" hidden="false" customHeight="false" outlineLevel="0" collapsed="false">
      <c r="A303" s="1" t="s">
        <v>18</v>
      </c>
      <c r="B303" s="1" t="s">
        <v>167</v>
      </c>
      <c r="C303" s="22" t="n">
        <f aca="false">COUNTIF(expert!$A$2:$A$949, A303) &gt; 0</f>
        <v>1</v>
      </c>
      <c r="D303" s="22" t="n">
        <f aca="false">COUNTIF(task!$A$2:$A$592, B303) &gt; 0</f>
        <v>1</v>
      </c>
    </row>
    <row r="304" customFormat="false" ht="12.75" hidden="false" customHeight="false" outlineLevel="0" collapsed="false">
      <c r="A304" s="1" t="s">
        <v>18</v>
      </c>
      <c r="B304" s="1" t="s">
        <v>166</v>
      </c>
      <c r="C304" s="22" t="n">
        <f aca="false">COUNTIF(expert!$A$2:$A$949, A304) &gt; 0</f>
        <v>1</v>
      </c>
      <c r="D304" s="22" t="n">
        <f aca="false">COUNTIF(task!$A$2:$A$592, B304) &gt; 0</f>
        <v>1</v>
      </c>
    </row>
    <row r="305" customFormat="false" ht="12.75" hidden="false" customHeight="false" outlineLevel="0" collapsed="false">
      <c r="A305" s="1" t="s">
        <v>18</v>
      </c>
      <c r="B305" s="1" t="s">
        <v>168</v>
      </c>
      <c r="C305" s="22" t="n">
        <f aca="false">COUNTIF(expert!$A$2:$A$949, A305) &gt; 0</f>
        <v>1</v>
      </c>
      <c r="D305" s="22" t="n">
        <f aca="false">COUNTIF(task!$A$2:$A$592, B305) &gt; 0</f>
        <v>1</v>
      </c>
    </row>
    <row r="306" customFormat="false" ht="12.75" hidden="false" customHeight="false" outlineLevel="0" collapsed="false">
      <c r="A306" s="1" t="s">
        <v>18</v>
      </c>
      <c r="B306" s="1" t="s">
        <v>170</v>
      </c>
      <c r="C306" s="22" t="n">
        <f aca="false">COUNTIF(expert!$A$2:$A$949, A306) &gt; 0</f>
        <v>1</v>
      </c>
      <c r="D306" s="22" t="n">
        <f aca="false">COUNTIF(task!$A$2:$A$592, B306) &gt; 0</f>
        <v>1</v>
      </c>
    </row>
    <row r="307" customFormat="false" ht="12.75" hidden="false" customHeight="false" outlineLevel="0" collapsed="false">
      <c r="A307" s="1" t="s">
        <v>18</v>
      </c>
      <c r="B307" s="1" t="s">
        <v>169</v>
      </c>
      <c r="C307" s="22" t="n">
        <f aca="false">COUNTIF(expert!$A$2:$A$949, A307) &gt; 0</f>
        <v>1</v>
      </c>
      <c r="D307" s="22" t="n">
        <f aca="false">COUNTIF(task!$A$2:$A$592, B307) &gt; 0</f>
        <v>1</v>
      </c>
    </row>
    <row r="308" customFormat="false" ht="12.75" hidden="false" customHeight="false" outlineLevel="0" collapsed="false">
      <c r="A308" s="1" t="s">
        <v>18</v>
      </c>
      <c r="B308" s="1" t="s">
        <v>263</v>
      </c>
      <c r="C308" s="22" t="n">
        <f aca="false">COUNTIF(expert!$A$2:$A$949, A308) &gt; 0</f>
        <v>1</v>
      </c>
      <c r="D308" s="22" t="n">
        <f aca="false">COUNTIF(task!$A$2:$A$592, B308) &gt; 0</f>
        <v>1</v>
      </c>
    </row>
    <row r="309" customFormat="false" ht="12.75" hidden="false" customHeight="false" outlineLevel="0" collapsed="false">
      <c r="A309" s="1" t="s">
        <v>18</v>
      </c>
      <c r="B309" s="1" t="s">
        <v>262</v>
      </c>
      <c r="C309" s="22" t="n">
        <f aca="false">COUNTIF(expert!$A$2:$A$949, A309) &gt; 0</f>
        <v>1</v>
      </c>
      <c r="D309" s="22" t="n">
        <f aca="false">COUNTIF(task!$A$2:$A$592, B309) &gt; 0</f>
        <v>1</v>
      </c>
    </row>
    <row r="310" customFormat="false" ht="12.75" hidden="false" customHeight="false" outlineLevel="0" collapsed="false">
      <c r="A310" s="1" t="s">
        <v>18</v>
      </c>
      <c r="B310" s="1" t="s">
        <v>171</v>
      </c>
      <c r="C310" s="22" t="n">
        <f aca="false">COUNTIF(expert!$A$2:$A$949, A310) &gt; 0</f>
        <v>1</v>
      </c>
      <c r="D310" s="22" t="n">
        <f aca="false">COUNTIF(task!$A$2:$A$592, B310) &gt; 0</f>
        <v>1</v>
      </c>
    </row>
    <row r="311" customFormat="false" ht="12.75" hidden="false" customHeight="false" outlineLevel="0" collapsed="false">
      <c r="A311" s="1" t="s">
        <v>18</v>
      </c>
      <c r="B311" s="1" t="s">
        <v>173</v>
      </c>
      <c r="C311" s="22" t="n">
        <f aca="false">COUNTIF(expert!$A$2:$A$949, A311) &gt; 0</f>
        <v>1</v>
      </c>
      <c r="D311" s="22" t="n">
        <f aca="false">COUNTIF(task!$A$2:$A$592, B311) &gt; 0</f>
        <v>1</v>
      </c>
    </row>
    <row r="312" customFormat="false" ht="12.75" hidden="false" customHeight="false" outlineLevel="0" collapsed="false">
      <c r="A312" s="1" t="s">
        <v>18</v>
      </c>
      <c r="B312" s="1" t="s">
        <v>172</v>
      </c>
      <c r="C312" s="22" t="n">
        <f aca="false">COUNTIF(expert!$A$2:$A$949, A312) &gt; 0</f>
        <v>1</v>
      </c>
      <c r="D312" s="22" t="n">
        <f aca="false">COUNTIF(task!$A$2:$A$592, B312) &gt; 0</f>
        <v>1</v>
      </c>
    </row>
    <row r="313" customFormat="false" ht="12.75" hidden="false" customHeight="false" outlineLevel="0" collapsed="false">
      <c r="A313" s="1" t="s">
        <v>18</v>
      </c>
      <c r="B313" s="1" t="s">
        <v>174</v>
      </c>
      <c r="C313" s="22" t="n">
        <f aca="false">COUNTIF(expert!$A$2:$A$949, A313) &gt; 0</f>
        <v>1</v>
      </c>
      <c r="D313" s="22" t="n">
        <f aca="false">COUNTIF(task!$A$2:$A$592, B313) &gt; 0</f>
        <v>1</v>
      </c>
    </row>
    <row r="314" customFormat="false" ht="12.75" hidden="false" customHeight="false" outlineLevel="0" collapsed="false">
      <c r="A314" s="1" t="s">
        <v>18</v>
      </c>
      <c r="B314" s="1" t="s">
        <v>176</v>
      </c>
      <c r="C314" s="22" t="n">
        <f aca="false">COUNTIF(expert!$A$2:$A$949, A314) &gt; 0</f>
        <v>1</v>
      </c>
      <c r="D314" s="22" t="n">
        <f aca="false">COUNTIF(task!$A$2:$A$592, B314) &gt; 0</f>
        <v>1</v>
      </c>
    </row>
    <row r="315" customFormat="false" ht="12.75" hidden="false" customHeight="false" outlineLevel="0" collapsed="false">
      <c r="A315" s="1" t="s">
        <v>18</v>
      </c>
      <c r="B315" s="1" t="s">
        <v>175</v>
      </c>
      <c r="C315" s="22" t="n">
        <f aca="false">COUNTIF(expert!$A$2:$A$949, A315) &gt; 0</f>
        <v>1</v>
      </c>
      <c r="D315" s="22" t="n">
        <f aca="false">COUNTIF(task!$A$2:$A$592, B315) &gt; 0</f>
        <v>1</v>
      </c>
    </row>
    <row r="316" customFormat="false" ht="12.75" hidden="false" customHeight="false" outlineLevel="0" collapsed="false">
      <c r="A316" s="6" t="s">
        <v>19</v>
      </c>
      <c r="B316" s="6" t="s">
        <v>305</v>
      </c>
      <c r="C316" s="22" t="n">
        <f aca="false">COUNTIF(expert!$A$2:$A$949, A316) &gt; 0</f>
        <v>1</v>
      </c>
      <c r="D316" s="22" t="n">
        <f aca="false">COUNTIF(task!$A$2:$A$592, B316) &gt; 0</f>
        <v>1</v>
      </c>
    </row>
    <row r="317" customFormat="false" ht="12.75" hidden="false" customHeight="false" outlineLevel="0" collapsed="false">
      <c r="A317" s="6" t="s">
        <v>19</v>
      </c>
      <c r="B317" s="6" t="s">
        <v>304</v>
      </c>
      <c r="C317" s="22" t="n">
        <f aca="false">COUNTIF(expert!$A$2:$A$949, A317) &gt; 0</f>
        <v>1</v>
      </c>
      <c r="D317" s="22" t="n">
        <f aca="false">COUNTIF(task!$A$2:$A$592, B317) &gt; 0</f>
        <v>1</v>
      </c>
    </row>
    <row r="318" customFormat="false" ht="12.75" hidden="false" customHeight="false" outlineLevel="0" collapsed="false">
      <c r="A318" s="6" t="s">
        <v>19</v>
      </c>
      <c r="B318" s="6" t="s">
        <v>307</v>
      </c>
      <c r="C318" s="22" t="n">
        <f aca="false">COUNTIF(expert!$A$2:$A$949, A318) &gt; 0</f>
        <v>1</v>
      </c>
      <c r="D318" s="22" t="n">
        <f aca="false">COUNTIF(task!$A$2:$A$592, B318) &gt; 0</f>
        <v>1</v>
      </c>
    </row>
    <row r="319" customFormat="false" ht="12.75" hidden="false" customHeight="false" outlineLevel="0" collapsed="false">
      <c r="A319" s="6" t="s">
        <v>19</v>
      </c>
      <c r="B319" s="6" t="s">
        <v>306</v>
      </c>
      <c r="C319" s="22" t="n">
        <f aca="false">COUNTIF(expert!$A$2:$A$949, A319) &gt; 0</f>
        <v>1</v>
      </c>
      <c r="D319" s="22" t="n">
        <f aca="false">COUNTIF(task!$A$2:$A$592, B319) &gt; 0</f>
        <v>1</v>
      </c>
    </row>
    <row r="320" customFormat="false" ht="12.75" hidden="false" customHeight="false" outlineLevel="0" collapsed="false">
      <c r="A320" s="6" t="s">
        <v>19</v>
      </c>
      <c r="B320" s="6" t="s">
        <v>309</v>
      </c>
      <c r="C320" s="22" t="n">
        <f aca="false">COUNTIF(expert!$A$2:$A$949, A320) &gt; 0</f>
        <v>1</v>
      </c>
      <c r="D320" s="22" t="n">
        <f aca="false">COUNTIF(task!$A$2:$A$592, B320) &gt; 0</f>
        <v>1</v>
      </c>
    </row>
    <row r="321" customFormat="false" ht="12.75" hidden="false" customHeight="false" outlineLevel="0" collapsed="false">
      <c r="A321" s="6" t="s">
        <v>19</v>
      </c>
      <c r="B321" s="6" t="s">
        <v>311</v>
      </c>
      <c r="C321" s="22" t="n">
        <f aca="false">COUNTIF(expert!$A$2:$A$949, A321) &gt; 0</f>
        <v>1</v>
      </c>
      <c r="D321" s="22" t="n">
        <f aca="false">COUNTIF(task!$A$2:$A$592, B321) &gt; 0</f>
        <v>1</v>
      </c>
    </row>
    <row r="322" customFormat="false" ht="12.75" hidden="false" customHeight="false" outlineLevel="0" collapsed="false">
      <c r="A322" s="6" t="s">
        <v>19</v>
      </c>
      <c r="B322" s="6" t="s">
        <v>313</v>
      </c>
      <c r="C322" s="22" t="n">
        <f aca="false">COUNTIF(expert!$A$2:$A$949, A322) &gt; 0</f>
        <v>1</v>
      </c>
      <c r="D322" s="22" t="n">
        <f aca="false">COUNTIF(task!$A$2:$A$592, B322) &gt; 0</f>
        <v>1</v>
      </c>
    </row>
    <row r="323" customFormat="false" ht="12.75" hidden="false" customHeight="false" outlineLevel="0" collapsed="false">
      <c r="A323" s="6" t="s">
        <v>19</v>
      </c>
      <c r="B323" s="6" t="s">
        <v>316</v>
      </c>
      <c r="C323" s="22" t="n">
        <f aca="false">COUNTIF(expert!$A$2:$A$949, A323) &gt; 0</f>
        <v>1</v>
      </c>
      <c r="D323" s="22" t="n">
        <f aca="false">COUNTIF(task!$A$2:$A$592, B323) &gt; 0</f>
        <v>1</v>
      </c>
    </row>
    <row r="324" customFormat="false" ht="12.75" hidden="false" customHeight="false" outlineLevel="0" collapsed="false">
      <c r="A324" s="1" t="s">
        <v>39</v>
      </c>
      <c r="B324" s="1" t="s">
        <v>210</v>
      </c>
      <c r="C324" s="22" t="n">
        <f aca="false">COUNTIF(expert!$A$2:$A$949, A324) &gt; 0</f>
        <v>1</v>
      </c>
      <c r="D324" s="22" t="n">
        <f aca="false">COUNTIF(task!$A$2:$A$592, B324) &gt; 0</f>
        <v>1</v>
      </c>
    </row>
    <row r="325" customFormat="false" ht="12.75" hidden="false" customHeight="false" outlineLevel="0" collapsed="false">
      <c r="A325" s="1" t="s">
        <v>39</v>
      </c>
      <c r="B325" s="1" t="s">
        <v>209</v>
      </c>
      <c r="C325" s="22" t="n">
        <f aca="false">COUNTIF(expert!$A$2:$A$949, A325) &gt; 0</f>
        <v>1</v>
      </c>
      <c r="D325" s="22" t="n">
        <f aca="false">COUNTIF(task!$A$2:$A$592, B325) &gt; 0</f>
        <v>1</v>
      </c>
    </row>
    <row r="326" customFormat="false" ht="12.75" hidden="false" customHeight="false" outlineLevel="0" collapsed="false">
      <c r="A326" s="1" t="s">
        <v>39</v>
      </c>
      <c r="B326" s="1" t="s">
        <v>212</v>
      </c>
      <c r="C326" s="22" t="n">
        <f aca="false">COUNTIF(expert!$A$2:$A$949, A326) &gt; 0</f>
        <v>1</v>
      </c>
      <c r="D326" s="22" t="n">
        <f aca="false">COUNTIF(task!$A$2:$A$592, B326) &gt; 0</f>
        <v>1</v>
      </c>
    </row>
    <row r="327" customFormat="false" ht="12.75" hidden="false" customHeight="false" outlineLevel="0" collapsed="false">
      <c r="A327" s="1" t="s">
        <v>39</v>
      </c>
      <c r="B327" s="1" t="s">
        <v>211</v>
      </c>
      <c r="C327" s="22" t="n">
        <f aca="false">COUNTIF(expert!$A$2:$A$949, A327) &gt; 0</f>
        <v>1</v>
      </c>
      <c r="D327" s="22" t="n">
        <f aca="false">COUNTIF(task!$A$2:$A$592, B327) &gt; 0</f>
        <v>1</v>
      </c>
    </row>
    <row r="328" customFormat="false" ht="12.75" hidden="false" customHeight="false" outlineLevel="0" collapsed="false">
      <c r="A328" s="1" t="s">
        <v>39</v>
      </c>
      <c r="B328" s="1" t="s">
        <v>214</v>
      </c>
      <c r="C328" s="22" t="n">
        <f aca="false">COUNTIF(expert!$A$2:$A$949, A328) &gt; 0</f>
        <v>1</v>
      </c>
      <c r="D328" s="22" t="n">
        <f aca="false">COUNTIF(task!$A$2:$A$592, B328) &gt; 0</f>
        <v>1</v>
      </c>
    </row>
    <row r="329" customFormat="false" ht="12.75" hidden="false" customHeight="false" outlineLevel="0" collapsed="false">
      <c r="A329" s="1" t="s">
        <v>39</v>
      </c>
      <c r="B329" s="1" t="s">
        <v>213</v>
      </c>
      <c r="C329" s="22" t="n">
        <f aca="false">COUNTIF(expert!$A$2:$A$949, A329) &gt; 0</f>
        <v>1</v>
      </c>
      <c r="D329" s="22" t="n">
        <f aca="false">COUNTIF(task!$A$2:$A$592, B329) &gt; 0</f>
        <v>1</v>
      </c>
    </row>
    <row r="330" customFormat="false" ht="12.75" hidden="false" customHeight="false" outlineLevel="0" collapsed="false">
      <c r="A330" s="1" t="s">
        <v>39</v>
      </c>
      <c r="B330" s="1" t="s">
        <v>304</v>
      </c>
      <c r="C330" s="22" t="n">
        <f aca="false">COUNTIF(expert!$A$2:$A$949, A330) &gt; 0</f>
        <v>1</v>
      </c>
      <c r="D330" s="22" t="n">
        <f aca="false">COUNTIF(task!$A$2:$A$592, B330) &gt; 0</f>
        <v>1</v>
      </c>
    </row>
    <row r="331" customFormat="false" ht="12.75" hidden="false" customHeight="false" outlineLevel="0" collapsed="false">
      <c r="A331" s="1" t="s">
        <v>39</v>
      </c>
      <c r="B331" s="1" t="s">
        <v>307</v>
      </c>
      <c r="C331" s="22" t="n">
        <f aca="false">COUNTIF(expert!$A$2:$A$949, A331) &gt; 0</f>
        <v>1</v>
      </c>
      <c r="D331" s="22" t="n">
        <f aca="false">COUNTIF(task!$A$2:$A$592, B331) &gt; 0</f>
        <v>1</v>
      </c>
    </row>
    <row r="332" customFormat="false" ht="12.75" hidden="false" customHeight="false" outlineLevel="0" collapsed="false">
      <c r="A332" s="1" t="s">
        <v>39</v>
      </c>
      <c r="B332" s="1" t="s">
        <v>306</v>
      </c>
      <c r="C332" s="22" t="n">
        <f aca="false">COUNTIF(expert!$A$2:$A$949, A332) &gt; 0</f>
        <v>1</v>
      </c>
      <c r="D332" s="22" t="n">
        <f aca="false">COUNTIF(task!$A$2:$A$592, B332) &gt; 0</f>
        <v>1</v>
      </c>
    </row>
    <row r="333" customFormat="false" ht="12.75" hidden="false" customHeight="false" outlineLevel="0" collapsed="false">
      <c r="A333" s="6" t="s">
        <v>20</v>
      </c>
      <c r="B333" s="6" t="s">
        <v>304</v>
      </c>
      <c r="C333" s="22" t="n">
        <f aca="false">COUNTIF(expert!$A$2:$A$949, A333) &gt; 0</f>
        <v>1</v>
      </c>
      <c r="D333" s="22" t="n">
        <f aca="false">COUNTIF(task!$A$2:$A$592, B333) &gt; 0</f>
        <v>1</v>
      </c>
    </row>
    <row r="334" customFormat="false" ht="12.75" hidden="false" customHeight="false" outlineLevel="0" collapsed="false">
      <c r="A334" s="6" t="s">
        <v>20</v>
      </c>
      <c r="B334" s="6" t="s">
        <v>307</v>
      </c>
      <c r="C334" s="22" t="n">
        <f aca="false">COUNTIF(expert!$A$2:$A$949, A334) &gt; 0</f>
        <v>1</v>
      </c>
      <c r="D334" s="22" t="n">
        <f aca="false">COUNTIF(task!$A$2:$A$592, B334) &gt; 0</f>
        <v>1</v>
      </c>
    </row>
    <row r="335" customFormat="false" ht="12.75" hidden="false" customHeight="false" outlineLevel="0" collapsed="false">
      <c r="A335" s="6" t="s">
        <v>20</v>
      </c>
      <c r="B335" s="6" t="s">
        <v>306</v>
      </c>
      <c r="C335" s="22" t="n">
        <f aca="false">COUNTIF(expert!$A$2:$A$949, A335) &gt; 0</f>
        <v>1</v>
      </c>
      <c r="D335" s="22" t="n">
        <f aca="false">COUNTIF(task!$A$2:$A$592, B335) &gt; 0</f>
        <v>1</v>
      </c>
    </row>
    <row r="336" customFormat="false" ht="12.75" hidden="false" customHeight="false" outlineLevel="0" collapsed="false">
      <c r="A336" s="6" t="s">
        <v>20</v>
      </c>
      <c r="B336" s="6" t="s">
        <v>309</v>
      </c>
      <c r="C336" s="22" t="n">
        <f aca="false">COUNTIF(expert!$A$2:$A$949, A336) &gt; 0</f>
        <v>1</v>
      </c>
      <c r="D336" s="22" t="n">
        <f aca="false">COUNTIF(task!$A$2:$A$592, B336) &gt; 0</f>
        <v>1</v>
      </c>
    </row>
    <row r="337" customFormat="false" ht="12.75" hidden="false" customHeight="false" outlineLevel="0" collapsed="false">
      <c r="A337" s="6" t="s">
        <v>20</v>
      </c>
      <c r="B337" s="6" t="s">
        <v>313</v>
      </c>
      <c r="C337" s="22" t="n">
        <f aca="false">COUNTIF(expert!$A$2:$A$949, A337) &gt; 0</f>
        <v>1</v>
      </c>
      <c r="D337" s="22" t="n">
        <f aca="false">COUNTIF(task!$A$2:$A$592, B337) &gt; 0</f>
        <v>1</v>
      </c>
    </row>
    <row r="338" customFormat="false" ht="12.75" hidden="false" customHeight="false" outlineLevel="0" collapsed="false">
      <c r="A338" s="6" t="s">
        <v>20</v>
      </c>
      <c r="B338" s="6" t="s">
        <v>316</v>
      </c>
      <c r="C338" s="22" t="n">
        <f aca="false">COUNTIF(expert!$A$2:$A$949, A338) &gt; 0</f>
        <v>1</v>
      </c>
      <c r="D338" s="22" t="n">
        <f aca="false">COUNTIF(task!$A$2:$A$592, B338) &gt; 0</f>
        <v>1</v>
      </c>
    </row>
    <row r="339" customFormat="false" ht="12.75" hidden="false" customHeight="false" outlineLevel="0" collapsed="false">
      <c r="A339" s="1" t="s">
        <v>40</v>
      </c>
      <c r="B339" s="1" t="s">
        <v>192</v>
      </c>
      <c r="C339" s="22" t="n">
        <f aca="false">COUNTIF(expert!$A$2:$A$949, A339) &gt; 0</f>
        <v>1</v>
      </c>
      <c r="D339" s="22" t="n">
        <f aca="false">COUNTIF(task!$A$2:$A$592, B339) &gt; 0</f>
        <v>1</v>
      </c>
    </row>
    <row r="340" customFormat="false" ht="12.75" hidden="false" customHeight="false" outlineLevel="0" collapsed="false">
      <c r="A340" s="1" t="s">
        <v>40</v>
      </c>
      <c r="B340" s="1" t="s">
        <v>194</v>
      </c>
      <c r="C340" s="22" t="n">
        <f aca="false">COUNTIF(expert!$A$2:$A$949, A340) &gt; 0</f>
        <v>1</v>
      </c>
      <c r="D340" s="22" t="n">
        <f aca="false">COUNTIF(task!$A$2:$A$592, B340) &gt; 0</f>
        <v>1</v>
      </c>
    </row>
    <row r="341" customFormat="false" ht="12.75" hidden="false" customHeight="false" outlineLevel="0" collapsed="false">
      <c r="A341" s="1" t="s">
        <v>40</v>
      </c>
      <c r="B341" s="1" t="s">
        <v>193</v>
      </c>
      <c r="C341" s="22" t="n">
        <f aca="false">COUNTIF(expert!$A$2:$A$949, A341) &gt; 0</f>
        <v>1</v>
      </c>
      <c r="D341" s="22" t="n">
        <f aca="false">COUNTIF(task!$A$2:$A$592, B341) &gt; 0</f>
        <v>1</v>
      </c>
    </row>
    <row r="342" customFormat="false" ht="12.75" hidden="false" customHeight="false" outlineLevel="0" collapsed="false">
      <c r="A342" s="1" t="s">
        <v>40</v>
      </c>
      <c r="B342" s="1" t="s">
        <v>277</v>
      </c>
      <c r="C342" s="22" t="n">
        <f aca="false">COUNTIF(expert!$A$2:$A$949, A342) &gt; 0</f>
        <v>1</v>
      </c>
      <c r="D342" s="22" t="n">
        <f aca="false">COUNTIF(task!$A$2:$A$592, B342) &gt; 0</f>
        <v>1</v>
      </c>
    </row>
    <row r="343" customFormat="false" ht="12.75" hidden="false" customHeight="false" outlineLevel="0" collapsed="false">
      <c r="A343" s="1" t="s">
        <v>40</v>
      </c>
      <c r="B343" s="1" t="s">
        <v>195</v>
      </c>
      <c r="C343" s="22" t="n">
        <f aca="false">COUNTIF(expert!$A$2:$A$949, A343) &gt; 0</f>
        <v>1</v>
      </c>
      <c r="D343" s="22" t="n">
        <f aca="false">COUNTIF(task!$A$2:$A$592, B343) &gt; 0</f>
        <v>1</v>
      </c>
    </row>
    <row r="344" customFormat="false" ht="12.75" hidden="false" customHeight="false" outlineLevel="0" collapsed="false">
      <c r="A344" s="1" t="s">
        <v>40</v>
      </c>
      <c r="B344" s="1" t="s">
        <v>197</v>
      </c>
      <c r="C344" s="22" t="n">
        <f aca="false">COUNTIF(expert!$A$2:$A$949, A344) &gt; 0</f>
        <v>1</v>
      </c>
      <c r="D344" s="22" t="n">
        <f aca="false">COUNTIF(task!$A$2:$A$592, B344) &gt; 0</f>
        <v>1</v>
      </c>
    </row>
    <row r="345" customFormat="false" ht="12.75" hidden="false" customHeight="false" outlineLevel="0" collapsed="false">
      <c r="A345" s="1" t="s">
        <v>40</v>
      </c>
      <c r="B345" s="1" t="s">
        <v>196</v>
      </c>
      <c r="C345" s="22" t="n">
        <f aca="false">COUNTIF(expert!$A$2:$A$949, A345) &gt; 0</f>
        <v>1</v>
      </c>
      <c r="D345" s="22" t="n">
        <f aca="false">COUNTIF(task!$A$2:$A$592, B345) &gt; 0</f>
        <v>1</v>
      </c>
    </row>
    <row r="346" customFormat="false" ht="12.75" hidden="false" customHeight="false" outlineLevel="0" collapsed="false">
      <c r="A346" s="1" t="s">
        <v>40</v>
      </c>
      <c r="B346" s="1" t="s">
        <v>199</v>
      </c>
      <c r="C346" s="22" t="n">
        <f aca="false">COUNTIF(expert!$A$2:$A$949, A346) &gt; 0</f>
        <v>1</v>
      </c>
      <c r="D346" s="22" t="n">
        <f aca="false">COUNTIF(task!$A$2:$A$592, B346) &gt; 0</f>
        <v>1</v>
      </c>
    </row>
    <row r="347" customFormat="false" ht="12.75" hidden="false" customHeight="false" outlineLevel="0" collapsed="false">
      <c r="A347" s="1" t="s">
        <v>40</v>
      </c>
      <c r="B347" s="1" t="s">
        <v>198</v>
      </c>
      <c r="C347" s="22" t="n">
        <f aca="false">COUNTIF(expert!$A$2:$A$949, A347) &gt; 0</f>
        <v>1</v>
      </c>
      <c r="D347" s="22" t="n">
        <f aca="false">COUNTIF(task!$A$2:$A$592, B347) &gt; 0</f>
        <v>1</v>
      </c>
    </row>
    <row r="348" customFormat="false" ht="12.75" hidden="false" customHeight="false" outlineLevel="0" collapsed="false">
      <c r="A348" s="1" t="s">
        <v>40</v>
      </c>
      <c r="B348" s="1" t="s">
        <v>291</v>
      </c>
      <c r="C348" s="22" t="n">
        <f aca="false">COUNTIF(expert!$A$2:$A$949, A348) &gt; 0</f>
        <v>1</v>
      </c>
      <c r="D348" s="22" t="n">
        <f aca="false">COUNTIF(task!$A$2:$A$592, B348) &gt; 0</f>
        <v>1</v>
      </c>
    </row>
    <row r="349" customFormat="false" ht="12.75" hidden="false" customHeight="false" outlineLevel="0" collapsed="false">
      <c r="A349" s="1" t="s">
        <v>40</v>
      </c>
      <c r="B349" s="1" t="s">
        <v>200</v>
      </c>
      <c r="C349" s="22" t="n">
        <f aca="false">COUNTIF(expert!$A$2:$A$949, A349) &gt; 0</f>
        <v>1</v>
      </c>
      <c r="D349" s="22" t="n">
        <f aca="false">COUNTIF(task!$A$2:$A$592, B349) &gt; 0</f>
        <v>1</v>
      </c>
    </row>
    <row r="350" customFormat="false" ht="12.75" hidden="false" customHeight="false" outlineLevel="0" collapsed="false">
      <c r="A350" s="1" t="s">
        <v>40</v>
      </c>
      <c r="B350" s="1" t="s">
        <v>202</v>
      </c>
      <c r="C350" s="22" t="n">
        <f aca="false">COUNTIF(expert!$A$2:$A$949, A350) &gt; 0</f>
        <v>1</v>
      </c>
      <c r="D350" s="22" t="n">
        <f aca="false">COUNTIF(task!$A$2:$A$592, B350) &gt; 0</f>
        <v>1</v>
      </c>
    </row>
    <row r="351" customFormat="false" ht="12.75" hidden="false" customHeight="false" outlineLevel="0" collapsed="false">
      <c r="A351" s="1" t="s">
        <v>40</v>
      </c>
      <c r="B351" s="1" t="s">
        <v>201</v>
      </c>
      <c r="C351" s="22" t="n">
        <f aca="false">COUNTIF(expert!$A$2:$A$949, A351) &gt; 0</f>
        <v>1</v>
      </c>
      <c r="D351" s="22" t="n">
        <f aca="false">COUNTIF(task!$A$2:$A$592, B351) &gt; 0</f>
        <v>1</v>
      </c>
    </row>
    <row r="352" customFormat="false" ht="12.75" hidden="false" customHeight="false" outlineLevel="0" collapsed="false">
      <c r="A352" s="1" t="s">
        <v>40</v>
      </c>
      <c r="B352" s="1" t="s">
        <v>203</v>
      </c>
      <c r="C352" s="22" t="n">
        <f aca="false">COUNTIF(expert!$A$2:$A$949, A352) &gt; 0</f>
        <v>1</v>
      </c>
      <c r="D352" s="22" t="n">
        <f aca="false">COUNTIF(task!$A$2:$A$592, B352) &gt; 0</f>
        <v>1</v>
      </c>
    </row>
    <row r="353" customFormat="false" ht="12.75" hidden="false" customHeight="false" outlineLevel="0" collapsed="false">
      <c r="A353" s="1" t="s">
        <v>40</v>
      </c>
      <c r="B353" s="1" t="s">
        <v>205</v>
      </c>
      <c r="C353" s="22" t="n">
        <f aca="false">COUNTIF(expert!$A$2:$A$949, A353) &gt; 0</f>
        <v>1</v>
      </c>
      <c r="D353" s="22" t="n">
        <f aca="false">COUNTIF(task!$A$2:$A$592, B353) &gt; 0</f>
        <v>1</v>
      </c>
    </row>
    <row r="354" customFormat="false" ht="12.75" hidden="false" customHeight="false" outlineLevel="0" collapsed="false">
      <c r="A354" s="1" t="s">
        <v>40</v>
      </c>
      <c r="B354" s="1" t="s">
        <v>204</v>
      </c>
      <c r="C354" s="22" t="n">
        <f aca="false">COUNTIF(expert!$A$2:$A$949, A354) &gt; 0</f>
        <v>1</v>
      </c>
      <c r="D354" s="22" t="n">
        <f aca="false">COUNTIF(task!$A$2:$A$592, B354) &gt; 0</f>
        <v>1</v>
      </c>
    </row>
    <row r="355" customFormat="false" ht="12.75" hidden="false" customHeight="false" outlineLevel="0" collapsed="false">
      <c r="A355" s="1" t="s">
        <v>40</v>
      </c>
      <c r="B355" s="1" t="s">
        <v>322</v>
      </c>
      <c r="C355" s="22" t="n">
        <f aca="false">COUNTIF(expert!$A$2:$A$949, A355) &gt; 0</f>
        <v>1</v>
      </c>
      <c r="D355" s="22" t="n">
        <f aca="false">COUNTIF(task!$A$2:$A$592, B355) &gt; 0</f>
        <v>1</v>
      </c>
    </row>
    <row r="356" customFormat="false" ht="12.75" hidden="false" customHeight="false" outlineLevel="0" collapsed="false">
      <c r="A356" s="1" t="s">
        <v>40</v>
      </c>
      <c r="B356" s="1" t="s">
        <v>206</v>
      </c>
      <c r="C356" s="22" t="n">
        <f aca="false">COUNTIF(expert!$A$2:$A$949, A356) &gt; 0</f>
        <v>1</v>
      </c>
      <c r="D356" s="22" t="n">
        <f aca="false">COUNTIF(task!$A$2:$A$592, B356) &gt; 0</f>
        <v>1</v>
      </c>
    </row>
    <row r="357" customFormat="false" ht="12.75" hidden="false" customHeight="false" outlineLevel="0" collapsed="false">
      <c r="A357" s="1" t="s">
        <v>40</v>
      </c>
      <c r="B357" s="1" t="s">
        <v>208</v>
      </c>
      <c r="C357" s="22" t="n">
        <f aca="false">COUNTIF(expert!$A$2:$A$949, A357) &gt; 0</f>
        <v>1</v>
      </c>
      <c r="D357" s="22" t="n">
        <f aca="false">COUNTIF(task!$A$2:$A$592, B357) &gt; 0</f>
        <v>1</v>
      </c>
    </row>
    <row r="358" customFormat="false" ht="12.75" hidden="false" customHeight="false" outlineLevel="0" collapsed="false">
      <c r="A358" s="1" t="s">
        <v>40</v>
      </c>
      <c r="B358" s="1" t="s">
        <v>207</v>
      </c>
      <c r="C358" s="22" t="n">
        <f aca="false">COUNTIF(expert!$A$2:$A$949, A358) &gt; 0</f>
        <v>1</v>
      </c>
      <c r="D358" s="22" t="n">
        <f aca="false">COUNTIF(task!$A$2:$A$592, B358) &gt; 0</f>
        <v>1</v>
      </c>
    </row>
    <row r="359" customFormat="false" ht="12.75" hidden="false" customHeight="false" outlineLevel="0" collapsed="false">
      <c r="A359" s="6" t="s">
        <v>41</v>
      </c>
      <c r="B359" s="6" t="s">
        <v>293</v>
      </c>
      <c r="C359" s="22" t="n">
        <f aca="false">COUNTIF(expert!$A$2:$A$949, A359) &gt; 0</f>
        <v>1</v>
      </c>
      <c r="D359" s="22" t="n">
        <f aca="false">COUNTIF(task!$A$2:$A$592, B359) &gt; 0</f>
        <v>1</v>
      </c>
    </row>
    <row r="360" customFormat="false" ht="12.75" hidden="false" customHeight="false" outlineLevel="0" collapsed="false">
      <c r="A360" s="6" t="s">
        <v>41</v>
      </c>
      <c r="B360" s="6" t="s">
        <v>295</v>
      </c>
      <c r="C360" s="22" t="n">
        <f aca="false">COUNTIF(expert!$A$2:$A$949, A360) &gt; 0</f>
        <v>1</v>
      </c>
      <c r="D360" s="22" t="n">
        <f aca="false">COUNTIF(task!$A$2:$A$592, B360) &gt; 0</f>
        <v>1</v>
      </c>
    </row>
    <row r="361" customFormat="false" ht="12.75" hidden="false" customHeight="false" outlineLevel="0" collapsed="false">
      <c r="A361" s="6" t="s">
        <v>41</v>
      </c>
      <c r="B361" s="6" t="s">
        <v>216</v>
      </c>
      <c r="C361" s="22" t="n">
        <f aca="false">COUNTIF(expert!$A$2:$A$949, A361) &gt; 0</f>
        <v>1</v>
      </c>
      <c r="D361" s="22" t="n">
        <f aca="false">COUNTIF(task!$A$2:$A$592, B361) &gt; 0</f>
        <v>1</v>
      </c>
    </row>
    <row r="362" customFormat="false" ht="12.75" hidden="false" customHeight="false" outlineLevel="0" collapsed="false">
      <c r="A362" s="6" t="s">
        <v>41</v>
      </c>
      <c r="B362" s="6" t="s">
        <v>215</v>
      </c>
      <c r="C362" s="22" t="n">
        <f aca="false">COUNTIF(expert!$A$2:$A$949, A362) &gt; 0</f>
        <v>1</v>
      </c>
      <c r="D362" s="22" t="n">
        <f aca="false">COUNTIF(task!$A$2:$A$592, B362) &gt; 0</f>
        <v>1</v>
      </c>
    </row>
    <row r="363" customFormat="false" ht="12.75" hidden="false" customHeight="false" outlineLevel="0" collapsed="false">
      <c r="A363" s="6" t="s">
        <v>41</v>
      </c>
      <c r="B363" s="6" t="s">
        <v>297</v>
      </c>
      <c r="C363" s="22" t="n">
        <f aca="false">COUNTIF(expert!$A$2:$A$949, A363) &gt; 0</f>
        <v>1</v>
      </c>
      <c r="D363" s="22" t="n">
        <f aca="false">COUNTIF(task!$A$2:$A$592, B363) &gt; 0</f>
        <v>1</v>
      </c>
    </row>
    <row r="364" customFormat="false" ht="12.75" hidden="false" customHeight="false" outlineLevel="0" collapsed="false">
      <c r="A364" s="6" t="s">
        <v>41</v>
      </c>
      <c r="B364" s="6" t="s">
        <v>300</v>
      </c>
      <c r="C364" s="22" t="n">
        <f aca="false">COUNTIF(expert!$A$2:$A$949, A364) &gt; 0</f>
        <v>1</v>
      </c>
      <c r="D364" s="22" t="n">
        <f aca="false">COUNTIF(task!$A$2:$A$592, B364) &gt; 0</f>
        <v>1</v>
      </c>
    </row>
    <row r="365" customFormat="false" ht="12.75" hidden="false" customHeight="false" outlineLevel="0" collapsed="false">
      <c r="A365" s="6" t="s">
        <v>41</v>
      </c>
      <c r="B365" s="6" t="s">
        <v>302</v>
      </c>
      <c r="C365" s="22" t="n">
        <f aca="false">COUNTIF(expert!$A$2:$A$949, A365) &gt; 0</f>
        <v>1</v>
      </c>
      <c r="D365" s="22" t="n">
        <f aca="false">COUNTIF(task!$A$2:$A$592, B365) &gt; 0</f>
        <v>1</v>
      </c>
    </row>
    <row r="366" customFormat="false" ht="12.75" hidden="false" customHeight="false" outlineLevel="0" collapsed="false">
      <c r="A366" s="6" t="s">
        <v>41</v>
      </c>
      <c r="B366" s="6" t="s">
        <v>218</v>
      </c>
      <c r="C366" s="22" t="n">
        <f aca="false">COUNTIF(expert!$A$2:$A$949, A366) &gt; 0</f>
        <v>1</v>
      </c>
      <c r="D366" s="22" t="n">
        <f aca="false">COUNTIF(task!$A$2:$A$592, B366) &gt; 0</f>
        <v>1</v>
      </c>
    </row>
    <row r="367" customFormat="false" ht="12.75" hidden="false" customHeight="false" outlineLevel="0" collapsed="false">
      <c r="A367" s="6" t="s">
        <v>41</v>
      </c>
      <c r="B367" s="6" t="s">
        <v>217</v>
      </c>
      <c r="C367" s="22" t="n">
        <f aca="false">COUNTIF(expert!$A$2:$A$949, A367) &gt; 0</f>
        <v>1</v>
      </c>
      <c r="D367" s="22" t="n">
        <f aca="false">COUNTIF(task!$A$2:$A$592, B367) &gt; 0</f>
        <v>1</v>
      </c>
    </row>
    <row r="368" customFormat="false" ht="12.75" hidden="false" customHeight="false" outlineLevel="0" collapsed="false">
      <c r="A368" s="6" t="s">
        <v>41</v>
      </c>
      <c r="B368" s="6" t="s">
        <v>220</v>
      </c>
      <c r="C368" s="22" t="n">
        <f aca="false">COUNTIF(expert!$A$2:$A$949, A368) &gt; 0</f>
        <v>1</v>
      </c>
      <c r="D368" s="22" t="n">
        <f aca="false">COUNTIF(task!$A$2:$A$592, B368) &gt; 0</f>
        <v>1</v>
      </c>
    </row>
    <row r="369" customFormat="false" ht="12.75" hidden="false" customHeight="false" outlineLevel="0" collapsed="false">
      <c r="A369" s="6" t="s">
        <v>41</v>
      </c>
      <c r="B369" s="6" t="s">
        <v>219</v>
      </c>
      <c r="C369" s="22" t="n">
        <f aca="false">COUNTIF(expert!$A$2:$A$949, A369) &gt; 0</f>
        <v>1</v>
      </c>
      <c r="D369" s="22" t="n">
        <f aca="false">COUNTIF(task!$A$2:$A$592, B369) &gt; 0</f>
        <v>1</v>
      </c>
    </row>
    <row r="370" customFormat="false" ht="12.75" hidden="false" customHeight="false" outlineLevel="0" collapsed="false">
      <c r="A370" s="6" t="s">
        <v>41</v>
      </c>
      <c r="B370" s="6" t="s">
        <v>222</v>
      </c>
      <c r="C370" s="22" t="n">
        <f aca="false">COUNTIF(expert!$A$2:$A$949, A370) &gt; 0</f>
        <v>1</v>
      </c>
      <c r="D370" s="22" t="n">
        <f aca="false">COUNTIF(task!$A$2:$A$592, B370) &gt; 0</f>
        <v>1</v>
      </c>
    </row>
    <row r="371" customFormat="false" ht="12.75" hidden="false" customHeight="false" outlineLevel="0" collapsed="false">
      <c r="A371" s="6" t="s">
        <v>41</v>
      </c>
      <c r="B371" s="6" t="s">
        <v>221</v>
      </c>
      <c r="C371" s="22" t="n">
        <f aca="false">COUNTIF(expert!$A$2:$A$949, A371) &gt; 0</f>
        <v>1</v>
      </c>
      <c r="D371" s="22" t="n">
        <f aca="false">COUNTIF(task!$A$2:$A$592, B371) &gt; 0</f>
        <v>1</v>
      </c>
    </row>
    <row r="372" customFormat="false" ht="12.75" hidden="false" customHeight="false" outlineLevel="0" collapsed="false">
      <c r="A372" s="6" t="s">
        <v>41</v>
      </c>
      <c r="B372" s="6" t="s">
        <v>223</v>
      </c>
      <c r="C372" s="22" t="n">
        <f aca="false">COUNTIF(expert!$A$2:$A$949, A372) &gt; 0</f>
        <v>1</v>
      </c>
      <c r="D372" s="22" t="n">
        <f aca="false">COUNTIF(task!$A$2:$A$592, B372) &gt; 0</f>
        <v>1</v>
      </c>
    </row>
    <row r="373" customFormat="false" ht="12.75" hidden="false" customHeight="false" outlineLevel="0" collapsed="false">
      <c r="A373" s="6" t="s">
        <v>41</v>
      </c>
      <c r="B373" s="6" t="s">
        <v>225</v>
      </c>
      <c r="C373" s="22" t="n">
        <f aca="false">COUNTIF(expert!$A$2:$A$949, A373) &gt; 0</f>
        <v>1</v>
      </c>
      <c r="D373" s="22" t="n">
        <f aca="false">COUNTIF(task!$A$2:$A$592, B373) &gt; 0</f>
        <v>1</v>
      </c>
    </row>
    <row r="374" customFormat="false" ht="12.75" hidden="false" customHeight="false" outlineLevel="0" collapsed="false">
      <c r="A374" s="6" t="s">
        <v>41</v>
      </c>
      <c r="B374" s="6" t="s">
        <v>224</v>
      </c>
      <c r="C374" s="22" t="n">
        <f aca="false">COUNTIF(expert!$A$2:$A$949, A374) &gt; 0</f>
        <v>1</v>
      </c>
      <c r="D374" s="22" t="n">
        <f aca="false">COUNTIF(task!$A$2:$A$592, B374) &gt; 0</f>
        <v>1</v>
      </c>
    </row>
    <row r="375" customFormat="false" ht="12.75" hidden="false" customHeight="false" outlineLevel="0" collapsed="false">
      <c r="A375" s="6" t="s">
        <v>42</v>
      </c>
      <c r="B375" s="6" t="s">
        <v>227</v>
      </c>
      <c r="C375" s="22" t="n">
        <f aca="false">COUNTIF(expert!$A$2:$A$949, A375) &gt; 0</f>
        <v>1</v>
      </c>
      <c r="D375" s="22" t="n">
        <f aca="false">COUNTIF(task!$A$2:$A$592, B375) &gt; 0</f>
        <v>1</v>
      </c>
    </row>
    <row r="376" customFormat="false" ht="12.75" hidden="false" customHeight="false" outlineLevel="0" collapsed="false">
      <c r="A376" s="6" t="s">
        <v>42</v>
      </c>
      <c r="B376" s="6" t="s">
        <v>226</v>
      </c>
      <c r="C376" s="22" t="n">
        <f aca="false">COUNTIF(expert!$A$2:$A$949, A376) &gt; 0</f>
        <v>1</v>
      </c>
      <c r="D376" s="22" t="n">
        <f aca="false">COUNTIF(task!$A$2:$A$592, B376) &gt; 0</f>
        <v>1</v>
      </c>
    </row>
    <row r="377" customFormat="false" ht="12.75" hidden="false" customHeight="false" outlineLevel="0" collapsed="false">
      <c r="A377" s="6" t="s">
        <v>42</v>
      </c>
      <c r="B377" s="6" t="s">
        <v>229</v>
      </c>
      <c r="C377" s="22" t="n">
        <f aca="false">COUNTIF(expert!$A$2:$A$949, A377) &gt; 0</f>
        <v>1</v>
      </c>
      <c r="D377" s="22" t="n">
        <f aca="false">COUNTIF(task!$A$2:$A$592, B377) &gt; 0</f>
        <v>1</v>
      </c>
    </row>
    <row r="378" customFormat="false" ht="12.75" hidden="false" customHeight="false" outlineLevel="0" collapsed="false">
      <c r="A378" s="6" t="s">
        <v>42</v>
      </c>
      <c r="B378" s="6" t="s">
        <v>228</v>
      </c>
      <c r="C378" s="22" t="n">
        <f aca="false">COUNTIF(expert!$A$2:$A$949, A378) &gt; 0</f>
        <v>1</v>
      </c>
      <c r="D378" s="22" t="n">
        <f aca="false">COUNTIF(task!$A$2:$A$592, B378) &gt; 0</f>
        <v>1</v>
      </c>
    </row>
    <row r="379" customFormat="false" ht="12.75" hidden="false" customHeight="false" outlineLevel="0" collapsed="false">
      <c r="A379" s="6" t="s">
        <v>42</v>
      </c>
      <c r="B379" s="6" t="s">
        <v>231</v>
      </c>
      <c r="C379" s="22" t="n">
        <f aca="false">COUNTIF(expert!$A$2:$A$949, A379) &gt; 0</f>
        <v>1</v>
      </c>
      <c r="D379" s="22" t="n">
        <f aca="false">COUNTIF(task!$A$2:$A$592, B379) &gt; 0</f>
        <v>1</v>
      </c>
    </row>
    <row r="380" customFormat="false" ht="12.75" hidden="false" customHeight="false" outlineLevel="0" collapsed="false">
      <c r="A380" s="6" t="s">
        <v>42</v>
      </c>
      <c r="B380" s="6" t="s">
        <v>230</v>
      </c>
      <c r="C380" s="22" t="n">
        <f aca="false">COUNTIF(expert!$A$2:$A$949, A380) &gt; 0</f>
        <v>1</v>
      </c>
      <c r="D380" s="22" t="n">
        <f aca="false">COUNTIF(task!$A$2:$A$592, B380) &gt; 0</f>
        <v>1</v>
      </c>
    </row>
    <row r="381" customFormat="false" ht="12.75" hidden="false" customHeight="false" outlineLevel="0" collapsed="false">
      <c r="A381" s="6" t="s">
        <v>42</v>
      </c>
      <c r="B381" s="6" t="s">
        <v>233</v>
      </c>
      <c r="C381" s="22" t="n">
        <f aca="false">COUNTIF(expert!$A$2:$A$949, A381) &gt; 0</f>
        <v>1</v>
      </c>
      <c r="D381" s="22" t="n">
        <f aca="false">COUNTIF(task!$A$2:$A$592, B381) &gt; 0</f>
        <v>1</v>
      </c>
    </row>
    <row r="382" customFormat="false" ht="12.75" hidden="false" customHeight="false" outlineLevel="0" collapsed="false">
      <c r="A382" s="6" t="s">
        <v>42</v>
      </c>
      <c r="B382" s="6" t="s">
        <v>232</v>
      </c>
      <c r="C382" s="22" t="n">
        <f aca="false">COUNTIF(expert!$A$2:$A$949, A382) &gt; 0</f>
        <v>1</v>
      </c>
      <c r="D382" s="22" t="n">
        <f aca="false">COUNTIF(task!$A$2:$A$592, B382) &gt; 0</f>
        <v>1</v>
      </c>
    </row>
    <row r="383" customFormat="false" ht="12.75" hidden="false" customHeight="false" outlineLevel="0" collapsed="false">
      <c r="A383" s="6" t="s">
        <v>42</v>
      </c>
      <c r="B383" s="6" t="s">
        <v>293</v>
      </c>
      <c r="C383" s="22" t="n">
        <f aca="false">COUNTIF(expert!$A$2:$A$949, A383) &gt; 0</f>
        <v>1</v>
      </c>
      <c r="D383" s="22" t="n">
        <f aca="false">COUNTIF(task!$A$2:$A$592, B383) &gt; 0</f>
        <v>1</v>
      </c>
    </row>
    <row r="384" customFormat="false" ht="12.75" hidden="false" customHeight="false" outlineLevel="0" collapsed="false">
      <c r="A384" s="6" t="s">
        <v>42</v>
      </c>
      <c r="B384" s="6" t="s">
        <v>295</v>
      </c>
      <c r="C384" s="22" t="n">
        <f aca="false">COUNTIF(expert!$A$2:$A$949, A384) &gt; 0</f>
        <v>1</v>
      </c>
      <c r="D384" s="22" t="n">
        <f aca="false">COUNTIF(task!$A$2:$A$592, B384) &gt; 0</f>
        <v>1</v>
      </c>
    </row>
    <row r="385" customFormat="false" ht="12.75" hidden="false" customHeight="false" outlineLevel="0" collapsed="false">
      <c r="A385" s="6" t="s">
        <v>42</v>
      </c>
      <c r="B385" s="6" t="s">
        <v>297</v>
      </c>
      <c r="C385" s="22" t="n">
        <f aca="false">COUNTIF(expert!$A$2:$A$949, A385) &gt; 0</f>
        <v>1</v>
      </c>
      <c r="D385" s="22" t="n">
        <f aca="false">COUNTIF(task!$A$2:$A$592, B385) &gt; 0</f>
        <v>1</v>
      </c>
    </row>
    <row r="386" customFormat="false" ht="12.75" hidden="false" customHeight="false" outlineLevel="0" collapsed="false">
      <c r="A386" s="6" t="s">
        <v>42</v>
      </c>
      <c r="B386" s="6" t="s">
        <v>300</v>
      </c>
      <c r="C386" s="22" t="n">
        <f aca="false">COUNTIF(expert!$A$2:$A$949, A386) &gt; 0</f>
        <v>1</v>
      </c>
      <c r="D386" s="22" t="n">
        <f aca="false">COUNTIF(task!$A$2:$A$592, B386) &gt; 0</f>
        <v>1</v>
      </c>
    </row>
    <row r="387" customFormat="false" ht="12.75" hidden="false" customHeight="false" outlineLevel="0" collapsed="false">
      <c r="A387" s="6" t="s">
        <v>42</v>
      </c>
      <c r="B387" s="6" t="s">
        <v>234</v>
      </c>
      <c r="C387" s="22" t="n">
        <f aca="false">COUNTIF(expert!$A$2:$A$949, A387) &gt; 0</f>
        <v>1</v>
      </c>
      <c r="D387" s="22" t="n">
        <f aca="false">COUNTIF(task!$A$2:$A$592, B387) &gt; 0</f>
        <v>1</v>
      </c>
    </row>
    <row r="388" customFormat="false" ht="12.75" hidden="false" customHeight="false" outlineLevel="0" collapsed="false">
      <c r="A388" s="6" t="s">
        <v>42</v>
      </c>
      <c r="B388" s="6" t="s">
        <v>236</v>
      </c>
      <c r="C388" s="22" t="n">
        <f aca="false">COUNTIF(expert!$A$2:$A$949, A388) &gt; 0</f>
        <v>1</v>
      </c>
      <c r="D388" s="22" t="n">
        <f aca="false">COUNTIF(task!$A$2:$A$592, B388) &gt; 0</f>
        <v>1</v>
      </c>
    </row>
    <row r="389" customFormat="false" ht="12.75" hidden="false" customHeight="false" outlineLevel="0" collapsed="false">
      <c r="A389" s="6" t="s">
        <v>42</v>
      </c>
      <c r="B389" s="6" t="s">
        <v>235</v>
      </c>
      <c r="C389" s="22" t="n">
        <f aca="false">COUNTIF(expert!$A$2:$A$949, A389) &gt; 0</f>
        <v>1</v>
      </c>
      <c r="D389" s="22" t="n">
        <f aca="false">COUNTIF(task!$A$2:$A$592, B389) &gt; 0</f>
        <v>1</v>
      </c>
    </row>
    <row r="390" customFormat="false" ht="12.75" hidden="false" customHeight="false" outlineLevel="0" collapsed="false">
      <c r="A390" s="6" t="s">
        <v>42</v>
      </c>
      <c r="B390" s="6" t="s">
        <v>302</v>
      </c>
      <c r="C390" s="22" t="n">
        <f aca="false">COUNTIF(expert!$A$2:$A$949, A390) &gt; 0</f>
        <v>1</v>
      </c>
      <c r="D390" s="22" t="n">
        <f aca="false">COUNTIF(task!$A$2:$A$592, B390) &gt; 0</f>
        <v>1</v>
      </c>
    </row>
    <row r="391" customFormat="false" ht="12.75" hidden="false" customHeight="false" outlineLevel="0" collapsed="false">
      <c r="A391" s="6" t="s">
        <v>42</v>
      </c>
      <c r="B391" s="6" t="s">
        <v>319</v>
      </c>
      <c r="C391" s="22" t="n">
        <f aca="false">COUNTIF(expert!$A$2:$A$949, A391) &gt; 0</f>
        <v>1</v>
      </c>
      <c r="D391" s="22" t="n">
        <f aca="false">COUNTIF(task!$A$2:$A$592, B391) &gt; 0</f>
        <v>1</v>
      </c>
    </row>
    <row r="392" customFormat="false" ht="12.75" hidden="false" customHeight="false" outlineLevel="0" collapsed="false">
      <c r="A392" s="1" t="s">
        <v>43</v>
      </c>
      <c r="B392" s="1" t="s">
        <v>277</v>
      </c>
      <c r="C392" s="22" t="n">
        <f aca="false">COUNTIF(expert!$A$2:$A$949, A392) &gt; 0</f>
        <v>1</v>
      </c>
      <c r="D392" s="22" t="n">
        <f aca="false">COUNTIF(task!$A$2:$A$592, B392) &gt; 0</f>
        <v>1</v>
      </c>
    </row>
    <row r="393" customFormat="false" ht="12.75" hidden="false" customHeight="false" outlineLevel="0" collapsed="false">
      <c r="A393" s="1" t="s">
        <v>43</v>
      </c>
      <c r="B393" s="1" t="s">
        <v>285</v>
      </c>
      <c r="C393" s="22" t="n">
        <f aca="false">COUNTIF(expert!$A$2:$A$949, A393) &gt; 0</f>
        <v>1</v>
      </c>
      <c r="D393" s="22" t="n">
        <f aca="false">COUNTIF(task!$A$2:$A$592, B393) &gt; 0</f>
        <v>1</v>
      </c>
    </row>
    <row r="394" customFormat="false" ht="12.75" hidden="false" customHeight="false" outlineLevel="0" collapsed="false">
      <c r="A394" s="1" t="s">
        <v>43</v>
      </c>
      <c r="B394" s="1" t="s">
        <v>149</v>
      </c>
      <c r="C394" s="22" t="n">
        <f aca="false">COUNTIF(expert!$A$2:$A$949, A394) &gt; 0</f>
        <v>1</v>
      </c>
      <c r="D394" s="22" t="n">
        <f aca="false">COUNTIF(task!$A$2:$A$592, B394) &gt; 0</f>
        <v>1</v>
      </c>
    </row>
    <row r="395" customFormat="false" ht="12.75" hidden="false" customHeight="false" outlineLevel="0" collapsed="false">
      <c r="A395" s="1" t="s">
        <v>43</v>
      </c>
      <c r="B395" s="1" t="s">
        <v>148</v>
      </c>
      <c r="C395" s="22" t="n">
        <f aca="false">COUNTIF(expert!$A$2:$A$949, A395) &gt; 0</f>
        <v>1</v>
      </c>
      <c r="D395" s="22" t="n">
        <f aca="false">COUNTIF(task!$A$2:$A$592, B395) &gt; 0</f>
        <v>1</v>
      </c>
    </row>
    <row r="396" customFormat="false" ht="12.75" hidden="false" customHeight="false" outlineLevel="0" collapsed="false">
      <c r="A396" s="1" t="s">
        <v>43</v>
      </c>
      <c r="B396" s="1" t="s">
        <v>150</v>
      </c>
      <c r="C396" s="22" t="n">
        <f aca="false">COUNTIF(expert!$A$2:$A$949, A396) &gt; 0</f>
        <v>1</v>
      </c>
      <c r="D396" s="22" t="n">
        <f aca="false">COUNTIF(task!$A$2:$A$592, B396) &gt; 0</f>
        <v>1</v>
      </c>
    </row>
    <row r="397" customFormat="false" ht="12.75" hidden="false" customHeight="false" outlineLevel="0" collapsed="false">
      <c r="A397" s="1" t="s">
        <v>43</v>
      </c>
      <c r="B397" s="1" t="s">
        <v>152</v>
      </c>
      <c r="C397" s="22" t="n">
        <f aca="false">COUNTIF(expert!$A$2:$A$949, A397) &gt; 0</f>
        <v>1</v>
      </c>
      <c r="D397" s="22" t="n">
        <f aca="false">COUNTIF(task!$A$2:$A$592, B397) &gt; 0</f>
        <v>1</v>
      </c>
    </row>
    <row r="398" customFormat="false" ht="12.75" hidden="false" customHeight="false" outlineLevel="0" collapsed="false">
      <c r="A398" s="1" t="s">
        <v>43</v>
      </c>
      <c r="B398" s="1" t="s">
        <v>151</v>
      </c>
      <c r="C398" s="22" t="n">
        <f aca="false">COUNTIF(expert!$A$2:$A$949, A398) &gt; 0</f>
        <v>1</v>
      </c>
      <c r="D398" s="22" t="n">
        <f aca="false">COUNTIF(task!$A$2:$A$592, B398) &gt; 0</f>
        <v>1</v>
      </c>
    </row>
    <row r="399" customFormat="false" ht="12.75" hidden="false" customHeight="false" outlineLevel="0" collapsed="false">
      <c r="A399" s="1" t="s">
        <v>43</v>
      </c>
      <c r="B399" s="1" t="s">
        <v>153</v>
      </c>
      <c r="C399" s="22" t="n">
        <f aca="false">COUNTIF(expert!$A$2:$A$949, A399) &gt; 0</f>
        <v>1</v>
      </c>
      <c r="D399" s="22" t="n">
        <f aca="false">COUNTIF(task!$A$2:$A$592, B399) &gt; 0</f>
        <v>1</v>
      </c>
    </row>
    <row r="400" customFormat="false" ht="12.75" hidden="false" customHeight="false" outlineLevel="0" collapsed="false">
      <c r="A400" s="1" t="s">
        <v>43</v>
      </c>
      <c r="B400" s="1" t="s">
        <v>155</v>
      </c>
      <c r="C400" s="22" t="n">
        <f aca="false">COUNTIF(expert!$A$2:$A$949, A400) &gt; 0</f>
        <v>1</v>
      </c>
      <c r="D400" s="22" t="n">
        <f aca="false">COUNTIF(task!$A$2:$A$592, B400) &gt; 0</f>
        <v>1</v>
      </c>
    </row>
    <row r="401" customFormat="false" ht="12.75" hidden="false" customHeight="false" outlineLevel="0" collapsed="false">
      <c r="A401" s="1" t="s">
        <v>43</v>
      </c>
      <c r="B401" s="1" t="s">
        <v>154</v>
      </c>
      <c r="C401" s="22" t="n">
        <f aca="false">COUNTIF(expert!$A$2:$A$949, A401) &gt; 0</f>
        <v>1</v>
      </c>
      <c r="D401" s="22" t="n">
        <f aca="false">COUNTIF(task!$A$2:$A$592, B401) &gt; 0</f>
        <v>1</v>
      </c>
    </row>
    <row r="402" customFormat="false" ht="12.75" hidden="false" customHeight="false" outlineLevel="0" collapsed="false">
      <c r="A402" s="6" t="s">
        <v>21</v>
      </c>
      <c r="B402" s="6" t="s">
        <v>240</v>
      </c>
      <c r="C402" s="22" t="n">
        <f aca="false">COUNTIF(expert!$A$2:$A$949, A402) &gt; 0</f>
        <v>1</v>
      </c>
      <c r="D402" s="22" t="n">
        <f aca="false">COUNTIF(task!$A$2:$A$592, B402) &gt; 0</f>
        <v>1</v>
      </c>
    </row>
    <row r="403" customFormat="false" ht="12.75" hidden="false" customHeight="false" outlineLevel="0" collapsed="false">
      <c r="A403" s="6" t="s">
        <v>21</v>
      </c>
      <c r="B403" s="6" t="s">
        <v>239</v>
      </c>
      <c r="C403" s="22" t="n">
        <f aca="false">COUNTIF(expert!$A$2:$A$949, A403) &gt; 0</f>
        <v>1</v>
      </c>
      <c r="D403" s="22" t="n">
        <f aca="false">COUNTIF(task!$A$2:$A$592, B403) &gt; 0</f>
        <v>1</v>
      </c>
    </row>
    <row r="404" customFormat="false" ht="12.75" hidden="false" customHeight="false" outlineLevel="0" collapsed="false">
      <c r="A404" s="6" t="s">
        <v>21</v>
      </c>
      <c r="B404" s="6" t="s">
        <v>178</v>
      </c>
      <c r="C404" s="22" t="n">
        <f aca="false">COUNTIF(expert!$A$2:$A$949, A404) &gt; 0</f>
        <v>1</v>
      </c>
      <c r="D404" s="22" t="n">
        <f aca="false">COUNTIF(task!$A$2:$A$592, B404) &gt; 0</f>
        <v>1</v>
      </c>
    </row>
    <row r="405" customFormat="false" ht="12.75" hidden="false" customHeight="false" outlineLevel="0" collapsed="false">
      <c r="A405" s="6" t="s">
        <v>21</v>
      </c>
      <c r="B405" s="6" t="s">
        <v>177</v>
      </c>
      <c r="C405" s="22" t="n">
        <f aca="false">COUNTIF(expert!$A$2:$A$949, A405) &gt; 0</f>
        <v>1</v>
      </c>
      <c r="D405" s="22" t="n">
        <f aca="false">COUNTIF(task!$A$2:$A$592, B405) &gt; 0</f>
        <v>1</v>
      </c>
    </row>
    <row r="406" customFormat="false" ht="12.75" hidden="false" customHeight="false" outlineLevel="0" collapsed="false">
      <c r="A406" s="6" t="s">
        <v>21</v>
      </c>
      <c r="B406" s="6" t="s">
        <v>180</v>
      </c>
      <c r="C406" s="22" t="n">
        <f aca="false">COUNTIF(expert!$A$2:$A$949, A406) &gt; 0</f>
        <v>1</v>
      </c>
      <c r="D406" s="22" t="n">
        <f aca="false">COUNTIF(task!$A$2:$A$592, B406) &gt; 0</f>
        <v>1</v>
      </c>
    </row>
    <row r="407" customFormat="false" ht="12.75" hidden="false" customHeight="false" outlineLevel="0" collapsed="false">
      <c r="A407" s="6" t="s">
        <v>21</v>
      </c>
      <c r="B407" s="6" t="s">
        <v>179</v>
      </c>
      <c r="C407" s="22" t="n">
        <f aca="false">COUNTIF(expert!$A$2:$A$949, A407) &gt; 0</f>
        <v>1</v>
      </c>
      <c r="D407" s="22" t="n">
        <f aca="false">COUNTIF(task!$A$2:$A$592, B407) &gt; 0</f>
        <v>1</v>
      </c>
    </row>
    <row r="408" customFormat="false" ht="12.75" hidden="false" customHeight="false" outlineLevel="0" collapsed="false">
      <c r="A408" s="6" t="s">
        <v>21</v>
      </c>
      <c r="B408" s="6" t="s">
        <v>254</v>
      </c>
      <c r="C408" s="22" t="n">
        <f aca="false">COUNTIF(expert!$A$2:$A$949, A408) &gt; 0</f>
        <v>1</v>
      </c>
      <c r="D408" s="22" t="n">
        <f aca="false">COUNTIF(task!$A$2:$A$592, B408) &gt; 0</f>
        <v>1</v>
      </c>
    </row>
    <row r="409" customFormat="false" ht="12.75" hidden="false" customHeight="false" outlineLevel="0" collapsed="false">
      <c r="A409" s="6" t="s">
        <v>21</v>
      </c>
      <c r="B409" s="6" t="s">
        <v>253</v>
      </c>
      <c r="C409" s="22" t="n">
        <f aca="false">COUNTIF(expert!$A$2:$A$949, A409) &gt; 0</f>
        <v>1</v>
      </c>
      <c r="D409" s="22" t="n">
        <f aca="false">COUNTIF(task!$A$2:$A$592, B409) &gt; 0</f>
        <v>1</v>
      </c>
    </row>
    <row r="410" customFormat="false" ht="12.75" hidden="false" customHeight="false" outlineLevel="0" collapsed="false">
      <c r="A410" s="6" t="s">
        <v>21</v>
      </c>
      <c r="B410" s="6" t="s">
        <v>182</v>
      </c>
      <c r="C410" s="22" t="n">
        <f aca="false">COUNTIF(expert!$A$2:$A$949, A410) &gt; 0</f>
        <v>1</v>
      </c>
      <c r="D410" s="22" t="n">
        <f aca="false">COUNTIF(task!$A$2:$A$592, B410) &gt; 0</f>
        <v>1</v>
      </c>
    </row>
    <row r="411" customFormat="false" ht="12.75" hidden="false" customHeight="false" outlineLevel="0" collapsed="false">
      <c r="A411" s="6" t="s">
        <v>21</v>
      </c>
      <c r="B411" s="6" t="s">
        <v>181</v>
      </c>
      <c r="C411" s="22" t="n">
        <f aca="false">COUNTIF(expert!$A$2:$A$949, A411) &gt; 0</f>
        <v>1</v>
      </c>
      <c r="D411" s="22" t="n">
        <f aca="false">COUNTIF(task!$A$2:$A$592, B411) &gt; 0</f>
        <v>1</v>
      </c>
    </row>
    <row r="412" customFormat="false" ht="12.75" hidden="false" customHeight="false" outlineLevel="0" collapsed="false">
      <c r="A412" s="6" t="s">
        <v>21</v>
      </c>
      <c r="B412" s="6" t="s">
        <v>183</v>
      </c>
      <c r="C412" s="22" t="n">
        <f aca="false">COUNTIF(expert!$A$2:$A$949, A412) &gt; 0</f>
        <v>1</v>
      </c>
      <c r="D412" s="22" t="n">
        <f aca="false">COUNTIF(task!$A$2:$A$592, B412) &gt; 0</f>
        <v>1</v>
      </c>
    </row>
    <row r="413" customFormat="false" ht="12.75" hidden="false" customHeight="false" outlineLevel="0" collapsed="false">
      <c r="A413" s="6" t="s">
        <v>21</v>
      </c>
      <c r="B413" s="6" t="s">
        <v>185</v>
      </c>
      <c r="C413" s="22" t="n">
        <f aca="false">COUNTIF(expert!$A$2:$A$949, A413) &gt; 0</f>
        <v>1</v>
      </c>
      <c r="D413" s="22" t="n">
        <f aca="false">COUNTIF(task!$A$2:$A$592, B413) &gt; 0</f>
        <v>1</v>
      </c>
    </row>
    <row r="414" customFormat="false" ht="12.75" hidden="false" customHeight="false" outlineLevel="0" collapsed="false">
      <c r="A414" s="6" t="s">
        <v>21</v>
      </c>
      <c r="B414" s="6" t="s">
        <v>184</v>
      </c>
      <c r="C414" s="22" t="n">
        <f aca="false">COUNTIF(expert!$A$2:$A$949, A414) &gt; 0</f>
        <v>1</v>
      </c>
      <c r="D414" s="22" t="n">
        <f aca="false">COUNTIF(task!$A$2:$A$592, B414) &gt; 0</f>
        <v>1</v>
      </c>
    </row>
    <row r="415" customFormat="false" ht="12.75" hidden="false" customHeight="false" outlineLevel="0" collapsed="false">
      <c r="A415" s="6" t="s">
        <v>21</v>
      </c>
      <c r="B415" s="6" t="s">
        <v>186</v>
      </c>
      <c r="C415" s="22" t="n">
        <f aca="false">COUNTIF(expert!$A$2:$A$949, A415) &gt; 0</f>
        <v>1</v>
      </c>
      <c r="D415" s="22" t="n">
        <f aca="false">COUNTIF(task!$A$2:$A$592, B415) &gt; 0</f>
        <v>1</v>
      </c>
    </row>
    <row r="416" customFormat="false" ht="12.75" hidden="false" customHeight="false" outlineLevel="0" collapsed="false">
      <c r="A416" s="6" t="s">
        <v>21</v>
      </c>
      <c r="B416" s="6" t="s">
        <v>188</v>
      </c>
      <c r="C416" s="22" t="n">
        <f aca="false">COUNTIF(expert!$A$2:$A$949, A416) &gt; 0</f>
        <v>1</v>
      </c>
      <c r="D416" s="22" t="n">
        <f aca="false">COUNTIF(task!$A$2:$A$592, B416) &gt; 0</f>
        <v>1</v>
      </c>
    </row>
    <row r="417" customFormat="false" ht="12.75" hidden="false" customHeight="false" outlineLevel="0" collapsed="false">
      <c r="A417" s="6" t="s">
        <v>21</v>
      </c>
      <c r="B417" s="6" t="s">
        <v>187</v>
      </c>
      <c r="C417" s="22" t="n">
        <f aca="false">COUNTIF(expert!$A$2:$A$949, A417) &gt; 0</f>
        <v>1</v>
      </c>
      <c r="D417" s="22" t="n">
        <f aca="false">COUNTIF(task!$A$2:$A$592, B417) &gt; 0</f>
        <v>1</v>
      </c>
    </row>
    <row r="418" customFormat="false" ht="12.75" hidden="false" customHeight="false" outlineLevel="0" collapsed="false">
      <c r="A418" s="6" t="s">
        <v>21</v>
      </c>
      <c r="B418" s="6" t="s">
        <v>270</v>
      </c>
      <c r="C418" s="22" t="n">
        <f aca="false">COUNTIF(expert!$A$2:$A$949, A418) &gt; 0</f>
        <v>1</v>
      </c>
      <c r="D418" s="22" t="n">
        <f aca="false">COUNTIF(task!$A$2:$A$592, B418) &gt; 0</f>
        <v>1</v>
      </c>
    </row>
    <row r="419" customFormat="false" ht="12.75" hidden="false" customHeight="false" outlineLevel="0" collapsed="false">
      <c r="A419" s="6" t="s">
        <v>21</v>
      </c>
      <c r="B419" s="6" t="s">
        <v>272</v>
      </c>
      <c r="C419" s="22" t="n">
        <f aca="false">COUNTIF(expert!$A$2:$A$949, A419) &gt; 0</f>
        <v>1</v>
      </c>
      <c r="D419" s="22" t="n">
        <f aca="false">COUNTIF(task!$A$2:$A$592, B419) &gt; 0</f>
        <v>1</v>
      </c>
    </row>
    <row r="420" customFormat="false" ht="12.75" hidden="false" customHeight="false" outlineLevel="0" collapsed="false">
      <c r="A420" s="6" t="s">
        <v>21</v>
      </c>
      <c r="B420" s="6" t="s">
        <v>271</v>
      </c>
      <c r="C420" s="22" t="n">
        <f aca="false">COUNTIF(expert!$A$2:$A$949, A420) &gt; 0</f>
        <v>1</v>
      </c>
      <c r="D420" s="22" t="n">
        <f aca="false">COUNTIF(task!$A$2:$A$592, B420) &gt; 0</f>
        <v>1</v>
      </c>
    </row>
    <row r="421" customFormat="false" ht="12.75" hidden="false" customHeight="false" outlineLevel="0" collapsed="false">
      <c r="A421" s="6" t="s">
        <v>21</v>
      </c>
      <c r="B421" s="6" t="s">
        <v>189</v>
      </c>
      <c r="C421" s="22" t="n">
        <f aca="false">COUNTIF(expert!$A$2:$A$949, A421) &gt; 0</f>
        <v>1</v>
      </c>
      <c r="D421" s="22" t="n">
        <f aca="false">COUNTIF(task!$A$2:$A$592, B421) &gt; 0</f>
        <v>1</v>
      </c>
    </row>
    <row r="422" customFormat="false" ht="12.75" hidden="false" customHeight="false" outlineLevel="0" collapsed="false">
      <c r="A422" s="6" t="s">
        <v>21</v>
      </c>
      <c r="B422" s="6" t="s">
        <v>191</v>
      </c>
      <c r="C422" s="22" t="n">
        <f aca="false">COUNTIF(expert!$A$2:$A$949, A422) &gt; 0</f>
        <v>1</v>
      </c>
      <c r="D422" s="22" t="n">
        <f aca="false">COUNTIF(task!$A$2:$A$592, B422) &gt; 0</f>
        <v>1</v>
      </c>
    </row>
    <row r="423" customFormat="false" ht="12.75" hidden="false" customHeight="false" outlineLevel="0" collapsed="false">
      <c r="A423" s="6" t="s">
        <v>21</v>
      </c>
      <c r="B423" s="6" t="s">
        <v>190</v>
      </c>
      <c r="C423" s="22" t="n">
        <f aca="false">COUNTIF(expert!$A$2:$A$949, A423) &gt; 0</f>
        <v>1</v>
      </c>
      <c r="D423" s="22" t="n">
        <f aca="false">COUNTIF(task!$A$2:$A$592, B423)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4" activeCellId="0" sqref="Q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3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75" min="20" style="1" width="11.57"/>
    <col collapsed="false" customWidth="false" hidden="false" outlineLevel="0" max="16384" min="16376" style="1" width="11.53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13" t="s">
        <v>44</v>
      </c>
      <c r="D1" s="13" t="s">
        <v>45</v>
      </c>
      <c r="E1" s="25" t="s">
        <v>50</v>
      </c>
      <c r="F1" s="25" t="s">
        <v>51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15</v>
      </c>
      <c r="B2" s="1" t="s">
        <v>53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15</v>
      </c>
      <c r="B3" s="1" t="s">
        <v>52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n">
        <f aca="false">AND(ISNUMBER(C3), ISNUMBER(D3), C3&lt;=D3)</f>
        <v>1</v>
      </c>
    </row>
    <row r="4" customFormat="false" ht="12.75" hidden="false" customHeight="false" outlineLevel="0" collapsed="false">
      <c r="A4" s="1" t="s">
        <v>15</v>
      </c>
      <c r="B4" s="1" t="s">
        <v>55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n">
        <f aca="false">AND(ISNUMBER(C4), ISNUMBER(D4), C4&lt;=D4)</f>
        <v>1</v>
      </c>
    </row>
    <row r="5" customFormat="false" ht="12.75" hidden="false" customHeight="false" outlineLevel="0" collapsed="false">
      <c r="A5" s="1" t="s">
        <v>15</v>
      </c>
      <c r="B5" s="1" t="s">
        <v>54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n">
        <f aca="false">AND(ISNUMBER(C5), ISNUMBER(D5), C5&lt;=D5)</f>
        <v>1</v>
      </c>
    </row>
    <row r="6" customFormat="false" ht="12.75" hidden="false" customHeight="false" outlineLevel="0" collapsed="false">
      <c r="A6" s="1" t="s">
        <v>15</v>
      </c>
      <c r="B6" s="1" t="s">
        <v>56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n">
        <f aca="false">AND(ISNUMBER(C6), ISNUMBER(D6), C6&lt;=D6)</f>
        <v>1</v>
      </c>
    </row>
    <row r="7" customFormat="false" ht="12.75" hidden="false" customHeight="false" outlineLevel="0" collapsed="false">
      <c r="A7" s="1" t="s">
        <v>15</v>
      </c>
      <c r="B7" s="1" t="s">
        <v>58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n">
        <f aca="false">AND(ISNUMBER(C7), ISNUMBER(D7), C7&lt;=D7)</f>
        <v>1</v>
      </c>
    </row>
    <row r="8" customFormat="false" ht="12.75" hidden="false" customHeight="false" outlineLevel="0" collapsed="false">
      <c r="A8" s="1" t="s">
        <v>15</v>
      </c>
      <c r="B8" s="1" t="s">
        <v>57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n">
        <f aca="false">AND(ISNUMBER(C8), ISNUMBER(D8), C8&lt;=D8)</f>
        <v>1</v>
      </c>
    </row>
    <row r="9" customFormat="false" ht="12.75" hidden="false" customHeight="false" outlineLevel="0" collapsed="false">
      <c r="A9" s="1" t="s">
        <v>15</v>
      </c>
      <c r="B9" s="1" t="s">
        <v>59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n">
        <f aca="false">AND(ISNUMBER(C9), ISNUMBER(D9), C9&lt;=D9)</f>
        <v>1</v>
      </c>
    </row>
    <row r="10" customFormat="false" ht="12.75" hidden="false" customHeight="false" outlineLevel="0" collapsed="false">
      <c r="A10" s="1" t="s">
        <v>15</v>
      </c>
      <c r="B10" s="1" t="s">
        <v>61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15</v>
      </c>
      <c r="B11" s="1" t="s">
        <v>60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15</v>
      </c>
      <c r="B12" s="1" t="s">
        <v>62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15</v>
      </c>
      <c r="B13" s="1" t="s">
        <v>64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15</v>
      </c>
      <c r="B14" s="1" t="s">
        <v>63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8" t="n">
        <v>0</v>
      </c>
      <c r="F14" s="27" t="n">
        <f aca="false">VLOOKUP(B14, task!A$2:I$300, 9, 0)</f>
        <v>0.5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n">
        <f aca="false">AND(ISNUMBER(C14), ISNUMBER(D14), C14&lt;=D14)</f>
        <v>1</v>
      </c>
    </row>
    <row r="15" customFormat="false" ht="12.75" hidden="false" customHeight="false" outlineLevel="0" collapsed="false">
      <c r="A15" s="1" t="s">
        <v>15</v>
      </c>
      <c r="B15" s="1" t="s">
        <v>66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n">
        <f aca="false">AND(ISNUMBER(C15), ISNUMBER(D15), C15&lt;=D15)</f>
        <v>1</v>
      </c>
    </row>
    <row r="16" customFormat="false" ht="12.75" hidden="false" customHeight="false" outlineLevel="0" collapsed="false">
      <c r="A16" s="1" t="s">
        <v>15</v>
      </c>
      <c r="B16" s="1" t="s">
        <v>65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COUNTIF(expert!$A$2:$A$949, A16) &gt; 0</f>
        <v>1</v>
      </c>
      <c r="H16" s="2" t="b">
        <f aca="false">COUNTIF(task!$A$2:$A$613,B16)&gt;0</f>
        <v>1</v>
      </c>
      <c r="I16" s="2" t="n">
        <f aca="false">AND(ISNUMBER(C16), ISNUMBER(D16), C16&lt;=D16)</f>
        <v>1</v>
      </c>
    </row>
    <row r="17" customFormat="false" ht="12.75" hidden="false" customHeight="false" outlineLevel="0" collapsed="false">
      <c r="A17" s="1" t="s">
        <v>15</v>
      </c>
      <c r="B17" s="1" t="s">
        <v>68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COUNTIF(expert!$A$2:$A$949, A17) &gt; 0</f>
        <v>1</v>
      </c>
      <c r="H17" s="2" t="b">
        <f aca="false">COUNTIF(task!$A$2:$A$613,B17)&gt;0</f>
        <v>1</v>
      </c>
      <c r="I17" s="2" t="n">
        <f aca="false">AND(ISNUMBER(C17), ISNUMBER(D17), C17&lt;=D17)</f>
        <v>1</v>
      </c>
    </row>
    <row r="18" customFormat="false" ht="12.75" hidden="false" customHeight="false" outlineLevel="0" collapsed="false">
      <c r="A18" s="1" t="s">
        <v>15</v>
      </c>
      <c r="B18" s="1" t="s">
        <v>67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n">
        <f aca="false">AND(ISNUMBER(C18), ISNUMBER(D18), C18&lt;=D18)</f>
        <v>1</v>
      </c>
    </row>
    <row r="19" customFormat="false" ht="12.75" hidden="false" customHeight="false" outlineLevel="0" collapsed="false">
      <c r="A19" s="1" t="s">
        <v>15</v>
      </c>
      <c r="B19" s="1" t="s">
        <v>69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28" t="n">
        <v>0</v>
      </c>
      <c r="F19" s="28" t="n">
        <v>1.75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n">
        <f aca="false">AND(ISNUMBER(C19), ISNUMBER(D19), C19&lt;=D19)</f>
        <v>1</v>
      </c>
    </row>
    <row r="20" customFormat="false" ht="12.75" hidden="false" customHeight="false" outlineLevel="0" collapsed="false">
      <c r="A20" s="1" t="s">
        <v>15</v>
      </c>
      <c r="B20" s="1" t="s">
        <v>71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n">
        <f aca="false">AND(ISNUMBER(C20), ISNUMBER(D20), C20&lt;=D20)</f>
        <v>1</v>
      </c>
    </row>
    <row r="21" customFormat="false" ht="12.75" hidden="false" customHeight="false" outlineLevel="0" collapsed="false">
      <c r="A21" s="1" t="s">
        <v>15</v>
      </c>
      <c r="B21" s="1" t="s">
        <v>70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n">
        <f aca="false">AND(ISNUMBER(C21), ISNUMBER(D21), C21&lt;=D21)</f>
        <v>1</v>
      </c>
    </row>
    <row r="22" customFormat="false" ht="12.75" hidden="false" customHeight="false" outlineLevel="0" collapsed="false">
      <c r="A22" s="1" t="s">
        <v>15</v>
      </c>
      <c r="B22" s="1" t="s">
        <v>73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COUNTIF(expert!$A$2:$A$949, A22) &gt; 0</f>
        <v>1</v>
      </c>
      <c r="H22" s="2" t="b">
        <f aca="false">COUNTIF(task!$A$2:$A$613,B22)&gt;0</f>
        <v>1</v>
      </c>
      <c r="I22" s="2" t="n">
        <f aca="false">AND(ISNUMBER(C22), ISNUMBER(D22), C22&lt;=D22)</f>
        <v>1</v>
      </c>
    </row>
    <row r="23" customFormat="false" ht="12.75" hidden="false" customHeight="false" outlineLevel="0" collapsed="false">
      <c r="A23" s="1" t="s">
        <v>15</v>
      </c>
      <c r="B23" s="1" t="s">
        <v>72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n">
        <f aca="false">AND(ISNUMBER(C23), ISNUMBER(D23), C23&lt;=D23)</f>
        <v>1</v>
      </c>
    </row>
    <row r="24" customFormat="false" ht="12.75" hidden="false" customHeight="false" outlineLevel="0" collapsed="false">
      <c r="A24" s="1" t="s">
        <v>15</v>
      </c>
      <c r="B24" s="1" t="s">
        <v>74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COUNTIF(expert!$A$2:$A$949, A24) &gt; 0</f>
        <v>1</v>
      </c>
      <c r="H24" s="2" t="b">
        <f aca="false">COUNTIF(task!$A$2:$A$613,B24)&gt;0</f>
        <v>1</v>
      </c>
      <c r="I24" s="2" t="n">
        <f aca="false">AND(ISNUMBER(C24), ISNUMBER(D24), C24&lt;=D24)</f>
        <v>1</v>
      </c>
    </row>
    <row r="25" customFormat="false" ht="12.75" hidden="false" customHeight="false" outlineLevel="0" collapsed="false">
      <c r="A25" s="1" t="s">
        <v>15</v>
      </c>
      <c r="B25" s="1" t="s">
        <v>75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COUNTIF(expert!$A$2:$A$949, A25) &gt; 0</f>
        <v>1</v>
      </c>
      <c r="H25" s="2" t="b">
        <f aca="false">COUNTIF(task!$A$2:$A$613,B25)&gt;0</f>
        <v>1</v>
      </c>
      <c r="I25" s="2" t="n">
        <f aca="false">AND(ISNUMBER(C25), ISNUMBER(D25), C25&lt;=D25)</f>
        <v>1</v>
      </c>
    </row>
    <row r="26" customFormat="false" ht="12.75" hidden="false" customHeight="false" outlineLevel="0" collapsed="false">
      <c r="A26" s="1" t="s">
        <v>15</v>
      </c>
      <c r="B26" s="1" t="s">
        <v>76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COUNTIF(expert!$A$2:$A$949, A26) &gt; 0</f>
        <v>1</v>
      </c>
      <c r="H26" s="2" t="b">
        <f aca="false">COUNTIF(task!$A$2:$A$613,B26)&gt;0</f>
        <v>1</v>
      </c>
      <c r="I26" s="2" t="n">
        <f aca="false">AND(ISNUMBER(C26), ISNUMBER(D26), C26&lt;=D26)</f>
        <v>1</v>
      </c>
    </row>
    <row r="27" customFormat="false" ht="12.75" hidden="false" customHeight="false" outlineLevel="0" collapsed="false">
      <c r="A27" s="6" t="s">
        <v>16</v>
      </c>
      <c r="B27" s="6" t="s">
        <v>77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COUNTIF(expert!$A$2:$A$949, A27) &gt; 0</f>
        <v>1</v>
      </c>
      <c r="H27" s="2" t="b">
        <f aca="false">COUNTIF(task!$A$2:$A$613,B27)&gt;0</f>
        <v>1</v>
      </c>
      <c r="I27" s="2" t="n">
        <f aca="false">AND(ISNUMBER(C27), ISNUMBER(D27), C27&lt;=D27)</f>
        <v>1</v>
      </c>
    </row>
    <row r="28" customFormat="false" ht="12.75" hidden="false" customHeight="false" outlineLevel="0" collapsed="false">
      <c r="A28" s="6" t="s">
        <v>16</v>
      </c>
      <c r="B28" s="6" t="s">
        <v>78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COUNTIF(expert!$A$2:$A$949, A28) &gt; 0</f>
        <v>1</v>
      </c>
      <c r="H28" s="2" t="b">
        <f aca="false">COUNTIF(task!$A$2:$A$613,B28)&gt;0</f>
        <v>1</v>
      </c>
      <c r="I28" s="2" t="n">
        <f aca="false">AND(ISNUMBER(C28), ISNUMBER(D28), C28&lt;=D28)</f>
        <v>1</v>
      </c>
      <c r="J28" s="7"/>
    </row>
    <row r="29" customFormat="false" ht="12.75" hidden="false" customHeight="false" outlineLevel="0" collapsed="false">
      <c r="A29" s="6" t="s">
        <v>16</v>
      </c>
      <c r="B29" s="6" t="s">
        <v>79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COUNTIF(expert!$A$2:$A$949, A29) &gt; 0</f>
        <v>1</v>
      </c>
      <c r="H29" s="2" t="b">
        <f aca="false">COUNTIF(task!$A$2:$A$613,B29)&gt;0</f>
        <v>1</v>
      </c>
      <c r="I29" s="2" t="n">
        <f aca="false">AND(ISNUMBER(C29), ISNUMBER(D29), C29&lt;=D29)</f>
        <v>1</v>
      </c>
      <c r="J29" s="7"/>
    </row>
    <row r="30" customFormat="false" ht="12.75" hidden="false" customHeight="false" outlineLevel="0" collapsed="false">
      <c r="A30" s="6" t="s">
        <v>16</v>
      </c>
      <c r="B30" s="6" t="s">
        <v>80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COUNTIF(expert!$A$2:$A$949, A30) &gt; 0</f>
        <v>1</v>
      </c>
      <c r="H30" s="2" t="b">
        <f aca="false">COUNTIF(task!$A$2:$A$613,B30)&gt;0</f>
        <v>1</v>
      </c>
      <c r="I30" s="2" t="n">
        <f aca="false">AND(ISNUMBER(C30), ISNUMBER(D30), C30&lt;=D30)</f>
        <v>1</v>
      </c>
      <c r="J30" s="7"/>
    </row>
    <row r="31" customFormat="false" ht="12.75" hidden="false" customHeight="false" outlineLevel="0" collapsed="false">
      <c r="A31" s="6" t="s">
        <v>16</v>
      </c>
      <c r="B31" s="6" t="s">
        <v>81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COUNTIF(expert!$A$2:$A$949, A31) &gt; 0</f>
        <v>1</v>
      </c>
      <c r="H31" s="2" t="b">
        <f aca="false">COUNTIF(task!$A$2:$A$613,B31)&gt;0</f>
        <v>1</v>
      </c>
      <c r="I31" s="2" t="n">
        <f aca="false">AND(ISNUMBER(C31), ISNUMBER(D31), C31&lt;=D31)</f>
        <v>1</v>
      </c>
      <c r="J31" s="7"/>
    </row>
    <row r="32" customFormat="false" ht="12.75" hidden="false" customHeight="false" outlineLevel="0" collapsed="false">
      <c r="A32" s="6" t="s">
        <v>16</v>
      </c>
      <c r="B32" s="6" t="s">
        <v>82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COUNTIF(expert!$A$2:$A$949, A32) &gt; 0</f>
        <v>1</v>
      </c>
      <c r="H32" s="2" t="b">
        <f aca="false">COUNTIF(task!$A$2:$A$613,B32)&gt;0</f>
        <v>1</v>
      </c>
      <c r="I32" s="2" t="n">
        <f aca="false">AND(ISNUMBER(C32), ISNUMBER(D32), C32&lt;=D32)</f>
        <v>1</v>
      </c>
      <c r="J32" s="7"/>
    </row>
    <row r="33" customFormat="false" ht="12.75" hidden="false" customHeight="false" outlineLevel="0" collapsed="false">
      <c r="A33" s="6" t="s">
        <v>16</v>
      </c>
      <c r="B33" s="6" t="s">
        <v>83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COUNTIF(expert!$A$2:$A$949, A33) &gt; 0</f>
        <v>1</v>
      </c>
      <c r="H33" s="2" t="b">
        <f aca="false">COUNTIF(task!$A$2:$A$613,B33)&gt;0</f>
        <v>1</v>
      </c>
      <c r="I33" s="2" t="n">
        <f aca="false">AND(ISNUMBER(C33), ISNUMBER(D33), C33&lt;=D33)</f>
        <v>1</v>
      </c>
      <c r="J33" s="7"/>
    </row>
    <row r="34" customFormat="false" ht="12.75" hidden="false" customHeight="false" outlineLevel="0" collapsed="false">
      <c r="A34" s="6" t="s">
        <v>16</v>
      </c>
      <c r="B34" s="6" t="s">
        <v>84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COUNTIF(expert!$A$2:$A$949, A34) &gt; 0</f>
        <v>1</v>
      </c>
      <c r="H34" s="2" t="b">
        <f aca="false">COUNTIF(task!$A$2:$A$613,B34)&gt;0</f>
        <v>1</v>
      </c>
      <c r="I34" s="2" t="n">
        <f aca="false">AND(ISNUMBER(C34), ISNUMBER(D34), C34&lt;=D34)</f>
        <v>1</v>
      </c>
      <c r="J34" s="7"/>
    </row>
    <row r="35" customFormat="false" ht="12.75" hidden="false" customHeight="false" outlineLevel="0" collapsed="false">
      <c r="A35" s="6" t="s">
        <v>16</v>
      </c>
      <c r="B35" s="6" t="s">
        <v>85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COUNTIF(expert!$A$2:$A$949, A35) &gt; 0</f>
        <v>1</v>
      </c>
      <c r="H35" s="2" t="b">
        <f aca="false">COUNTIF(task!$A$2:$A$613,B35)&gt;0</f>
        <v>1</v>
      </c>
      <c r="I35" s="2" t="n">
        <f aca="false">AND(ISNUMBER(C35), ISNUMBER(D35), C35&lt;=D35)</f>
        <v>1</v>
      </c>
      <c r="J35" s="7"/>
    </row>
    <row r="36" customFormat="false" ht="12.75" hidden="false" customHeight="false" outlineLevel="0" collapsed="false">
      <c r="A36" s="6" t="s">
        <v>16</v>
      </c>
      <c r="B36" s="6" t="s">
        <v>86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COUNTIF(expert!$A$2:$A$949, A36) &gt; 0</f>
        <v>1</v>
      </c>
      <c r="H36" s="2" t="b">
        <f aca="false">COUNTIF(task!$A$2:$A$613,B36)&gt;0</f>
        <v>1</v>
      </c>
      <c r="I36" s="2" t="n">
        <f aca="false">AND(ISNUMBER(C36), ISNUMBER(D36), C36&lt;=D36)</f>
        <v>1</v>
      </c>
      <c r="J36" s="7"/>
    </row>
    <row r="37" customFormat="false" ht="12.75" hidden="false" customHeight="false" outlineLevel="0" collapsed="false">
      <c r="A37" s="6" t="s">
        <v>16</v>
      </c>
      <c r="B37" s="6" t="s">
        <v>87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COUNTIF(expert!$A$2:$A$949, A37) &gt; 0</f>
        <v>1</v>
      </c>
      <c r="H37" s="2" t="b">
        <f aca="false">COUNTIF(task!$A$2:$A$613,B37)&gt;0</f>
        <v>1</v>
      </c>
      <c r="I37" s="2" t="n">
        <f aca="false">AND(ISNUMBER(C37), ISNUMBER(D37), C37&lt;=D37)</f>
        <v>1</v>
      </c>
      <c r="J37" s="7"/>
    </row>
    <row r="38" customFormat="false" ht="12.75" hidden="false" customHeight="false" outlineLevel="0" collapsed="false">
      <c r="A38" s="6" t="s">
        <v>16</v>
      </c>
      <c r="B38" s="6" t="s">
        <v>88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COUNTIF(expert!$A$2:$A$949, A38) &gt; 0</f>
        <v>1</v>
      </c>
      <c r="H38" s="2" t="b">
        <f aca="false">COUNTIF(task!$A$2:$A$613,B38)&gt;0</f>
        <v>1</v>
      </c>
      <c r="I38" s="2" t="n">
        <f aca="false">AND(ISNUMBER(C38), ISNUMBER(D38), C38&lt;=D38)</f>
        <v>1</v>
      </c>
      <c r="J38" s="7"/>
    </row>
    <row r="39" customFormat="false" ht="12.75" hidden="false" customHeight="false" outlineLevel="0" collapsed="false">
      <c r="A39" s="6" t="s">
        <v>16</v>
      </c>
      <c r="B39" s="6" t="s">
        <v>89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COUNTIF(expert!$A$2:$A$949, A39) &gt; 0</f>
        <v>1</v>
      </c>
      <c r="H39" s="2" t="b">
        <f aca="false">COUNTIF(task!$A$2:$A$613,B39)&gt;0</f>
        <v>1</v>
      </c>
      <c r="I39" s="2" t="n">
        <f aca="false">AND(ISNUMBER(C39), ISNUMBER(D39), C39&lt;=D39)</f>
        <v>1</v>
      </c>
      <c r="J39" s="7"/>
    </row>
    <row r="40" customFormat="false" ht="12.75" hidden="false" customHeight="false" outlineLevel="0" collapsed="false">
      <c r="A40" s="6" t="s">
        <v>16</v>
      </c>
      <c r="B40" s="6" t="s">
        <v>90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COUNTIF(expert!$A$2:$A$949, A40) &gt; 0</f>
        <v>1</v>
      </c>
      <c r="H40" s="2" t="b">
        <f aca="false">COUNTIF(task!$A$2:$A$613,B40)&gt;0</f>
        <v>1</v>
      </c>
      <c r="I40" s="2" t="n">
        <f aca="false">AND(ISNUMBER(C40), ISNUMBER(D40), C40&lt;=D40)</f>
        <v>1</v>
      </c>
      <c r="J40" s="7"/>
    </row>
    <row r="41" customFormat="false" ht="12.75" hidden="false" customHeight="false" outlineLevel="0" collapsed="false">
      <c r="A41" s="6" t="s">
        <v>16</v>
      </c>
      <c r="B41" s="6" t="s">
        <v>91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COUNTIF(expert!$A$2:$A$949, A41) &gt; 0</f>
        <v>1</v>
      </c>
      <c r="H41" s="2" t="b">
        <f aca="false">COUNTIF(task!$A$2:$A$613,B41)&gt;0</f>
        <v>1</v>
      </c>
      <c r="I41" s="2" t="n">
        <f aca="false">AND(ISNUMBER(C41), ISNUMBER(D41), C41&lt;=D41)</f>
        <v>1</v>
      </c>
      <c r="J41" s="7"/>
    </row>
    <row r="42" customFormat="false" ht="12.75" hidden="false" customHeight="false" outlineLevel="0" collapsed="false">
      <c r="A42" s="6" t="s">
        <v>16</v>
      </c>
      <c r="B42" s="6" t="s">
        <v>92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COUNTIF(expert!$A$2:$A$949, A42) &gt; 0</f>
        <v>1</v>
      </c>
      <c r="H42" s="2" t="b">
        <f aca="false">COUNTIF(task!$A$2:$A$613,B42)&gt;0</f>
        <v>1</v>
      </c>
      <c r="I42" s="2" t="n">
        <f aca="false">AND(ISNUMBER(C42), ISNUMBER(D42), C42&lt;=D42)</f>
        <v>1</v>
      </c>
      <c r="J42" s="7"/>
    </row>
    <row r="43" customFormat="false" ht="12.75" hidden="false" customHeight="false" outlineLevel="0" collapsed="false">
      <c r="A43" s="6" t="s">
        <v>16</v>
      </c>
      <c r="B43" s="6" t="s">
        <v>93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COUNTIF(expert!$A$2:$A$949, A43) &gt; 0</f>
        <v>1</v>
      </c>
      <c r="H43" s="2" t="b">
        <f aca="false">COUNTIF(task!$A$2:$A$613,B43)&gt;0</f>
        <v>1</v>
      </c>
      <c r="I43" s="2" t="n">
        <f aca="false">AND(ISNUMBER(C43), ISNUMBER(D43), C43&lt;=D43)</f>
        <v>1</v>
      </c>
      <c r="J43" s="7"/>
    </row>
    <row r="44" customFormat="false" ht="12.75" hidden="false" customHeight="false" outlineLevel="0" collapsed="false">
      <c r="A44" s="1" t="s">
        <v>17</v>
      </c>
      <c r="B44" s="1" t="s">
        <v>94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COUNTIF(expert!$A$2:$A$949, A44) &gt; 0</f>
        <v>1</v>
      </c>
      <c r="H44" s="2" t="b">
        <f aca="false">COUNTIF(task!$A$2:$A$613,B44)&gt;0</f>
        <v>1</v>
      </c>
      <c r="I44" s="2" t="n">
        <f aca="false">AND(ISNUMBER(C44), ISNUMBER(D44), C44&lt;=D44)</f>
        <v>1</v>
      </c>
      <c r="J44" s="7"/>
    </row>
    <row r="45" customFormat="false" ht="12.75" hidden="false" customHeight="false" outlineLevel="0" collapsed="false">
      <c r="A45" s="1" t="s">
        <v>17</v>
      </c>
      <c r="B45" s="1" t="s">
        <v>95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COUNTIF(expert!$A$2:$A$949, A45) &gt; 0</f>
        <v>1</v>
      </c>
      <c r="H45" s="2" t="b">
        <f aca="false">COUNTIF(task!$A$2:$A$613,B45)&gt;0</f>
        <v>1</v>
      </c>
      <c r="I45" s="2" t="n">
        <f aca="false">AND(ISNUMBER(C45), ISNUMBER(D45), C45&lt;=D45)</f>
        <v>1</v>
      </c>
      <c r="J45" s="7"/>
    </row>
    <row r="46" customFormat="false" ht="12.75" hidden="false" customHeight="false" outlineLevel="0" collapsed="false">
      <c r="A46" s="1" t="s">
        <v>17</v>
      </c>
      <c r="B46" s="1" t="s">
        <v>96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COUNTIF(expert!$A$2:$A$949, A46) &gt; 0</f>
        <v>1</v>
      </c>
      <c r="H46" s="2" t="b">
        <f aca="false">COUNTIF(task!$A$2:$A$613,B46)&gt;0</f>
        <v>1</v>
      </c>
      <c r="I46" s="2" t="n">
        <f aca="false">AND(ISNUMBER(C46), ISNUMBER(D46), C46&lt;=D46)</f>
        <v>1</v>
      </c>
      <c r="J46" s="7"/>
    </row>
    <row r="47" customFormat="false" ht="12.75" hidden="false" customHeight="false" outlineLevel="0" collapsed="false">
      <c r="A47" s="1" t="s">
        <v>17</v>
      </c>
      <c r="B47" s="1" t="s">
        <v>97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COUNTIF(expert!$A$2:$A$949, A47) &gt; 0</f>
        <v>1</v>
      </c>
      <c r="H47" s="2" t="b">
        <f aca="false">COUNTIF(task!$A$2:$A$613,B47)&gt;0</f>
        <v>1</v>
      </c>
      <c r="I47" s="2" t="n">
        <f aca="false">AND(ISNUMBER(C47), ISNUMBER(D47), C47&lt;=D47)</f>
        <v>1</v>
      </c>
      <c r="J47" s="7"/>
    </row>
    <row r="48" customFormat="false" ht="12.75" hidden="false" customHeight="false" outlineLevel="0" collapsed="false">
      <c r="A48" s="1" t="s">
        <v>17</v>
      </c>
      <c r="B48" s="1" t="s">
        <v>98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COUNTIF(expert!$A$2:$A$949, A48) &gt; 0</f>
        <v>1</v>
      </c>
      <c r="H48" s="2" t="b">
        <f aca="false">COUNTIF(task!$A$2:$A$613,B48)&gt;0</f>
        <v>1</v>
      </c>
      <c r="I48" s="2" t="n">
        <f aca="false">AND(ISNUMBER(C48), ISNUMBER(D48), C48&lt;=D48)</f>
        <v>1</v>
      </c>
      <c r="J48" s="7"/>
    </row>
    <row r="49" customFormat="false" ht="12.75" hidden="false" customHeight="false" outlineLevel="0" collapsed="false">
      <c r="A49" s="1" t="s">
        <v>17</v>
      </c>
      <c r="B49" s="1" t="s">
        <v>99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COUNTIF(expert!$A$2:$A$949, A49) &gt; 0</f>
        <v>1</v>
      </c>
      <c r="H49" s="2" t="b">
        <f aca="false">COUNTIF(task!$A$2:$A$613,B49)&gt;0</f>
        <v>1</v>
      </c>
      <c r="I49" s="2" t="n">
        <f aca="false">AND(ISNUMBER(C49), ISNUMBER(D49), C49&lt;=D49)</f>
        <v>1</v>
      </c>
      <c r="J49" s="7"/>
    </row>
    <row r="50" customFormat="false" ht="12.75" hidden="false" customHeight="false" outlineLevel="0" collapsed="false">
      <c r="A50" s="1" t="s">
        <v>17</v>
      </c>
      <c r="B50" s="1" t="s">
        <v>100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COUNTIF(expert!$A$2:$A$949, A50) &gt; 0</f>
        <v>1</v>
      </c>
      <c r="H50" s="2" t="b">
        <f aca="false">COUNTIF(task!$A$2:$A$613,B50)&gt;0</f>
        <v>1</v>
      </c>
      <c r="I50" s="2" t="n">
        <f aca="false">AND(ISNUMBER(C50), ISNUMBER(D50), C50&lt;=D50)</f>
        <v>1</v>
      </c>
      <c r="J50" s="7"/>
    </row>
    <row r="51" customFormat="false" ht="12.75" hidden="false" customHeight="false" outlineLevel="0" collapsed="false">
      <c r="A51" s="1" t="s">
        <v>17</v>
      </c>
      <c r="B51" s="1" t="s">
        <v>101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COUNTIF(expert!$A$2:$A$949, A51) &gt; 0</f>
        <v>1</v>
      </c>
      <c r="H51" s="2" t="b">
        <f aca="false">COUNTIF(task!$A$2:$A$613,B51)&gt;0</f>
        <v>1</v>
      </c>
      <c r="I51" s="2" t="n">
        <f aca="false">AND(ISNUMBER(C51), ISNUMBER(D51), C51&lt;=D51)</f>
        <v>1</v>
      </c>
      <c r="J51" s="7"/>
    </row>
    <row r="52" customFormat="false" ht="12.75" hidden="false" customHeight="false" outlineLevel="0" collapsed="false">
      <c r="A52" s="1" t="s">
        <v>17</v>
      </c>
      <c r="B52" s="1" t="s">
        <v>102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COUNTIF(expert!$A$2:$A$949, A52) &gt; 0</f>
        <v>1</v>
      </c>
      <c r="H52" s="2" t="b">
        <f aca="false">COUNTIF(task!$A$2:$A$613,B52)&gt;0</f>
        <v>1</v>
      </c>
      <c r="I52" s="2" t="n">
        <f aca="false">AND(ISNUMBER(C52), ISNUMBER(D52), C52&lt;=D52)</f>
        <v>1</v>
      </c>
      <c r="J52" s="7"/>
    </row>
    <row r="53" customFormat="false" ht="12.75" hidden="false" customHeight="false" outlineLevel="0" collapsed="false">
      <c r="A53" s="1" t="s">
        <v>17</v>
      </c>
      <c r="B53" s="1" t="s">
        <v>103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COUNTIF(expert!$A$2:$A$949, A53) &gt; 0</f>
        <v>1</v>
      </c>
      <c r="H53" s="2" t="b">
        <f aca="false">COUNTIF(task!$A$2:$A$613,B53)&gt;0</f>
        <v>1</v>
      </c>
      <c r="I53" s="2" t="n">
        <f aca="false">AND(ISNUMBER(C53), ISNUMBER(D53), C53&lt;=D53)</f>
        <v>1</v>
      </c>
      <c r="J53" s="7"/>
    </row>
    <row r="54" customFormat="false" ht="12.75" hidden="false" customHeight="false" outlineLevel="0" collapsed="false">
      <c r="A54" s="1" t="s">
        <v>17</v>
      </c>
      <c r="B54" s="1" t="s">
        <v>104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COUNTIF(expert!$A$2:$A$949, A54) &gt; 0</f>
        <v>1</v>
      </c>
      <c r="H54" s="2" t="b">
        <f aca="false">COUNTIF(task!$A$2:$A$613,B54)&gt;0</f>
        <v>1</v>
      </c>
      <c r="I54" s="2" t="n">
        <f aca="false">AND(ISNUMBER(C54), ISNUMBER(D54), C54&lt;=D54)</f>
        <v>1</v>
      </c>
      <c r="J54" s="7"/>
    </row>
    <row r="55" customFormat="false" ht="12.75" hidden="false" customHeight="false" outlineLevel="0" collapsed="false">
      <c r="A55" s="1" t="s">
        <v>17</v>
      </c>
      <c r="B55" s="1" t="s">
        <v>105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COUNTIF(expert!$A$2:$A$949, A55) &gt; 0</f>
        <v>1</v>
      </c>
      <c r="H55" s="2" t="b">
        <f aca="false">COUNTIF(task!$A$2:$A$613,B55)&gt;0</f>
        <v>1</v>
      </c>
      <c r="I55" s="2" t="n">
        <f aca="false">AND(ISNUMBER(C55), ISNUMBER(D55), C55&lt;=D55)</f>
        <v>1</v>
      </c>
      <c r="J55" s="7"/>
    </row>
    <row r="56" customFormat="false" ht="12.75" hidden="false" customHeight="false" outlineLevel="0" collapsed="false">
      <c r="A56" s="1" t="s">
        <v>17</v>
      </c>
      <c r="B56" s="1" t="s">
        <v>106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COUNTIF(expert!$A$2:$A$949, A56) &gt; 0</f>
        <v>1</v>
      </c>
      <c r="H56" s="2" t="b">
        <f aca="false">COUNTIF(task!$A$2:$A$613,B56)&gt;0</f>
        <v>1</v>
      </c>
      <c r="I56" s="2" t="n">
        <f aca="false">AND(ISNUMBER(C56), ISNUMBER(D56), C56&lt;=D56)</f>
        <v>1</v>
      </c>
      <c r="J56" s="7"/>
    </row>
    <row r="57" customFormat="false" ht="12.75" hidden="false" customHeight="false" outlineLevel="0" collapsed="false">
      <c r="A57" s="1" t="s">
        <v>17</v>
      </c>
      <c r="B57" s="1" t="s">
        <v>107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COUNTIF(expert!$A$2:$A$949, A57) &gt; 0</f>
        <v>1</v>
      </c>
      <c r="H57" s="2" t="b">
        <f aca="false">COUNTIF(task!$A$2:$A$613,B57)&gt;0</f>
        <v>1</v>
      </c>
      <c r="I57" s="2" t="n">
        <f aca="false">AND(ISNUMBER(C57), ISNUMBER(D57), C57&lt;=D57)</f>
        <v>1</v>
      </c>
      <c r="J57" s="7"/>
    </row>
    <row r="58" customFormat="false" ht="12.75" hidden="false" customHeight="false" outlineLevel="0" collapsed="false">
      <c r="A58" s="1" t="s">
        <v>17</v>
      </c>
      <c r="B58" s="1" t="s">
        <v>108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COUNTIF(expert!$A$2:$A$949, A58) &gt; 0</f>
        <v>1</v>
      </c>
      <c r="H58" s="2" t="b">
        <f aca="false">COUNTIF(task!$A$2:$A$613,B58)&gt;0</f>
        <v>1</v>
      </c>
      <c r="I58" s="2" t="n">
        <f aca="false">AND(ISNUMBER(C58), ISNUMBER(D58), C58&lt;=D58)</f>
        <v>1</v>
      </c>
      <c r="J58" s="7"/>
    </row>
    <row r="59" customFormat="false" ht="12.75" hidden="false" customHeight="false" outlineLevel="0" collapsed="false">
      <c r="A59" s="1" t="s">
        <v>17</v>
      </c>
      <c r="B59" s="1" t="s">
        <v>109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COUNTIF(expert!$A$2:$A$949, A59) &gt; 0</f>
        <v>1</v>
      </c>
      <c r="H59" s="2" t="b">
        <f aca="false">COUNTIF(task!$A$2:$A$613,B59)&gt;0</f>
        <v>1</v>
      </c>
      <c r="I59" s="2" t="n">
        <f aca="false">AND(ISNUMBER(C59), ISNUMBER(D59), C59&lt;=D59)</f>
        <v>1</v>
      </c>
      <c r="J59" s="7"/>
    </row>
    <row r="60" customFormat="false" ht="12.75" hidden="false" customHeight="false" outlineLevel="0" collapsed="false">
      <c r="A60" s="1" t="s">
        <v>17</v>
      </c>
      <c r="B60" s="1" t="s">
        <v>110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COUNTIF(expert!$A$2:$A$949, A60) &gt; 0</f>
        <v>1</v>
      </c>
      <c r="H60" s="2" t="b">
        <f aca="false">COUNTIF(task!$A$2:$A$613,B60)&gt;0</f>
        <v>1</v>
      </c>
      <c r="I60" s="2" t="n">
        <f aca="false">AND(ISNUMBER(C60), ISNUMBER(D60), C60&lt;=D60)</f>
        <v>1</v>
      </c>
      <c r="J60" s="7"/>
    </row>
    <row r="61" customFormat="false" ht="12.75" hidden="false" customHeight="false" outlineLevel="0" collapsed="false">
      <c r="A61" s="6" t="s">
        <v>38</v>
      </c>
      <c r="B61" s="6" t="s">
        <v>111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COUNTIF(expert!$A$2:$A$949, A61) &gt; 0</f>
        <v>1</v>
      </c>
      <c r="H61" s="2" t="b">
        <f aca="false">COUNTIF(task!$A$2:$A$613,B61)&gt;0</f>
        <v>1</v>
      </c>
      <c r="I61" s="2" t="n">
        <f aca="false">AND(ISNUMBER(C61), ISNUMBER(D61), C61&lt;=D61)</f>
        <v>1</v>
      </c>
      <c r="J61" s="7"/>
    </row>
    <row r="62" customFormat="false" ht="12.75" hidden="false" customHeight="false" outlineLevel="0" collapsed="false">
      <c r="A62" s="6" t="s">
        <v>38</v>
      </c>
      <c r="B62" s="6" t="s">
        <v>112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COUNTIF(expert!$A$2:$A$949, A62) &gt; 0</f>
        <v>1</v>
      </c>
      <c r="H62" s="2" t="b">
        <f aca="false">COUNTIF(task!$A$2:$A$613,B62)&gt;0</f>
        <v>1</v>
      </c>
      <c r="I62" s="2" t="n">
        <f aca="false">AND(ISNUMBER(C62), ISNUMBER(D62), C62&lt;=D62)</f>
        <v>1</v>
      </c>
      <c r="J62" s="7"/>
    </row>
    <row r="63" customFormat="false" ht="12.75" hidden="false" customHeight="false" outlineLevel="0" collapsed="false">
      <c r="A63" s="6" t="s">
        <v>38</v>
      </c>
      <c r="B63" s="6" t="s">
        <v>113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COUNTIF(expert!$A$2:$A$949, A63) &gt; 0</f>
        <v>1</v>
      </c>
      <c r="H63" s="2" t="b">
        <f aca="false">COUNTIF(task!$A$2:$A$613,B63)&gt;0</f>
        <v>1</v>
      </c>
      <c r="I63" s="2" t="n">
        <f aca="false">AND(ISNUMBER(C63), ISNUMBER(D63), C63&lt;=D63)</f>
        <v>1</v>
      </c>
      <c r="J63" s="7"/>
    </row>
    <row r="64" customFormat="false" ht="12.75" hidden="false" customHeight="false" outlineLevel="0" collapsed="false">
      <c r="A64" s="6" t="s">
        <v>38</v>
      </c>
      <c r="B64" s="6" t="s">
        <v>114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COUNTIF(expert!$A$2:$A$949, A64) &gt; 0</f>
        <v>1</v>
      </c>
      <c r="H64" s="2" t="b">
        <f aca="false">COUNTIF(task!$A$2:$A$613,B64)&gt;0</f>
        <v>1</v>
      </c>
      <c r="I64" s="2" t="n">
        <f aca="false">AND(ISNUMBER(C64), ISNUMBER(D64), C64&lt;=D64)</f>
        <v>1</v>
      </c>
      <c r="J64" s="7"/>
    </row>
    <row r="65" customFormat="false" ht="12.75" hidden="false" customHeight="false" outlineLevel="0" collapsed="false">
      <c r="A65" s="6" t="s">
        <v>38</v>
      </c>
      <c r="B65" s="6" t="s">
        <v>115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COUNTIF(expert!$A$2:$A$949, A65) &gt; 0</f>
        <v>1</v>
      </c>
      <c r="H65" s="2" t="b">
        <f aca="false">COUNTIF(task!$A$2:$A$613,B65)&gt;0</f>
        <v>1</v>
      </c>
      <c r="I65" s="2" t="n">
        <f aca="false">AND(ISNUMBER(C65), ISNUMBER(D65), C65&lt;=D65)</f>
        <v>1</v>
      </c>
      <c r="J65" s="7"/>
    </row>
    <row r="66" customFormat="false" ht="12.75" hidden="false" customHeight="false" outlineLevel="0" collapsed="false">
      <c r="A66" s="6" t="s">
        <v>38</v>
      </c>
      <c r="B66" s="6" t="s">
        <v>116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COUNTIF(expert!$A$2:$A$949, A66) &gt; 0</f>
        <v>1</v>
      </c>
      <c r="H66" s="2" t="b">
        <f aca="false">COUNTIF(task!$A$2:$A$613,B66)&gt;0</f>
        <v>1</v>
      </c>
      <c r="I66" s="2" t="n">
        <f aca="false">AND(ISNUMBER(C66), ISNUMBER(D66), C66&lt;=D66)</f>
        <v>1</v>
      </c>
      <c r="J66" s="7"/>
    </row>
    <row r="67" customFormat="false" ht="12.75" hidden="false" customHeight="false" outlineLevel="0" collapsed="false">
      <c r="A67" s="6" t="s">
        <v>38</v>
      </c>
      <c r="B67" s="6" t="s">
        <v>117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COUNTIF(expert!$A$2:$A$949, A67) &gt; 0</f>
        <v>1</v>
      </c>
      <c r="H67" s="2" t="b">
        <f aca="false">COUNTIF(task!$A$2:$A$613,B67)&gt;0</f>
        <v>1</v>
      </c>
      <c r="I67" s="2" t="n">
        <f aca="false">AND(ISNUMBER(C67), ISNUMBER(D67), C67&lt;=D67)</f>
        <v>1</v>
      </c>
      <c r="J67" s="7"/>
    </row>
    <row r="68" customFormat="false" ht="12.75" hidden="false" customHeight="false" outlineLevel="0" collapsed="false">
      <c r="A68" s="6" t="s">
        <v>38</v>
      </c>
      <c r="B68" s="6" t="s">
        <v>118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COUNTIF(expert!$A$2:$A$949, A68) &gt; 0</f>
        <v>1</v>
      </c>
      <c r="H68" s="2" t="b">
        <f aca="false">COUNTIF(task!$A$2:$A$613,B68)&gt;0</f>
        <v>1</v>
      </c>
      <c r="I68" s="2" t="n">
        <f aca="false">AND(ISNUMBER(C68), ISNUMBER(D68), C68&lt;=D68)</f>
        <v>1</v>
      </c>
      <c r="J68" s="7"/>
    </row>
    <row r="69" customFormat="false" ht="12.75" hidden="false" customHeight="false" outlineLevel="0" collapsed="false">
      <c r="A69" s="1" t="s">
        <v>36</v>
      </c>
      <c r="B69" s="1" t="s">
        <v>119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COUNTIF(expert!$A$2:$A$949, A69) &gt; 0</f>
        <v>1</v>
      </c>
      <c r="H69" s="2" t="b">
        <f aca="false">COUNTIF(task!$A$2:$A$613,B69)&gt;0</f>
        <v>1</v>
      </c>
      <c r="I69" s="2" t="n">
        <f aca="false">AND(ISNUMBER(C69), ISNUMBER(D69), C69&lt;=D69)</f>
        <v>1</v>
      </c>
      <c r="J69" s="7"/>
    </row>
    <row r="70" customFormat="false" ht="12.75" hidden="false" customHeight="false" outlineLevel="0" collapsed="false">
      <c r="A70" s="1" t="s">
        <v>36</v>
      </c>
      <c r="B70" s="1" t="s">
        <v>120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COUNTIF(expert!$A$2:$A$949, A70) &gt; 0</f>
        <v>1</v>
      </c>
      <c r="H70" s="2" t="b">
        <f aca="false">COUNTIF(task!$A$2:$A$613,B70)&gt;0</f>
        <v>1</v>
      </c>
      <c r="I70" s="2" t="n">
        <f aca="false">AND(ISNUMBER(C70), ISNUMBER(D70), C70&lt;=D70)</f>
        <v>1</v>
      </c>
      <c r="J70" s="7"/>
    </row>
    <row r="71" customFormat="false" ht="12.75" hidden="false" customHeight="false" outlineLevel="0" collapsed="false">
      <c r="A71" s="1" t="s">
        <v>36</v>
      </c>
      <c r="B71" s="1" t="s">
        <v>121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COUNTIF(expert!$A$2:$A$949, A71) &gt; 0</f>
        <v>1</v>
      </c>
      <c r="H71" s="2" t="b">
        <f aca="false">COUNTIF(task!$A$2:$A$613,B71)&gt;0</f>
        <v>1</v>
      </c>
      <c r="I71" s="2" t="n">
        <f aca="false">AND(ISNUMBER(C71), ISNUMBER(D71), C71&lt;=D71)</f>
        <v>1</v>
      </c>
      <c r="J71" s="7"/>
    </row>
    <row r="72" customFormat="false" ht="12.75" hidden="false" customHeight="false" outlineLevel="0" collapsed="false">
      <c r="A72" s="1" t="s">
        <v>36</v>
      </c>
      <c r="B72" s="1" t="s">
        <v>122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COUNTIF(expert!$A$2:$A$949, A72) &gt; 0</f>
        <v>1</v>
      </c>
      <c r="H72" s="2" t="b">
        <f aca="false">COUNTIF(task!$A$2:$A$613,B72)&gt;0</f>
        <v>1</v>
      </c>
      <c r="I72" s="2" t="n">
        <f aca="false">AND(ISNUMBER(C72), ISNUMBER(D72), C72&lt;=D72)</f>
        <v>1</v>
      </c>
      <c r="J72" s="7"/>
    </row>
    <row r="73" customFormat="false" ht="12.75" hidden="false" customHeight="false" outlineLevel="0" collapsed="false">
      <c r="A73" s="1" t="s">
        <v>36</v>
      </c>
      <c r="B73" s="1" t="s">
        <v>123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COUNTIF(expert!$A$2:$A$949, A73) &gt; 0</f>
        <v>1</v>
      </c>
      <c r="H73" s="2" t="b">
        <f aca="false">COUNTIF(task!$A$2:$A$613,B73)&gt;0</f>
        <v>1</v>
      </c>
      <c r="I73" s="2" t="n">
        <f aca="false">AND(ISNUMBER(C73), ISNUMBER(D73), C73&lt;=D73)</f>
        <v>1</v>
      </c>
      <c r="J73" s="7"/>
    </row>
    <row r="74" customFormat="false" ht="12.75" hidden="false" customHeight="false" outlineLevel="0" collapsed="false">
      <c r="A74" s="1" t="s">
        <v>36</v>
      </c>
      <c r="B74" s="1" t="s">
        <v>124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COUNTIF(expert!$A$2:$A$949, A74) &gt; 0</f>
        <v>1</v>
      </c>
      <c r="H74" s="2" t="b">
        <f aca="false">COUNTIF(task!$A$2:$A$613,B74)&gt;0</f>
        <v>1</v>
      </c>
      <c r="I74" s="2" t="n">
        <f aca="false">AND(ISNUMBER(C74), ISNUMBER(D74), C74&lt;=D74)</f>
        <v>1</v>
      </c>
      <c r="J74" s="7"/>
    </row>
    <row r="75" customFormat="false" ht="12.75" hidden="false" customHeight="false" outlineLevel="0" collapsed="false">
      <c r="A75" s="1" t="s">
        <v>36</v>
      </c>
      <c r="B75" s="1" t="s">
        <v>125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COUNTIF(expert!$A$2:$A$949, A75) &gt; 0</f>
        <v>1</v>
      </c>
      <c r="H75" s="2" t="b">
        <f aca="false">COUNTIF(task!$A$2:$A$613,B75)&gt;0</f>
        <v>1</v>
      </c>
      <c r="I75" s="2" t="n">
        <f aca="false">AND(ISNUMBER(C75), ISNUMBER(D75), C75&lt;=D75)</f>
        <v>1</v>
      </c>
      <c r="J75" s="7"/>
    </row>
    <row r="76" customFormat="false" ht="12.75" hidden="false" customHeight="false" outlineLevel="0" collapsed="false">
      <c r="A76" s="1" t="s">
        <v>36</v>
      </c>
      <c r="B76" s="1" t="s">
        <v>126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COUNTIF(expert!$A$2:$A$949, A76) &gt; 0</f>
        <v>1</v>
      </c>
      <c r="H76" s="2" t="b">
        <f aca="false">COUNTIF(task!$A$2:$A$613,B76)&gt;0</f>
        <v>1</v>
      </c>
      <c r="I76" s="2" t="n">
        <f aca="false">AND(ISNUMBER(C76), ISNUMBER(D76), C76&lt;=D76)</f>
        <v>1</v>
      </c>
      <c r="J76" s="7"/>
    </row>
    <row r="77" customFormat="false" ht="12.75" hidden="false" customHeight="false" outlineLevel="0" collapsed="false">
      <c r="A77" s="1" t="s">
        <v>36</v>
      </c>
      <c r="B77" s="1" t="s">
        <v>127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COUNTIF(expert!$A$2:$A$949, A77) &gt; 0</f>
        <v>1</v>
      </c>
      <c r="H77" s="2" t="b">
        <f aca="false">COUNTIF(task!$A$2:$A$613,B77)&gt;0</f>
        <v>1</v>
      </c>
      <c r="I77" s="2" t="n">
        <f aca="false">AND(ISNUMBER(C77), ISNUMBER(D77), C77&lt;=D77)</f>
        <v>1</v>
      </c>
      <c r="J77" s="7"/>
    </row>
    <row r="78" customFormat="false" ht="12.75" hidden="false" customHeight="false" outlineLevel="0" collapsed="false">
      <c r="A78" s="1" t="s">
        <v>36</v>
      </c>
      <c r="B78" s="1" t="s">
        <v>128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COUNTIF(expert!$A$2:$A$949, A78) &gt; 0</f>
        <v>1</v>
      </c>
      <c r="H78" s="2" t="b">
        <f aca="false">COUNTIF(task!$A$2:$A$613,B78)&gt;0</f>
        <v>1</v>
      </c>
      <c r="I78" s="2" t="n">
        <f aca="false">AND(ISNUMBER(C78), ISNUMBER(D78), C78&lt;=D78)</f>
        <v>1</v>
      </c>
      <c r="J78" s="7"/>
    </row>
    <row r="79" customFormat="false" ht="12.75" hidden="false" customHeight="false" outlineLevel="0" collapsed="false">
      <c r="A79" s="1" t="s">
        <v>36</v>
      </c>
      <c r="B79" s="1" t="s">
        <v>129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COUNTIF(expert!$A$2:$A$949, A79) &gt; 0</f>
        <v>1</v>
      </c>
      <c r="H79" s="2" t="b">
        <f aca="false">COUNTIF(task!$A$2:$A$613,B79)&gt;0</f>
        <v>1</v>
      </c>
      <c r="I79" s="2" t="n">
        <f aca="false">AND(ISNUMBER(C79), ISNUMBER(D79), C79&lt;=D79)</f>
        <v>1</v>
      </c>
      <c r="J79" s="7"/>
    </row>
    <row r="80" customFormat="false" ht="12.75" hidden="false" customHeight="false" outlineLevel="0" collapsed="false">
      <c r="A80" s="1" t="s">
        <v>36</v>
      </c>
      <c r="B80" s="1" t="s">
        <v>130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COUNTIF(expert!$A$2:$A$949, A80) &gt; 0</f>
        <v>1</v>
      </c>
      <c r="H80" s="2" t="b">
        <f aca="false">COUNTIF(task!$A$2:$A$613,B80)&gt;0</f>
        <v>1</v>
      </c>
      <c r="I80" s="2" t="n">
        <f aca="false">AND(ISNUMBER(C80), ISNUMBER(D80), C80&lt;=D80)</f>
        <v>1</v>
      </c>
      <c r="J80" s="7"/>
    </row>
    <row r="81" customFormat="false" ht="12.75" hidden="false" customHeight="false" outlineLevel="0" collapsed="false">
      <c r="A81" s="1" t="s">
        <v>36</v>
      </c>
      <c r="B81" s="1" t="s">
        <v>131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COUNTIF(expert!$A$2:$A$949, A81) &gt; 0</f>
        <v>1</v>
      </c>
      <c r="H81" s="2" t="b">
        <f aca="false">COUNTIF(task!$A$2:$A$613,B81)&gt;0</f>
        <v>1</v>
      </c>
      <c r="I81" s="2" t="n">
        <f aca="false">AND(ISNUMBER(C81), ISNUMBER(D81), C81&lt;=D81)</f>
        <v>1</v>
      </c>
      <c r="J81" s="7"/>
    </row>
    <row r="82" customFormat="false" ht="12.75" hidden="false" customHeight="false" outlineLevel="0" collapsed="false">
      <c r="A82" s="1" t="s">
        <v>36</v>
      </c>
      <c r="B82" s="1" t="s">
        <v>132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COUNTIF(expert!$A$2:$A$949, A82) &gt; 0</f>
        <v>1</v>
      </c>
      <c r="H82" s="2" t="b">
        <f aca="false">COUNTIF(task!$A$2:$A$613,B82)&gt;0</f>
        <v>1</v>
      </c>
      <c r="I82" s="2" t="n">
        <f aca="false">AND(ISNUMBER(C82), ISNUMBER(D82), C82&lt;=D82)</f>
        <v>1</v>
      </c>
      <c r="J82" s="7"/>
    </row>
    <row r="83" customFormat="false" ht="12.75" hidden="false" customHeight="false" outlineLevel="0" collapsed="false">
      <c r="A83" s="1" t="s">
        <v>36</v>
      </c>
      <c r="B83" s="1" t="s">
        <v>133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COUNTIF(expert!$A$2:$A$949, A83) &gt; 0</f>
        <v>1</v>
      </c>
      <c r="H83" s="2" t="b">
        <f aca="false">COUNTIF(task!$A$2:$A$613,B83)&gt;0</f>
        <v>1</v>
      </c>
      <c r="I83" s="2" t="n">
        <f aca="false">AND(ISNUMBER(C83), ISNUMBER(D83), C83&lt;=D83)</f>
        <v>1</v>
      </c>
      <c r="J83" s="7"/>
    </row>
    <row r="84" customFormat="false" ht="12.75" hidden="false" customHeight="false" outlineLevel="0" collapsed="false">
      <c r="A84" s="1" t="s">
        <v>36</v>
      </c>
      <c r="B84" s="1" t="s">
        <v>134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COUNTIF(expert!$A$2:$A$949, A84) &gt; 0</f>
        <v>1</v>
      </c>
      <c r="H84" s="2" t="b">
        <f aca="false">COUNTIF(task!$A$2:$A$613,B84)&gt;0</f>
        <v>1</v>
      </c>
      <c r="I84" s="2" t="n">
        <f aca="false">AND(ISNUMBER(C84), ISNUMBER(D84), C84&lt;=D84)</f>
        <v>1</v>
      </c>
      <c r="J84" s="7"/>
    </row>
    <row r="85" customFormat="false" ht="12.75" hidden="false" customHeight="false" outlineLevel="0" collapsed="false">
      <c r="A85" s="1" t="s">
        <v>36</v>
      </c>
      <c r="B85" s="1" t="s">
        <v>135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COUNTIF(expert!$A$2:$A$949, A85) &gt; 0</f>
        <v>1</v>
      </c>
      <c r="H85" s="2" t="b">
        <f aca="false">COUNTIF(task!$A$2:$A$613,B85)&gt;0</f>
        <v>1</v>
      </c>
      <c r="I85" s="2" t="n">
        <f aca="false">AND(ISNUMBER(C85), ISNUMBER(D85), C85&lt;=D85)</f>
        <v>1</v>
      </c>
      <c r="J85" s="7"/>
    </row>
    <row r="86" customFormat="false" ht="12.75" hidden="false" customHeight="false" outlineLevel="0" collapsed="false">
      <c r="A86" s="1" t="s">
        <v>36</v>
      </c>
      <c r="B86" s="1" t="s">
        <v>136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COUNTIF(expert!$A$2:$A$949, A86) &gt; 0</f>
        <v>1</v>
      </c>
      <c r="H86" s="2" t="b">
        <f aca="false">COUNTIF(task!$A$2:$A$613,B86)&gt;0</f>
        <v>1</v>
      </c>
      <c r="I86" s="2" t="n">
        <f aca="false">AND(ISNUMBER(C86), ISNUMBER(D86), C86&lt;=D86)</f>
        <v>1</v>
      </c>
      <c r="J86" s="7"/>
    </row>
    <row r="87" customFormat="false" ht="12.75" hidden="false" customHeight="false" outlineLevel="0" collapsed="false">
      <c r="A87" s="6" t="s">
        <v>37</v>
      </c>
      <c r="B87" s="6" t="s">
        <v>137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COUNTIF(expert!$A$2:$A$949, A87) &gt; 0</f>
        <v>1</v>
      </c>
      <c r="H87" s="2" t="b">
        <f aca="false">COUNTIF(task!$A$2:$A$613,B87)&gt;0</f>
        <v>1</v>
      </c>
      <c r="I87" s="2" t="n">
        <f aca="false">AND(ISNUMBER(C87), ISNUMBER(D87), C87&lt;=D87)</f>
        <v>1</v>
      </c>
      <c r="J87" s="7"/>
    </row>
    <row r="88" customFormat="false" ht="12.75" hidden="false" customHeight="false" outlineLevel="0" collapsed="false">
      <c r="A88" s="6" t="s">
        <v>37</v>
      </c>
      <c r="B88" s="6" t="s">
        <v>138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COUNTIF(expert!$A$2:$A$949, A88) &gt; 0</f>
        <v>1</v>
      </c>
      <c r="H88" s="2" t="b">
        <f aca="false">COUNTIF(task!$A$2:$A$613,B88)&gt;0</f>
        <v>1</v>
      </c>
      <c r="I88" s="2" t="n">
        <f aca="false">AND(ISNUMBER(C88), ISNUMBER(D88), C88&lt;=D88)</f>
        <v>1</v>
      </c>
      <c r="J88" s="7"/>
    </row>
    <row r="89" customFormat="false" ht="12.75" hidden="false" customHeight="false" outlineLevel="0" collapsed="false">
      <c r="A89" s="6" t="s">
        <v>37</v>
      </c>
      <c r="B89" s="6" t="s">
        <v>139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COUNTIF(expert!$A$2:$A$949, A89) &gt; 0</f>
        <v>1</v>
      </c>
      <c r="H89" s="2" t="b">
        <f aca="false">COUNTIF(task!$A$2:$A$613,B89)&gt;0</f>
        <v>1</v>
      </c>
      <c r="I89" s="2" t="n">
        <f aca="false">AND(ISNUMBER(C89), ISNUMBER(D89), C89&lt;=D89)</f>
        <v>1</v>
      </c>
      <c r="J89" s="7"/>
    </row>
    <row r="90" customFormat="false" ht="12.75" hidden="false" customHeight="false" outlineLevel="0" collapsed="false">
      <c r="A90" s="6" t="s">
        <v>37</v>
      </c>
      <c r="B90" s="6" t="s">
        <v>140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COUNTIF(expert!$A$2:$A$949, A90) &gt; 0</f>
        <v>1</v>
      </c>
      <c r="H90" s="2" t="b">
        <f aca="false">COUNTIF(task!$A$2:$A$613,B90)&gt;0</f>
        <v>1</v>
      </c>
      <c r="I90" s="2" t="n">
        <f aca="false">AND(ISNUMBER(C90), ISNUMBER(D90), C90&lt;=D90)</f>
        <v>1</v>
      </c>
      <c r="J90" s="7"/>
    </row>
    <row r="91" customFormat="false" ht="12.75" hidden="false" customHeight="false" outlineLevel="0" collapsed="false">
      <c r="A91" s="6" t="s">
        <v>37</v>
      </c>
      <c r="B91" s="6" t="s">
        <v>141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COUNTIF(expert!$A$2:$A$949, A91) &gt; 0</f>
        <v>1</v>
      </c>
      <c r="H91" s="2" t="b">
        <f aca="false">COUNTIF(task!$A$2:$A$613,B91)&gt;0</f>
        <v>1</v>
      </c>
      <c r="I91" s="2" t="n">
        <f aca="false">AND(ISNUMBER(C91), ISNUMBER(D91), C91&lt;=D91)</f>
        <v>1</v>
      </c>
      <c r="J91" s="7"/>
    </row>
    <row r="92" customFormat="false" ht="12.75" hidden="false" customHeight="false" outlineLevel="0" collapsed="false">
      <c r="A92" s="6" t="s">
        <v>37</v>
      </c>
      <c r="B92" s="6" t="s">
        <v>142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COUNTIF(expert!$A$2:$A$949, A92) &gt; 0</f>
        <v>1</v>
      </c>
      <c r="H92" s="2" t="b">
        <f aca="false">COUNTIF(task!$A$2:$A$613,B92)&gt;0</f>
        <v>1</v>
      </c>
      <c r="I92" s="2" t="n">
        <f aca="false">AND(ISNUMBER(C92), ISNUMBER(D92), C92&lt;=D92)</f>
        <v>1</v>
      </c>
      <c r="J92" s="7"/>
    </row>
    <row r="93" customFormat="false" ht="12.75" hidden="false" customHeight="false" outlineLevel="0" collapsed="false">
      <c r="A93" s="6" t="s">
        <v>37</v>
      </c>
      <c r="B93" s="6" t="s">
        <v>143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COUNTIF(expert!$A$2:$A$949, A93) &gt; 0</f>
        <v>1</v>
      </c>
      <c r="H93" s="2" t="b">
        <f aca="false">COUNTIF(task!$A$2:$A$613,B93)&gt;0</f>
        <v>1</v>
      </c>
      <c r="I93" s="2" t="n">
        <f aca="false">AND(ISNUMBER(C93), ISNUMBER(D93), C93&lt;=D93)</f>
        <v>1</v>
      </c>
      <c r="J93" s="7"/>
    </row>
    <row r="94" customFormat="false" ht="12.75" hidden="false" customHeight="false" outlineLevel="0" collapsed="false">
      <c r="A94" s="6" t="s">
        <v>37</v>
      </c>
      <c r="B94" s="6" t="s">
        <v>144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COUNTIF(expert!$A$2:$A$949, A94) &gt; 0</f>
        <v>1</v>
      </c>
      <c r="H94" s="2" t="b">
        <f aca="false">COUNTIF(task!$A$2:$A$613,B94)&gt;0</f>
        <v>1</v>
      </c>
      <c r="I94" s="2" t="n">
        <f aca="false">AND(ISNUMBER(C94), ISNUMBER(D94), C94&lt;=D94)</f>
        <v>1</v>
      </c>
      <c r="J94" s="7"/>
    </row>
    <row r="95" customFormat="false" ht="12.75" hidden="false" customHeight="false" outlineLevel="0" collapsed="false">
      <c r="A95" s="6" t="s">
        <v>37</v>
      </c>
      <c r="B95" s="6" t="s">
        <v>145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COUNTIF(expert!$A$2:$A$949, A95) &gt; 0</f>
        <v>1</v>
      </c>
      <c r="H95" s="2" t="b">
        <f aca="false">COUNTIF(task!$A$2:$A$613,B95)&gt;0</f>
        <v>1</v>
      </c>
      <c r="I95" s="2" t="n">
        <f aca="false">AND(ISNUMBER(C95), ISNUMBER(D95), C95&lt;=D95)</f>
        <v>1</v>
      </c>
      <c r="J95" s="7"/>
    </row>
    <row r="96" customFormat="false" ht="12.75" hidden="false" customHeight="false" outlineLevel="0" collapsed="false">
      <c r="A96" s="6" t="s">
        <v>37</v>
      </c>
      <c r="B96" s="6" t="s">
        <v>146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COUNTIF(expert!$A$2:$A$949, A96) &gt; 0</f>
        <v>1</v>
      </c>
      <c r="H96" s="2" t="b">
        <f aca="false">COUNTIF(task!$A$2:$A$613,B96)&gt;0</f>
        <v>1</v>
      </c>
      <c r="I96" s="2" t="n">
        <f aca="false">AND(ISNUMBER(C96), ISNUMBER(D96), C96&lt;=D96)</f>
        <v>1</v>
      </c>
      <c r="J96" s="7"/>
    </row>
    <row r="97" customFormat="false" ht="12.75" hidden="false" customHeight="false" outlineLevel="0" collapsed="false">
      <c r="A97" s="6" t="s">
        <v>37</v>
      </c>
      <c r="B97" s="6" t="s">
        <v>147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COUNTIF(expert!$A$2:$A$949, A97) &gt; 0</f>
        <v>1</v>
      </c>
      <c r="H97" s="2" t="b">
        <f aca="false">COUNTIF(task!$A$2:$A$613,B97)&gt;0</f>
        <v>1</v>
      </c>
      <c r="I97" s="2" t="n">
        <f aca="false">AND(ISNUMBER(C97), ISNUMBER(D97), C97&lt;=D97)</f>
        <v>1</v>
      </c>
      <c r="J97" s="7"/>
    </row>
    <row r="98" customFormat="false" ht="12.75" hidden="false" customHeight="false" outlineLevel="0" collapsed="false">
      <c r="A98" s="1" t="s">
        <v>43</v>
      </c>
      <c r="B98" s="1" t="s">
        <v>148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COUNTIF(expert!$A$2:$A$949, A98) &gt; 0</f>
        <v>1</v>
      </c>
      <c r="H98" s="2" t="b">
        <f aca="false">COUNTIF(task!$A$2:$A$613,B98)&gt;0</f>
        <v>1</v>
      </c>
      <c r="I98" s="2" t="n">
        <f aca="false">AND(ISNUMBER(C98), ISNUMBER(D98), C98&lt;=D98)</f>
        <v>1</v>
      </c>
      <c r="J98" s="7"/>
    </row>
    <row r="99" customFormat="false" ht="12.75" hidden="false" customHeight="false" outlineLevel="0" collapsed="false">
      <c r="A99" s="1" t="s">
        <v>43</v>
      </c>
      <c r="B99" s="1" t="s">
        <v>149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COUNTIF(expert!$A$2:$A$949, A99) &gt; 0</f>
        <v>1</v>
      </c>
      <c r="H99" s="2" t="b">
        <f aca="false">COUNTIF(task!$A$2:$A$613,B99)&gt;0</f>
        <v>1</v>
      </c>
      <c r="I99" s="2" t="n">
        <f aca="false">AND(ISNUMBER(C99), ISNUMBER(D99), C99&lt;=D99)</f>
        <v>1</v>
      </c>
    </row>
    <row r="100" customFormat="false" ht="12.75" hidden="false" customHeight="false" outlineLevel="0" collapsed="false">
      <c r="A100" s="1" t="s">
        <v>43</v>
      </c>
      <c r="B100" s="1" t="s">
        <v>150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COUNTIF(expert!$A$2:$A$949, A100) &gt; 0</f>
        <v>1</v>
      </c>
      <c r="H100" s="2" t="b">
        <f aca="false">COUNTIF(task!$A$2:$A$613,B100)&gt;0</f>
        <v>1</v>
      </c>
      <c r="I100" s="2" t="n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43</v>
      </c>
      <c r="B101" s="1" t="s">
        <v>151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COUNTIF(expert!$A$2:$A$949, A101) &gt; 0</f>
        <v>1</v>
      </c>
      <c r="H101" s="2" t="b">
        <f aca="false">COUNTIF(task!$A$2:$A$613,B101)&gt;0</f>
        <v>1</v>
      </c>
      <c r="I101" s="2" t="n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43</v>
      </c>
      <c r="B102" s="1" t="s">
        <v>152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COUNTIF(expert!$A$2:$A$949, A102) &gt; 0</f>
        <v>1</v>
      </c>
      <c r="H102" s="2" t="b">
        <f aca="false">COUNTIF(task!$A$2:$A$613,B102)&gt;0</f>
        <v>1</v>
      </c>
      <c r="I102" s="2" t="n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43</v>
      </c>
      <c r="B103" s="1" t="s">
        <v>153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COUNTIF(expert!$A$2:$A$949, A103) &gt; 0</f>
        <v>1</v>
      </c>
      <c r="H103" s="2" t="b">
        <f aca="false">COUNTIF(task!$A$2:$A$613,B103)&gt;0</f>
        <v>1</v>
      </c>
      <c r="I103" s="2" t="n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43</v>
      </c>
      <c r="B104" s="1" t="s">
        <v>154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COUNTIF(expert!$A$2:$A$949, A104) &gt; 0</f>
        <v>1</v>
      </c>
      <c r="H104" s="2" t="b">
        <f aca="false">COUNTIF(task!$A$2:$A$613,B104)&gt;0</f>
        <v>1</v>
      </c>
      <c r="I104" s="2" t="n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43</v>
      </c>
      <c r="B105" s="1" t="s">
        <v>155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COUNTIF(expert!$A$2:$A$949, A105) &gt; 0</f>
        <v>1</v>
      </c>
      <c r="H105" s="2" t="b">
        <f aca="false">COUNTIF(task!$A$2:$A$613,B105)&gt;0</f>
        <v>1</v>
      </c>
      <c r="I105" s="2" t="n">
        <f aca="false">AND(ISNUMBER(C105), ISNUMBER(D105), C105&lt;=D105)</f>
        <v>1</v>
      </c>
    </row>
    <row r="106" customFormat="false" ht="12.75" hidden="false" customHeight="false" outlineLevel="0" collapsed="false">
      <c r="A106" s="6" t="s">
        <v>18</v>
      </c>
      <c r="B106" s="6" t="s">
        <v>156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COUNTIF(expert!$A$2:$A$949, A106) &gt; 0</f>
        <v>1</v>
      </c>
      <c r="H106" s="2" t="b">
        <f aca="false">COUNTIF(task!$A$2:$A$613,B106)&gt;0</f>
        <v>1</v>
      </c>
      <c r="I106" s="2" t="n">
        <f aca="false">AND(ISNUMBER(C106), ISNUMBER(D106), C106&lt;=D106)</f>
        <v>1</v>
      </c>
    </row>
    <row r="107" customFormat="false" ht="12.75" hidden="false" customHeight="false" outlineLevel="0" collapsed="false">
      <c r="A107" s="6" t="s">
        <v>18</v>
      </c>
      <c r="B107" s="6" t="s">
        <v>157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COUNTIF(expert!$A$2:$A$949, A107) &gt; 0</f>
        <v>1</v>
      </c>
      <c r="H107" s="2" t="b">
        <f aca="false">COUNTIF(task!$A$2:$A$613,B107)&gt;0</f>
        <v>1</v>
      </c>
      <c r="I107" s="2" t="n">
        <f aca="false">AND(ISNUMBER(C107), ISNUMBER(D107), C107&lt;=D107)</f>
        <v>1</v>
      </c>
    </row>
    <row r="108" customFormat="false" ht="12.75" hidden="false" customHeight="false" outlineLevel="0" collapsed="false">
      <c r="A108" s="6" t="s">
        <v>18</v>
      </c>
      <c r="B108" s="6" t="s">
        <v>158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COUNTIF(expert!$A$2:$A$949, A108) &gt; 0</f>
        <v>1</v>
      </c>
      <c r="H108" s="2" t="b">
        <f aca="false">COUNTIF(task!$A$2:$A$613,B108)&gt;0</f>
        <v>1</v>
      </c>
      <c r="I108" s="2" t="n">
        <f aca="false">AND(ISNUMBER(C108), ISNUMBER(D108), C108&lt;=D108)</f>
        <v>1</v>
      </c>
    </row>
    <row r="109" customFormat="false" ht="12.75" hidden="false" customHeight="false" outlineLevel="0" collapsed="false">
      <c r="A109" s="6" t="s">
        <v>18</v>
      </c>
      <c r="B109" s="6" t="s">
        <v>159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COUNTIF(expert!$A$2:$A$949, A109) &gt; 0</f>
        <v>1</v>
      </c>
      <c r="H109" s="2" t="b">
        <f aca="false">COUNTIF(task!$A$2:$A$613,B109)&gt;0</f>
        <v>1</v>
      </c>
      <c r="I109" s="2" t="n">
        <f aca="false">AND(ISNUMBER(C109), ISNUMBER(D109), C109&lt;=D109)</f>
        <v>1</v>
      </c>
    </row>
    <row r="110" customFormat="false" ht="12.75" hidden="false" customHeight="false" outlineLevel="0" collapsed="false">
      <c r="A110" s="6" t="s">
        <v>18</v>
      </c>
      <c r="B110" s="6" t="s">
        <v>160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COUNTIF(expert!$A$2:$A$949, A110) &gt; 0</f>
        <v>1</v>
      </c>
      <c r="H110" s="2" t="b">
        <f aca="false">COUNTIF(task!$A$2:$A$613,B110)&gt;0</f>
        <v>1</v>
      </c>
      <c r="I110" s="2" t="n">
        <f aca="false">AND(ISNUMBER(C110), ISNUMBER(D110), C110&lt;=D110)</f>
        <v>1</v>
      </c>
    </row>
    <row r="111" customFormat="false" ht="12.75" hidden="false" customHeight="false" outlineLevel="0" collapsed="false">
      <c r="A111" s="6" t="s">
        <v>18</v>
      </c>
      <c r="B111" s="6" t="s">
        <v>161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COUNTIF(expert!$A$2:$A$949, A111) &gt; 0</f>
        <v>1</v>
      </c>
      <c r="H111" s="2" t="b">
        <f aca="false">COUNTIF(task!$A$2:$A$613,B111)&gt;0</f>
        <v>1</v>
      </c>
      <c r="I111" s="2" t="n">
        <f aca="false">AND(ISNUMBER(C111), ISNUMBER(D111), C111&lt;=D111)</f>
        <v>1</v>
      </c>
    </row>
    <row r="112" customFormat="false" ht="12.75" hidden="false" customHeight="false" outlineLevel="0" collapsed="false">
      <c r="A112" s="6" t="s">
        <v>18</v>
      </c>
      <c r="B112" s="6" t="s">
        <v>162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COUNTIF(expert!$A$2:$A$949, A112) &gt; 0</f>
        <v>1</v>
      </c>
      <c r="H112" s="2" t="b">
        <f aca="false">COUNTIF(task!$A$2:$A$613,B112)&gt;0</f>
        <v>1</v>
      </c>
      <c r="I112" s="2" t="n">
        <f aca="false">AND(ISNUMBER(C112), ISNUMBER(D112), C112&lt;=D112)</f>
        <v>1</v>
      </c>
    </row>
    <row r="113" customFormat="false" ht="12.75" hidden="false" customHeight="false" outlineLevel="0" collapsed="false">
      <c r="A113" s="6" t="s">
        <v>18</v>
      </c>
      <c r="B113" s="6" t="s">
        <v>163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COUNTIF(expert!$A$2:$A$949, A113) &gt; 0</f>
        <v>1</v>
      </c>
      <c r="H113" s="2" t="b">
        <f aca="false">COUNTIF(task!$A$2:$A$613,B113)&gt;0</f>
        <v>1</v>
      </c>
      <c r="I113" s="2" t="n">
        <f aca="false">AND(ISNUMBER(C113), ISNUMBER(D113), C113&lt;=D113)</f>
        <v>1</v>
      </c>
    </row>
    <row r="114" customFormat="false" ht="12.75" hidden="false" customHeight="false" outlineLevel="0" collapsed="false">
      <c r="A114" s="6" t="s">
        <v>18</v>
      </c>
      <c r="B114" s="6" t="s">
        <v>164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COUNTIF(expert!$A$2:$A$949, A114) &gt; 0</f>
        <v>1</v>
      </c>
      <c r="H114" s="2" t="b">
        <f aca="false">COUNTIF(task!$A$2:$A$613,B114)&gt;0</f>
        <v>1</v>
      </c>
      <c r="I114" s="2" t="n">
        <f aca="false">AND(ISNUMBER(C114), ISNUMBER(D114), C114&lt;=D114)</f>
        <v>1</v>
      </c>
    </row>
    <row r="115" customFormat="false" ht="12.75" hidden="false" customHeight="false" outlineLevel="0" collapsed="false">
      <c r="A115" s="6" t="s">
        <v>18</v>
      </c>
      <c r="B115" s="6" t="s">
        <v>165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COUNTIF(expert!$A$2:$A$949, A115) &gt; 0</f>
        <v>1</v>
      </c>
      <c r="H115" s="2" t="b">
        <f aca="false">COUNTIF(task!$A$2:$A$613,B115)&gt;0</f>
        <v>1</v>
      </c>
      <c r="I115" s="2" t="n">
        <f aca="false">AND(ISNUMBER(C115), ISNUMBER(D115), C115&lt;=D115)</f>
        <v>1</v>
      </c>
    </row>
    <row r="116" customFormat="false" ht="12.75" hidden="false" customHeight="false" outlineLevel="0" collapsed="false">
      <c r="A116" s="6" t="s">
        <v>18</v>
      </c>
      <c r="B116" s="6" t="s">
        <v>166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COUNTIF(expert!$A$2:$A$949, A116) &gt; 0</f>
        <v>1</v>
      </c>
      <c r="H116" s="2" t="b">
        <f aca="false">COUNTIF(task!$A$2:$A$613,B116)&gt;0</f>
        <v>1</v>
      </c>
      <c r="I116" s="2" t="n">
        <f aca="false">AND(ISNUMBER(C116), ISNUMBER(D116), C116&lt;=D116)</f>
        <v>1</v>
      </c>
    </row>
    <row r="117" customFormat="false" ht="12.75" hidden="false" customHeight="false" outlineLevel="0" collapsed="false">
      <c r="A117" s="6" t="s">
        <v>18</v>
      </c>
      <c r="B117" s="6" t="s">
        <v>167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COUNTIF(expert!$A$2:$A$949, A117) &gt; 0</f>
        <v>1</v>
      </c>
      <c r="H117" s="2" t="b">
        <f aca="false">COUNTIF(task!$A$2:$A$613,B117)&gt;0</f>
        <v>1</v>
      </c>
      <c r="I117" s="2" t="n">
        <f aca="false">AND(ISNUMBER(C117), ISNUMBER(D117), C117&lt;=D117)</f>
        <v>1</v>
      </c>
    </row>
    <row r="118" customFormat="false" ht="12.75" hidden="false" customHeight="false" outlineLevel="0" collapsed="false">
      <c r="A118" s="6" t="s">
        <v>18</v>
      </c>
      <c r="B118" s="6" t="s">
        <v>168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COUNTIF(expert!$A$2:$A$949, A118) &gt; 0</f>
        <v>1</v>
      </c>
      <c r="H118" s="2" t="b">
        <f aca="false">COUNTIF(task!$A$2:$A$613,B118)&gt;0</f>
        <v>1</v>
      </c>
      <c r="I118" s="2" t="n">
        <f aca="false">AND(ISNUMBER(C118), ISNUMBER(D118), C118&lt;=D118)</f>
        <v>1</v>
      </c>
    </row>
    <row r="119" customFormat="false" ht="12.75" hidden="false" customHeight="false" outlineLevel="0" collapsed="false">
      <c r="A119" s="6" t="s">
        <v>18</v>
      </c>
      <c r="B119" s="6" t="s">
        <v>169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COUNTIF(expert!$A$2:$A$949, A119) &gt; 0</f>
        <v>1</v>
      </c>
      <c r="H119" s="2" t="b">
        <f aca="false">COUNTIF(task!$A$2:$A$613,B119)&gt;0</f>
        <v>1</v>
      </c>
      <c r="I119" s="2" t="n">
        <f aca="false">AND(ISNUMBER(C119), ISNUMBER(D119), C119&lt;=D119)</f>
        <v>1</v>
      </c>
    </row>
    <row r="120" customFormat="false" ht="12.75" hidden="false" customHeight="false" outlineLevel="0" collapsed="false">
      <c r="A120" s="6" t="s">
        <v>18</v>
      </c>
      <c r="B120" s="6" t="s">
        <v>170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COUNTIF(expert!$A$2:$A$949, A120) &gt; 0</f>
        <v>1</v>
      </c>
      <c r="H120" s="2" t="b">
        <f aca="false">COUNTIF(task!$A$2:$A$613,B120)&gt;0</f>
        <v>1</v>
      </c>
      <c r="I120" s="2" t="n">
        <f aca="false">AND(ISNUMBER(C120), ISNUMBER(D120), C120&lt;=D120)</f>
        <v>1</v>
      </c>
    </row>
    <row r="121" customFormat="false" ht="12.75" hidden="false" customHeight="false" outlineLevel="0" collapsed="false">
      <c r="A121" s="6" t="s">
        <v>18</v>
      </c>
      <c r="B121" s="6" t="s">
        <v>171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COUNTIF(expert!$A$2:$A$949, A121) &gt; 0</f>
        <v>1</v>
      </c>
      <c r="H121" s="2" t="b">
        <f aca="false">COUNTIF(task!$A$2:$A$613,B121)&gt;0</f>
        <v>1</v>
      </c>
      <c r="I121" s="2" t="n">
        <f aca="false">AND(ISNUMBER(C121), ISNUMBER(D121), C121&lt;=D121)</f>
        <v>1</v>
      </c>
    </row>
    <row r="122" customFormat="false" ht="12.75" hidden="false" customHeight="false" outlineLevel="0" collapsed="false">
      <c r="A122" s="6" t="s">
        <v>18</v>
      </c>
      <c r="B122" s="6" t="s">
        <v>172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COUNTIF(expert!$A$2:$A$949, A122) &gt; 0</f>
        <v>1</v>
      </c>
      <c r="H122" s="2" t="b">
        <f aca="false">COUNTIF(task!$A$2:$A$613,B122)&gt;0</f>
        <v>1</v>
      </c>
      <c r="I122" s="2" t="n">
        <f aca="false">AND(ISNUMBER(C122), ISNUMBER(D122), C122&lt;=D122)</f>
        <v>1</v>
      </c>
    </row>
    <row r="123" customFormat="false" ht="12.75" hidden="false" customHeight="false" outlineLevel="0" collapsed="false">
      <c r="A123" s="6" t="s">
        <v>18</v>
      </c>
      <c r="B123" s="6" t="s">
        <v>173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COUNTIF(expert!$A$2:$A$949, A123) &gt; 0</f>
        <v>1</v>
      </c>
      <c r="H123" s="2" t="b">
        <f aca="false">COUNTIF(task!$A$2:$A$613,B123)&gt;0</f>
        <v>1</v>
      </c>
      <c r="I123" s="2" t="n">
        <f aca="false">AND(ISNUMBER(C123), ISNUMBER(D123), C123&lt;=D123)</f>
        <v>1</v>
      </c>
    </row>
    <row r="124" customFormat="false" ht="12.75" hidden="false" customHeight="false" outlineLevel="0" collapsed="false">
      <c r="A124" s="6" t="s">
        <v>18</v>
      </c>
      <c r="B124" s="6" t="s">
        <v>174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COUNTIF(expert!$A$2:$A$949, A124) &gt; 0</f>
        <v>1</v>
      </c>
      <c r="H124" s="2" t="b">
        <f aca="false">COUNTIF(task!$A$2:$A$613,B124)&gt;0</f>
        <v>1</v>
      </c>
      <c r="I124" s="2" t="n">
        <f aca="false">AND(ISNUMBER(C124), ISNUMBER(D124), C124&lt;=D124)</f>
        <v>1</v>
      </c>
    </row>
    <row r="125" customFormat="false" ht="12.75" hidden="false" customHeight="false" outlineLevel="0" collapsed="false">
      <c r="A125" s="6" t="s">
        <v>18</v>
      </c>
      <c r="B125" s="6" t="s">
        <v>175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COUNTIF(expert!$A$2:$A$949, A125) &gt; 0</f>
        <v>1</v>
      </c>
      <c r="H125" s="2" t="b">
        <f aca="false">COUNTIF(task!$A$2:$A$613,B125)&gt;0</f>
        <v>1</v>
      </c>
      <c r="I125" s="2" t="n">
        <f aca="false">AND(ISNUMBER(C125), ISNUMBER(D125), C125&lt;=D125)</f>
        <v>1</v>
      </c>
    </row>
    <row r="126" customFormat="false" ht="12.75" hidden="false" customHeight="false" outlineLevel="0" collapsed="false">
      <c r="A126" s="6" t="s">
        <v>18</v>
      </c>
      <c r="B126" s="6" t="s">
        <v>176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COUNTIF(expert!$A$2:$A$949, A126) &gt; 0</f>
        <v>1</v>
      </c>
      <c r="H126" s="2" t="b">
        <f aca="false">COUNTIF(task!$A$2:$A$613,B126)&gt;0</f>
        <v>1</v>
      </c>
      <c r="I126" s="2" t="n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21</v>
      </c>
      <c r="B127" s="1" t="s">
        <v>177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COUNTIF(expert!$A$2:$A$949, A127) &gt; 0</f>
        <v>1</v>
      </c>
      <c r="H127" s="2" t="b">
        <f aca="false">COUNTIF(task!$A$2:$A$613,B127)&gt;0</f>
        <v>1</v>
      </c>
      <c r="I127" s="2" t="n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21</v>
      </c>
      <c r="B128" s="1" t="s">
        <v>178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COUNTIF(expert!$A$2:$A$949, A128) &gt; 0</f>
        <v>1</v>
      </c>
      <c r="H128" s="2" t="b">
        <f aca="false">COUNTIF(task!$A$2:$A$613,B128)&gt;0</f>
        <v>1</v>
      </c>
      <c r="I128" s="2" t="n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21</v>
      </c>
      <c r="B129" s="1" t="s">
        <v>179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COUNTIF(expert!$A$2:$A$949, A129) &gt; 0</f>
        <v>1</v>
      </c>
      <c r="H129" s="2" t="b">
        <f aca="false">COUNTIF(task!$A$2:$A$613,B129)&gt;0</f>
        <v>1</v>
      </c>
      <c r="I129" s="2" t="n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21</v>
      </c>
      <c r="B130" s="1" t="s">
        <v>180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COUNTIF(expert!$A$2:$A$949, A130) &gt; 0</f>
        <v>1</v>
      </c>
      <c r="H130" s="2" t="b">
        <f aca="false">COUNTIF(task!$A$2:$A$613,B130)&gt;0</f>
        <v>1</v>
      </c>
      <c r="I130" s="2" t="n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21</v>
      </c>
      <c r="B131" s="1" t="s">
        <v>181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COUNTIF(expert!$A$2:$A$949, A131) &gt; 0</f>
        <v>1</v>
      </c>
      <c r="H131" s="2" t="b">
        <f aca="false">COUNTIF(task!$A$2:$A$613,B131)&gt;0</f>
        <v>1</v>
      </c>
      <c r="I131" s="2" t="n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21</v>
      </c>
      <c r="B132" s="1" t="s">
        <v>182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COUNTIF(expert!$A$2:$A$949, A132) &gt; 0</f>
        <v>1</v>
      </c>
      <c r="H132" s="2" t="b">
        <f aca="false">COUNTIF(task!$A$2:$A$613,B132)&gt;0</f>
        <v>1</v>
      </c>
      <c r="I132" s="2" t="n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21</v>
      </c>
      <c r="B133" s="1" t="s">
        <v>183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COUNTIF(expert!$A$2:$A$949, A133) &gt; 0</f>
        <v>1</v>
      </c>
      <c r="H133" s="2" t="b">
        <f aca="false">COUNTIF(task!$A$2:$A$613,B133)&gt;0</f>
        <v>1</v>
      </c>
      <c r="I133" s="2" t="n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21</v>
      </c>
      <c r="B134" s="1" t="s">
        <v>184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COUNTIF(expert!$A$2:$A$949, A134) &gt; 0</f>
        <v>1</v>
      </c>
      <c r="H134" s="2" t="b">
        <f aca="false">COUNTIF(task!$A$2:$A$613,B134)&gt;0</f>
        <v>1</v>
      </c>
      <c r="I134" s="2" t="n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21</v>
      </c>
      <c r="B135" s="1" t="s">
        <v>185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COUNTIF(expert!$A$2:$A$949, A135) &gt; 0</f>
        <v>1</v>
      </c>
      <c r="H135" s="2" t="b">
        <f aca="false">COUNTIF(task!$A$2:$A$613,B135)&gt;0</f>
        <v>1</v>
      </c>
      <c r="I135" s="2" t="n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21</v>
      </c>
      <c r="B136" s="1" t="s">
        <v>186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COUNTIF(expert!$A$2:$A$949, A136) &gt; 0</f>
        <v>1</v>
      </c>
      <c r="H136" s="2" t="b">
        <f aca="false">COUNTIF(task!$A$2:$A$613,B136)&gt;0</f>
        <v>1</v>
      </c>
      <c r="I136" s="2" t="n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21</v>
      </c>
      <c r="B137" s="1" t="s">
        <v>187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COUNTIF(expert!$A$2:$A$949, A137) &gt; 0</f>
        <v>1</v>
      </c>
      <c r="H137" s="2" t="b">
        <f aca="false">COUNTIF(task!$A$2:$A$613,B137)&gt;0</f>
        <v>1</v>
      </c>
      <c r="I137" s="2" t="n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21</v>
      </c>
      <c r="B138" s="1" t="s">
        <v>188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COUNTIF(expert!$A$2:$A$949, A138) &gt; 0</f>
        <v>1</v>
      </c>
      <c r="H138" s="2" t="b">
        <f aca="false">COUNTIF(task!$A$2:$A$613,B138)&gt;0</f>
        <v>1</v>
      </c>
      <c r="I138" s="2" t="n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21</v>
      </c>
      <c r="B139" s="1" t="s">
        <v>189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COUNTIF(expert!$A$2:$A$949, A139) &gt; 0</f>
        <v>1</v>
      </c>
      <c r="H139" s="2" t="b">
        <f aca="false">COUNTIF(task!$A$2:$A$613,B139)&gt;0</f>
        <v>1</v>
      </c>
      <c r="I139" s="2" t="n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21</v>
      </c>
      <c r="B140" s="1" t="s">
        <v>190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COUNTIF(expert!$A$2:$A$949, A140) &gt; 0</f>
        <v>1</v>
      </c>
      <c r="H140" s="2" t="b">
        <f aca="false">COUNTIF(task!$A$2:$A$613,B140)&gt;0</f>
        <v>1</v>
      </c>
      <c r="I140" s="2" t="n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21</v>
      </c>
      <c r="B141" s="1" t="s">
        <v>191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COUNTIF(expert!$A$2:$A$949, A141) &gt; 0</f>
        <v>1</v>
      </c>
      <c r="H141" s="2" t="b">
        <f aca="false">COUNTIF(task!$A$2:$A$613,B141)&gt;0</f>
        <v>1</v>
      </c>
      <c r="I141" s="2" t="n">
        <f aca="false">AND(ISNUMBER(C141), ISNUMBER(D141), C141&lt;=D141)</f>
        <v>1</v>
      </c>
    </row>
    <row r="142" customFormat="false" ht="12.75" hidden="false" customHeight="false" outlineLevel="0" collapsed="false">
      <c r="A142" s="6" t="s">
        <v>40</v>
      </c>
      <c r="B142" s="6" t="s">
        <v>192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COUNTIF(expert!$A$2:$A$949, A142) &gt; 0</f>
        <v>1</v>
      </c>
      <c r="H142" s="2" t="b">
        <f aca="false">COUNTIF(task!$A$2:$A$613,B142)&gt;0</f>
        <v>1</v>
      </c>
      <c r="I142" s="2" t="n">
        <f aca="false">AND(ISNUMBER(C142), ISNUMBER(D142), C142&lt;=D142)</f>
        <v>1</v>
      </c>
    </row>
    <row r="143" customFormat="false" ht="12.75" hidden="false" customHeight="false" outlineLevel="0" collapsed="false">
      <c r="A143" s="6" t="s">
        <v>40</v>
      </c>
      <c r="B143" s="6" t="s">
        <v>193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COUNTIF(expert!$A$2:$A$949, A143) &gt; 0</f>
        <v>1</v>
      </c>
      <c r="H143" s="2" t="b">
        <f aca="false">COUNTIF(task!$A$2:$A$613,B143)&gt;0</f>
        <v>1</v>
      </c>
      <c r="I143" s="2" t="n">
        <f aca="false">AND(ISNUMBER(C143), ISNUMBER(D143), C143&lt;=D143)</f>
        <v>1</v>
      </c>
    </row>
    <row r="144" customFormat="false" ht="12.75" hidden="false" customHeight="false" outlineLevel="0" collapsed="false">
      <c r="A144" s="6" t="s">
        <v>40</v>
      </c>
      <c r="B144" s="6" t="s">
        <v>194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COUNTIF(expert!$A$2:$A$949, A144) &gt; 0</f>
        <v>1</v>
      </c>
      <c r="H144" s="2" t="b">
        <f aca="false">COUNTIF(task!$A$2:$A$613,B144)&gt;0</f>
        <v>1</v>
      </c>
      <c r="I144" s="2" t="n">
        <f aca="false">AND(ISNUMBER(C144), ISNUMBER(D144), C144&lt;=D144)</f>
        <v>1</v>
      </c>
    </row>
    <row r="145" customFormat="false" ht="12.75" hidden="false" customHeight="false" outlineLevel="0" collapsed="false">
      <c r="A145" s="6" t="s">
        <v>40</v>
      </c>
      <c r="B145" s="6" t="s">
        <v>195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COUNTIF(expert!$A$2:$A$949, A145) &gt; 0</f>
        <v>1</v>
      </c>
      <c r="H145" s="2" t="b">
        <f aca="false">COUNTIF(task!$A$2:$A$613,B145)&gt;0</f>
        <v>1</v>
      </c>
      <c r="I145" s="2" t="n">
        <f aca="false">AND(ISNUMBER(C145), ISNUMBER(D145), C145&lt;=D145)</f>
        <v>1</v>
      </c>
    </row>
    <row r="146" customFormat="false" ht="12.75" hidden="false" customHeight="false" outlineLevel="0" collapsed="false">
      <c r="A146" s="6" t="s">
        <v>40</v>
      </c>
      <c r="B146" s="6" t="s">
        <v>196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COUNTIF(expert!$A$2:$A$949, A146) &gt; 0</f>
        <v>1</v>
      </c>
      <c r="H146" s="2" t="b">
        <f aca="false">COUNTIF(task!$A$2:$A$613,B146)&gt;0</f>
        <v>1</v>
      </c>
      <c r="I146" s="2" t="n">
        <f aca="false">AND(ISNUMBER(C146), ISNUMBER(D146), C146&lt;=D146)</f>
        <v>1</v>
      </c>
    </row>
    <row r="147" customFormat="false" ht="12.75" hidden="false" customHeight="false" outlineLevel="0" collapsed="false">
      <c r="A147" s="6" t="s">
        <v>40</v>
      </c>
      <c r="B147" s="6" t="s">
        <v>197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COUNTIF(expert!$A$2:$A$949, A147) &gt; 0</f>
        <v>1</v>
      </c>
      <c r="H147" s="2" t="b">
        <f aca="false">COUNTIF(task!$A$2:$A$613,B147)&gt;0</f>
        <v>1</v>
      </c>
      <c r="I147" s="2" t="n">
        <f aca="false">AND(ISNUMBER(C147), ISNUMBER(D147), C147&lt;=D147)</f>
        <v>1</v>
      </c>
    </row>
    <row r="148" customFormat="false" ht="12.75" hidden="false" customHeight="false" outlineLevel="0" collapsed="false">
      <c r="A148" s="6" t="s">
        <v>40</v>
      </c>
      <c r="B148" s="6" t="s">
        <v>198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COUNTIF(expert!$A$2:$A$949, A148) &gt; 0</f>
        <v>1</v>
      </c>
      <c r="H148" s="2" t="b">
        <f aca="false">COUNTIF(task!$A$2:$A$613,B148)&gt;0</f>
        <v>1</v>
      </c>
      <c r="I148" s="2" t="n">
        <f aca="false">AND(ISNUMBER(C148), ISNUMBER(D148), C148&lt;=D148)</f>
        <v>1</v>
      </c>
    </row>
    <row r="149" customFormat="false" ht="12.75" hidden="false" customHeight="false" outlineLevel="0" collapsed="false">
      <c r="A149" s="6" t="s">
        <v>40</v>
      </c>
      <c r="B149" s="6" t="s">
        <v>199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COUNTIF(expert!$A$2:$A$949, A149) &gt; 0</f>
        <v>1</v>
      </c>
      <c r="H149" s="2" t="b">
        <f aca="false">COUNTIF(task!$A$2:$A$613,B149)&gt;0</f>
        <v>1</v>
      </c>
      <c r="I149" s="2" t="n">
        <f aca="false">AND(ISNUMBER(C149), ISNUMBER(D149), C149&lt;=D149)</f>
        <v>1</v>
      </c>
    </row>
    <row r="150" customFormat="false" ht="12.75" hidden="false" customHeight="false" outlineLevel="0" collapsed="false">
      <c r="A150" s="6" t="s">
        <v>40</v>
      </c>
      <c r="B150" s="6" t="s">
        <v>200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COUNTIF(expert!$A$2:$A$949, A150) &gt; 0</f>
        <v>1</v>
      </c>
      <c r="H150" s="2" t="b">
        <f aca="false">COUNTIF(task!$A$2:$A$613,B150)&gt;0</f>
        <v>1</v>
      </c>
      <c r="I150" s="2" t="n">
        <f aca="false">AND(ISNUMBER(C150), ISNUMBER(D150), C150&lt;=D150)</f>
        <v>1</v>
      </c>
    </row>
    <row r="151" customFormat="false" ht="12.75" hidden="false" customHeight="false" outlineLevel="0" collapsed="false">
      <c r="A151" s="6" t="s">
        <v>40</v>
      </c>
      <c r="B151" s="6" t="s">
        <v>201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COUNTIF(expert!$A$2:$A$949, A151) &gt; 0</f>
        <v>1</v>
      </c>
      <c r="H151" s="2" t="b">
        <f aca="false">COUNTIF(task!$A$2:$A$613,B151)&gt;0</f>
        <v>1</v>
      </c>
      <c r="I151" s="2" t="n">
        <f aca="false">AND(ISNUMBER(C151), ISNUMBER(D151), C151&lt;=D151)</f>
        <v>1</v>
      </c>
    </row>
    <row r="152" customFormat="false" ht="12.75" hidden="false" customHeight="false" outlineLevel="0" collapsed="false">
      <c r="A152" s="6" t="s">
        <v>40</v>
      </c>
      <c r="B152" s="6" t="s">
        <v>202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COUNTIF(expert!$A$2:$A$949, A152) &gt; 0</f>
        <v>1</v>
      </c>
      <c r="H152" s="2" t="b">
        <f aca="false">COUNTIF(task!$A$2:$A$613,B152)&gt;0</f>
        <v>1</v>
      </c>
      <c r="I152" s="2" t="n">
        <f aca="false">AND(ISNUMBER(C152), ISNUMBER(D152), C152&lt;=D152)</f>
        <v>1</v>
      </c>
    </row>
    <row r="153" customFormat="false" ht="12.75" hidden="false" customHeight="false" outlineLevel="0" collapsed="false">
      <c r="A153" s="6" t="s">
        <v>40</v>
      </c>
      <c r="B153" s="6" t="s">
        <v>203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COUNTIF(expert!$A$2:$A$949, A153) &gt; 0</f>
        <v>1</v>
      </c>
      <c r="H153" s="2" t="b">
        <f aca="false">COUNTIF(task!$A$2:$A$613,B153)&gt;0</f>
        <v>1</v>
      </c>
      <c r="I153" s="2" t="n">
        <f aca="false">AND(ISNUMBER(C153), ISNUMBER(D153), C153&lt;=D153)</f>
        <v>1</v>
      </c>
    </row>
    <row r="154" customFormat="false" ht="12.75" hidden="false" customHeight="false" outlineLevel="0" collapsed="false">
      <c r="A154" s="6" t="s">
        <v>40</v>
      </c>
      <c r="B154" s="6" t="s">
        <v>204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COUNTIF(expert!$A$2:$A$949, A154) &gt; 0</f>
        <v>1</v>
      </c>
      <c r="H154" s="2" t="b">
        <f aca="false">COUNTIF(task!$A$2:$A$613,B154)&gt;0</f>
        <v>1</v>
      </c>
      <c r="I154" s="2" t="n">
        <f aca="false">AND(ISNUMBER(C154), ISNUMBER(D154), C154&lt;=D154)</f>
        <v>1</v>
      </c>
    </row>
    <row r="155" customFormat="false" ht="12.75" hidden="false" customHeight="false" outlineLevel="0" collapsed="false">
      <c r="A155" s="6" t="s">
        <v>40</v>
      </c>
      <c r="B155" s="6" t="s">
        <v>205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COUNTIF(expert!$A$2:$A$949, A155) &gt; 0</f>
        <v>1</v>
      </c>
      <c r="H155" s="2" t="b">
        <f aca="false">COUNTIF(task!$A$2:$A$613,B155)&gt;0</f>
        <v>1</v>
      </c>
      <c r="I155" s="2" t="n">
        <f aca="false">AND(ISNUMBER(C155), ISNUMBER(D155), C155&lt;=D155)</f>
        <v>1</v>
      </c>
    </row>
    <row r="156" customFormat="false" ht="12.75" hidden="false" customHeight="false" outlineLevel="0" collapsed="false">
      <c r="A156" s="6" t="s">
        <v>40</v>
      </c>
      <c r="B156" s="6" t="s">
        <v>206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COUNTIF(expert!$A$2:$A$949, A156) &gt; 0</f>
        <v>1</v>
      </c>
      <c r="H156" s="2" t="b">
        <f aca="false">COUNTIF(task!$A$2:$A$613,B156)&gt;0</f>
        <v>1</v>
      </c>
      <c r="I156" s="2" t="n">
        <f aca="false">AND(ISNUMBER(C156), ISNUMBER(D156), C156&lt;=D156)</f>
        <v>1</v>
      </c>
    </row>
    <row r="157" customFormat="false" ht="12.75" hidden="false" customHeight="false" outlineLevel="0" collapsed="false">
      <c r="A157" s="6" t="s">
        <v>40</v>
      </c>
      <c r="B157" s="6" t="s">
        <v>207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COUNTIF(expert!$A$2:$A$949, A157) &gt; 0</f>
        <v>1</v>
      </c>
      <c r="H157" s="2" t="b">
        <f aca="false">COUNTIF(task!$A$2:$A$613,B157)&gt;0</f>
        <v>1</v>
      </c>
      <c r="I157" s="2" t="n">
        <f aca="false">AND(ISNUMBER(C157), ISNUMBER(D157), C157&lt;=D157)</f>
        <v>1</v>
      </c>
    </row>
    <row r="158" customFormat="false" ht="12.75" hidden="false" customHeight="false" outlineLevel="0" collapsed="false">
      <c r="A158" s="6" t="s">
        <v>40</v>
      </c>
      <c r="B158" s="6" t="s">
        <v>208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COUNTIF(expert!$A$2:$A$949, A158) &gt; 0</f>
        <v>1</v>
      </c>
      <c r="H158" s="2" t="b">
        <f aca="false">COUNTIF(task!$A$2:$A$613,B158)&gt;0</f>
        <v>1</v>
      </c>
      <c r="I158" s="2" t="n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39</v>
      </c>
      <c r="B159" s="1" t="s">
        <v>209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COUNTIF(expert!$A$2:$A$949, A159) &gt; 0</f>
        <v>1</v>
      </c>
      <c r="H159" s="2" t="b">
        <f aca="false">COUNTIF(task!$A$2:$A$613,B159)&gt;0</f>
        <v>1</v>
      </c>
      <c r="I159" s="2" t="n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39</v>
      </c>
      <c r="B160" s="1" t="s">
        <v>210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COUNTIF(expert!$A$2:$A$949, A160) &gt; 0</f>
        <v>1</v>
      </c>
      <c r="H160" s="2" t="b">
        <f aca="false">COUNTIF(task!$A$2:$A$613,B160)&gt;0</f>
        <v>1</v>
      </c>
      <c r="I160" s="2" t="n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39</v>
      </c>
      <c r="B161" s="1" t="s">
        <v>211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COUNTIF(expert!$A$2:$A$949, A161) &gt; 0</f>
        <v>1</v>
      </c>
      <c r="H161" s="2" t="b">
        <f aca="false">COUNTIF(task!$A$2:$A$613,B161)&gt;0</f>
        <v>1</v>
      </c>
      <c r="I161" s="2" t="n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39</v>
      </c>
      <c r="B162" s="1" t="s">
        <v>212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COUNTIF(expert!$A$2:$A$949, A162) &gt; 0</f>
        <v>1</v>
      </c>
      <c r="H162" s="2" t="b">
        <f aca="false">COUNTIF(task!$A$2:$A$613,B162)&gt;0</f>
        <v>1</v>
      </c>
      <c r="I162" s="2" t="n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39</v>
      </c>
      <c r="B163" s="1" t="s">
        <v>213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COUNTIF(expert!$A$2:$A$949, A163) &gt; 0</f>
        <v>1</v>
      </c>
      <c r="H163" s="2" t="b">
        <f aca="false">COUNTIF(task!$A$2:$A$613,B163)&gt;0</f>
        <v>1</v>
      </c>
      <c r="I163" s="2" t="n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39</v>
      </c>
      <c r="B164" s="1" t="s">
        <v>214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COUNTIF(expert!$A$2:$A$949, A164) &gt; 0</f>
        <v>1</v>
      </c>
      <c r="H164" s="2" t="b">
        <f aca="false">COUNTIF(task!$A$2:$A$613,B164)&gt;0</f>
        <v>1</v>
      </c>
      <c r="I164" s="2" t="n">
        <f aca="false">AND(ISNUMBER(C164), ISNUMBER(D164), C164&lt;=D164)</f>
        <v>1</v>
      </c>
    </row>
    <row r="165" customFormat="false" ht="12.75" hidden="false" customHeight="false" outlineLevel="0" collapsed="false">
      <c r="A165" s="6" t="s">
        <v>41</v>
      </c>
      <c r="B165" s="6" t="s">
        <v>215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COUNTIF(expert!$A$2:$A$949, A165) &gt; 0</f>
        <v>1</v>
      </c>
      <c r="H165" s="2" t="b">
        <f aca="false">COUNTIF(task!$A$2:$A$613,B165)&gt;0</f>
        <v>1</v>
      </c>
      <c r="I165" s="2" t="n">
        <f aca="false">AND(ISNUMBER(C165), ISNUMBER(D165), C165&lt;=D165)</f>
        <v>1</v>
      </c>
    </row>
    <row r="166" customFormat="false" ht="12.75" hidden="false" customHeight="false" outlineLevel="0" collapsed="false">
      <c r="A166" s="6" t="s">
        <v>41</v>
      </c>
      <c r="B166" s="6" t="s">
        <v>216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COUNTIF(expert!$A$2:$A$949, A166) &gt; 0</f>
        <v>1</v>
      </c>
      <c r="H166" s="2" t="b">
        <f aca="false">COUNTIF(task!$A$2:$A$613,B166)&gt;0</f>
        <v>1</v>
      </c>
      <c r="I166" s="2" t="n">
        <f aca="false">AND(ISNUMBER(C166), ISNUMBER(D166), C166&lt;=D166)</f>
        <v>1</v>
      </c>
    </row>
    <row r="167" customFormat="false" ht="12.75" hidden="false" customHeight="false" outlineLevel="0" collapsed="false">
      <c r="A167" s="6" t="s">
        <v>41</v>
      </c>
      <c r="B167" s="6" t="s">
        <v>217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COUNTIF(expert!$A$2:$A$949, A167) &gt; 0</f>
        <v>1</v>
      </c>
      <c r="H167" s="2" t="b">
        <f aca="false">COUNTIF(task!$A$2:$A$613,B167)&gt;0</f>
        <v>1</v>
      </c>
      <c r="I167" s="2" t="n">
        <f aca="false">AND(ISNUMBER(C167), ISNUMBER(D167), C167&lt;=D167)</f>
        <v>1</v>
      </c>
    </row>
    <row r="168" customFormat="false" ht="12.75" hidden="false" customHeight="false" outlineLevel="0" collapsed="false">
      <c r="A168" s="6" t="s">
        <v>41</v>
      </c>
      <c r="B168" s="6" t="s">
        <v>218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COUNTIF(expert!$A$2:$A$949, A168) &gt; 0</f>
        <v>1</v>
      </c>
      <c r="H168" s="2" t="b">
        <f aca="false">COUNTIF(task!$A$2:$A$613,B168)&gt;0</f>
        <v>1</v>
      </c>
      <c r="I168" s="2" t="n">
        <f aca="false">AND(ISNUMBER(C168), ISNUMBER(D168), C168&lt;=D168)</f>
        <v>1</v>
      </c>
    </row>
    <row r="169" customFormat="false" ht="12.75" hidden="false" customHeight="false" outlineLevel="0" collapsed="false">
      <c r="A169" s="6" t="s">
        <v>41</v>
      </c>
      <c r="B169" s="6" t="s">
        <v>219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COUNTIF(expert!$A$2:$A$949, A169) &gt; 0</f>
        <v>1</v>
      </c>
      <c r="H169" s="2" t="b">
        <f aca="false">COUNTIF(task!$A$2:$A$613,B169)&gt;0</f>
        <v>1</v>
      </c>
      <c r="I169" s="2" t="n">
        <f aca="false">AND(ISNUMBER(C169), ISNUMBER(D169), C169&lt;=D169)</f>
        <v>1</v>
      </c>
    </row>
    <row r="170" customFormat="false" ht="12.75" hidden="false" customHeight="false" outlineLevel="0" collapsed="false">
      <c r="A170" s="6" t="s">
        <v>41</v>
      </c>
      <c r="B170" s="6" t="s">
        <v>220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COUNTIF(expert!$A$2:$A$949, A170) &gt; 0</f>
        <v>1</v>
      </c>
      <c r="H170" s="2" t="b">
        <f aca="false">COUNTIF(task!$A$2:$A$613,B170)&gt;0</f>
        <v>1</v>
      </c>
      <c r="I170" s="2" t="n">
        <f aca="false">AND(ISNUMBER(C170), ISNUMBER(D170), C170&lt;=D170)</f>
        <v>1</v>
      </c>
    </row>
    <row r="171" customFormat="false" ht="12.75" hidden="false" customHeight="false" outlineLevel="0" collapsed="false">
      <c r="A171" s="6" t="s">
        <v>41</v>
      </c>
      <c r="B171" s="6" t="s">
        <v>221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COUNTIF(expert!$A$2:$A$949, A171) &gt; 0</f>
        <v>1</v>
      </c>
      <c r="H171" s="2" t="b">
        <f aca="false">COUNTIF(task!$A$2:$A$613,B171)&gt;0</f>
        <v>1</v>
      </c>
      <c r="I171" s="2" t="n">
        <f aca="false">AND(ISNUMBER(C171), ISNUMBER(D171), C171&lt;=D171)</f>
        <v>1</v>
      </c>
    </row>
    <row r="172" customFormat="false" ht="12.75" hidden="false" customHeight="false" outlineLevel="0" collapsed="false">
      <c r="A172" s="6" t="s">
        <v>41</v>
      </c>
      <c r="B172" s="6" t="s">
        <v>222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COUNTIF(expert!$A$2:$A$949, A172) &gt; 0</f>
        <v>1</v>
      </c>
      <c r="H172" s="2" t="b">
        <f aca="false">COUNTIF(task!$A$2:$A$613,B172)&gt;0</f>
        <v>1</v>
      </c>
      <c r="I172" s="2" t="n">
        <f aca="false">AND(ISNUMBER(C172), ISNUMBER(D172), C172&lt;=D172)</f>
        <v>1</v>
      </c>
    </row>
    <row r="173" customFormat="false" ht="12.75" hidden="false" customHeight="false" outlineLevel="0" collapsed="false">
      <c r="A173" s="6" t="s">
        <v>41</v>
      </c>
      <c r="B173" s="6" t="s">
        <v>223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COUNTIF(expert!$A$2:$A$949, A173) &gt; 0</f>
        <v>1</v>
      </c>
      <c r="H173" s="2" t="b">
        <f aca="false">COUNTIF(task!$A$2:$A$613,B173)&gt;0</f>
        <v>1</v>
      </c>
      <c r="I173" s="2" t="n">
        <f aca="false">AND(ISNUMBER(C173), ISNUMBER(D173), C173&lt;=D173)</f>
        <v>1</v>
      </c>
    </row>
    <row r="174" customFormat="false" ht="12.75" hidden="false" customHeight="false" outlineLevel="0" collapsed="false">
      <c r="A174" s="6" t="s">
        <v>41</v>
      </c>
      <c r="B174" s="6" t="s">
        <v>224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COUNTIF(expert!$A$2:$A$949, A174) &gt; 0</f>
        <v>1</v>
      </c>
      <c r="H174" s="2" t="b">
        <f aca="false">COUNTIF(task!$A$2:$A$613,B174)&gt;0</f>
        <v>1</v>
      </c>
      <c r="I174" s="2" t="n">
        <f aca="false">AND(ISNUMBER(C174), ISNUMBER(D174), C174&lt;=D174)</f>
        <v>1</v>
      </c>
    </row>
    <row r="175" customFormat="false" ht="12.75" hidden="false" customHeight="false" outlineLevel="0" collapsed="false">
      <c r="A175" s="6" t="s">
        <v>41</v>
      </c>
      <c r="B175" s="6" t="s">
        <v>225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COUNTIF(expert!$A$2:$A$949, A175) &gt; 0</f>
        <v>1</v>
      </c>
      <c r="H175" s="2" t="b">
        <f aca="false">COUNTIF(task!$A$2:$A$613,B175)&gt;0</f>
        <v>1</v>
      </c>
      <c r="I175" s="2" t="n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42</v>
      </c>
      <c r="B176" s="1" t="s">
        <v>226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COUNTIF(expert!$A$2:$A$949, A176) &gt; 0</f>
        <v>1</v>
      </c>
      <c r="H176" s="2" t="b">
        <f aca="false">COUNTIF(task!$A$2:$A$613,B176)&gt;0</f>
        <v>1</v>
      </c>
      <c r="I176" s="2" t="n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42</v>
      </c>
      <c r="B177" s="1" t="s">
        <v>227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COUNTIF(expert!$A$2:$A$949, A177) &gt; 0</f>
        <v>1</v>
      </c>
      <c r="H177" s="2" t="b">
        <f aca="false">COUNTIF(task!$A$2:$A$613,B177)&gt;0</f>
        <v>1</v>
      </c>
      <c r="I177" s="2" t="n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42</v>
      </c>
      <c r="B178" s="1" t="s">
        <v>228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COUNTIF(expert!$A$2:$A$949, A178) &gt; 0</f>
        <v>1</v>
      </c>
      <c r="H178" s="2" t="b">
        <f aca="false">COUNTIF(task!$A$2:$A$613,B178)&gt;0</f>
        <v>1</v>
      </c>
      <c r="I178" s="2" t="n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42</v>
      </c>
      <c r="B179" s="1" t="s">
        <v>229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COUNTIF(expert!$A$2:$A$949, A179) &gt; 0</f>
        <v>1</v>
      </c>
      <c r="H179" s="2" t="b">
        <f aca="false">COUNTIF(task!$A$2:$A$613,B179)&gt;0</f>
        <v>1</v>
      </c>
      <c r="I179" s="2" t="n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42</v>
      </c>
      <c r="B180" s="1" t="s">
        <v>230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COUNTIF(expert!$A$2:$A$949, A180) &gt; 0</f>
        <v>1</v>
      </c>
      <c r="H180" s="2" t="b">
        <f aca="false">COUNTIF(task!$A$2:$A$613,B180)&gt;0</f>
        <v>1</v>
      </c>
      <c r="I180" s="2" t="n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42</v>
      </c>
      <c r="B181" s="1" t="s">
        <v>231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COUNTIF(expert!$A$2:$A$949, A181) &gt; 0</f>
        <v>1</v>
      </c>
      <c r="H181" s="2" t="b">
        <f aca="false">COUNTIF(task!$A$2:$A$613,B181)&gt;0</f>
        <v>1</v>
      </c>
      <c r="I181" s="2" t="n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42</v>
      </c>
      <c r="B182" s="1" t="s">
        <v>232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COUNTIF(expert!$A$2:$A$949, A182) &gt; 0</f>
        <v>1</v>
      </c>
      <c r="H182" s="2" t="b">
        <f aca="false">COUNTIF(task!$A$2:$A$613,B182)&gt;0</f>
        <v>1</v>
      </c>
      <c r="I182" s="2" t="n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42</v>
      </c>
      <c r="B183" s="1" t="s">
        <v>233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COUNTIF(expert!$A$2:$A$949, A183) &gt; 0</f>
        <v>1</v>
      </c>
      <c r="H183" s="2" t="b">
        <f aca="false">COUNTIF(task!$A$2:$A$613,B183)&gt;0</f>
        <v>1</v>
      </c>
      <c r="I183" s="2" t="n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42</v>
      </c>
      <c r="B184" s="1" t="s">
        <v>234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COUNTIF(expert!$A$2:$A$949, A184) &gt; 0</f>
        <v>1</v>
      </c>
      <c r="H184" s="2" t="b">
        <f aca="false">COUNTIF(task!$A$2:$A$613,B184)&gt;0</f>
        <v>1</v>
      </c>
      <c r="I184" s="2" t="n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42</v>
      </c>
      <c r="B185" s="1" t="s">
        <v>235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COUNTIF(expert!$A$2:$A$949, A185) &gt; 0</f>
        <v>1</v>
      </c>
      <c r="H185" s="2" t="b">
        <f aca="false">COUNTIF(task!$A$2:$A$613,B185)&gt;0</f>
        <v>1</v>
      </c>
      <c r="I185" s="2" t="n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42</v>
      </c>
      <c r="B186" s="1" t="s">
        <v>236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COUNTIF(expert!$A$2:$A$949, A186) &gt; 0</f>
        <v>1</v>
      </c>
      <c r="H186" s="2" t="b">
        <f aca="false">COUNTIF(task!$A$2:$A$613,B186)&gt;0</f>
        <v>1</v>
      </c>
      <c r="I186" s="2" t="n">
        <f aca="false">AND(ISNUMBER(C186), ISNUMBER(D186), C186&lt;=D186)</f>
        <v>1</v>
      </c>
    </row>
    <row r="187" customFormat="false" ht="12.75" hidden="false" customHeight="false" outlineLevel="0" collapsed="false">
      <c r="A187" s="29"/>
    </row>
    <row r="188" customFormat="false" ht="12.75" hidden="false" customHeight="false" outlineLevel="0" collapsed="false">
      <c r="A188" s="29"/>
    </row>
    <row r="189" customFormat="false" ht="12.75" hidden="false" customHeight="false" outlineLevel="0" collapsed="false">
      <c r="A189" s="29"/>
    </row>
    <row r="190" customFormat="false" ht="12.75" hidden="false" customHeight="false" outlineLevel="0" collapsed="false">
      <c r="A19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  <c r="D2" s="1"/>
      <c r="E2" s="1"/>
    </row>
    <row r="3" customFormat="false" ht="12.75" hidden="false" customHeight="false" outlineLevel="0" collapsed="false">
      <c r="B3" s="31"/>
      <c r="C3" s="31"/>
      <c r="D3" s="1"/>
      <c r="E3" s="1"/>
    </row>
    <row r="4" customFormat="false" ht="12.75" hidden="false" customHeight="false" outlineLevel="0" collapsed="false">
      <c r="B4" s="31"/>
      <c r="C4" s="31"/>
      <c r="D4" s="1"/>
      <c r="E4" s="1"/>
    </row>
    <row r="5" customFormat="false" ht="12.75" hidden="false" customHeight="false" outlineLevel="0" collapsed="false">
      <c r="B5" s="31"/>
      <c r="C5" s="31"/>
      <c r="D5" s="1"/>
      <c r="E5" s="1"/>
    </row>
    <row r="6" customFormat="false" ht="12.75" hidden="false" customHeight="false" outlineLevel="0" collapsed="false">
      <c r="B6" s="31"/>
      <c r="C6" s="31"/>
      <c r="D6" s="1"/>
      <c r="E6" s="1"/>
    </row>
    <row r="7" customFormat="false" ht="12.75" hidden="false" customHeight="false" outlineLevel="0" collapsed="false">
      <c r="B7" s="31"/>
      <c r="C7" s="31"/>
      <c r="D7" s="1"/>
      <c r="E7" s="1"/>
    </row>
    <row r="8" customFormat="false" ht="12.75" hidden="false" customHeight="false" outlineLevel="0" collapsed="false">
      <c r="B8" s="31"/>
      <c r="C8" s="31"/>
      <c r="D8" s="1"/>
      <c r="E8" s="1"/>
    </row>
    <row r="9" customFormat="false" ht="12.75" hidden="false" customHeight="false" outlineLevel="0" collapsed="false">
      <c r="B9" s="31"/>
      <c r="C9" s="31"/>
      <c r="D9" s="1"/>
      <c r="E9" s="1"/>
    </row>
    <row r="10" customFormat="false" ht="12.75" hidden="false" customHeight="false" outlineLevel="0" collapsed="false">
      <c r="B10" s="31"/>
      <c r="C10" s="31"/>
      <c r="D10" s="1"/>
      <c r="E10" s="1"/>
    </row>
    <row r="11" customFormat="false" ht="12.75" hidden="false" customHeight="false" outlineLevel="0" collapsed="false">
      <c r="B11" s="31"/>
      <c r="C11" s="3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44</v>
      </c>
      <c r="C1" s="14" t="s">
        <v>45</v>
      </c>
      <c r="D1" s="18" t="b">
        <f aca="false">AND(D2:D908)</f>
        <v>1</v>
      </c>
    </row>
    <row r="2" customFormat="false" ht="12.75" hidden="false" customHeight="false" outlineLevel="0" collapsed="false">
      <c r="A2" s="32" t="s">
        <v>335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336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337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338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339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340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341</v>
      </c>
      <c r="B8" s="7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342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343</v>
      </c>
      <c r="B10" s="7" t="n">
        <v>45887</v>
      </c>
      <c r="C10" s="7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344</v>
      </c>
      <c r="B11" s="7" t="n">
        <v>45916</v>
      </c>
      <c r="C11" s="7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345</v>
      </c>
      <c r="B12" s="7" t="n">
        <v>45946</v>
      </c>
      <c r="C12" s="7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346</v>
      </c>
      <c r="B13" s="7" t="n">
        <v>45974</v>
      </c>
      <c r="C13" s="7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47" customFormat="false" ht="12.75" hidden="false" customHeight="false" outlineLevel="0" collapsed="false">
      <c r="B47" s="7"/>
      <c r="C47" s="7"/>
    </row>
    <row r="48" customFormat="false" ht="12.75" hidden="false" customHeight="false" outlineLevel="0" collapsed="false">
      <c r="B48" s="7"/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333</v>
      </c>
      <c r="B1" s="30" t="s">
        <v>347</v>
      </c>
      <c r="C1" s="30" t="s">
        <v>50</v>
      </c>
      <c r="D1" s="30" t="s">
        <v>51</v>
      </c>
      <c r="E1" s="4" t="e">
        <f aca="false">AND(E2:E796)</f>
        <v>#VALUE!</v>
      </c>
      <c r="F1" s="4" t="e">
        <f aca="false">AND(F2:F796)</f>
        <v>#VALUE!</v>
      </c>
    </row>
    <row r="2" customFormat="false" ht="12.75" hidden="false" customHeight="false" outlineLevel="0" collapsed="false">
      <c r="B2" s="32"/>
      <c r="C2" s="1"/>
      <c r="D2" s="1"/>
    </row>
    <row r="3" customFormat="false" ht="12.75" hidden="false" customHeight="false" outlineLevel="0" collapsed="false">
      <c r="B3" s="32"/>
      <c r="C3" s="1"/>
      <c r="D3" s="1"/>
    </row>
    <row r="4" customFormat="false" ht="12.75" hidden="false" customHeight="false" outlineLevel="0" collapsed="false">
      <c r="B4" s="34"/>
      <c r="C4" s="1"/>
      <c r="D4" s="1"/>
    </row>
    <row r="5" customFormat="false" ht="12.75" hidden="false" customHeight="false" outlineLevel="0" collapsed="false">
      <c r="B5" s="34"/>
      <c r="C5" s="1"/>
      <c r="D5" s="1"/>
    </row>
    <row r="6" customFormat="false" ht="12.75" hidden="false" customHeight="false" outlineLevel="0" collapsed="false">
      <c r="B6" s="34"/>
      <c r="C6" s="1"/>
      <c r="D6" s="1"/>
    </row>
    <row r="7" customFormat="false" ht="12.75" hidden="false" customHeight="false" outlineLevel="0" collapsed="false">
      <c r="B7" s="34"/>
      <c r="C7" s="1"/>
      <c r="D7" s="1"/>
    </row>
    <row r="8" customFormat="false" ht="12.75" hidden="false" customHeight="false" outlineLevel="0" collapsed="false">
      <c r="B8" s="34"/>
      <c r="C8" s="1"/>
      <c r="D8" s="1"/>
    </row>
    <row r="9" customFormat="false" ht="12.75" hidden="false" customHeight="false" outlineLevel="0" collapsed="false">
      <c r="B9" s="34"/>
      <c r="C9" s="1"/>
      <c r="D9" s="1"/>
    </row>
    <row r="10" customFormat="false" ht="12.75" hidden="false" customHeight="false" outlineLevel="0" collapsed="false">
      <c r="B10" s="34"/>
      <c r="C10" s="1"/>
      <c r="D10" s="1"/>
    </row>
    <row r="11" customFormat="false" ht="12.75" hidden="false" customHeight="false" outlineLevel="0" collapsed="false">
      <c r="B11" s="34"/>
      <c r="C11" s="1"/>
      <c r="D11" s="1"/>
    </row>
    <row r="12" customFormat="false" ht="12.75" hidden="false" customHeight="false" outlineLevel="0" collapsed="false">
      <c r="B12" s="34"/>
      <c r="C12" s="1"/>
      <c r="D12" s="1"/>
    </row>
    <row r="13" customFormat="false" ht="12.75" hidden="false" customHeight="false" outlineLevel="0" collapsed="false">
      <c r="B13" s="34"/>
      <c r="C13" s="1"/>
      <c r="D13" s="1"/>
    </row>
    <row r="14" customFormat="false" ht="12.75" hidden="false" customHeight="false" outlineLevel="0" collapsed="false">
      <c r="B14" s="32"/>
      <c r="C14" s="1"/>
      <c r="D14" s="1"/>
    </row>
    <row r="15" customFormat="false" ht="12.75" hidden="false" customHeight="false" outlineLevel="0" collapsed="false">
      <c r="B15" s="32"/>
      <c r="C15" s="1"/>
      <c r="D15" s="1"/>
    </row>
    <row r="16" customFormat="false" ht="12.75" hidden="false" customHeight="false" outlineLevel="0" collapsed="false">
      <c r="B16" s="34"/>
      <c r="C16" s="1"/>
      <c r="D16" s="1"/>
    </row>
    <row r="17" customFormat="false" ht="12.75" hidden="false" customHeight="false" outlineLevel="0" collapsed="false">
      <c r="B17" s="34"/>
      <c r="C17" s="1"/>
      <c r="D17" s="1"/>
    </row>
    <row r="18" customFormat="false" ht="12.75" hidden="false" customHeight="false" outlineLevel="0" collapsed="false">
      <c r="B18" s="34"/>
      <c r="C18" s="1"/>
      <c r="D18" s="1"/>
    </row>
    <row r="19" customFormat="false" ht="12.75" hidden="false" customHeight="false" outlineLevel="0" collapsed="false">
      <c r="B19" s="34"/>
      <c r="C19" s="1"/>
      <c r="D19" s="1"/>
    </row>
    <row r="20" customFormat="false" ht="12.75" hidden="false" customHeight="false" outlineLevel="0" collapsed="false">
      <c r="B20" s="34"/>
      <c r="C20" s="1"/>
      <c r="D20" s="1"/>
    </row>
    <row r="21" customFormat="false" ht="12.75" hidden="false" customHeight="false" outlineLevel="0" collapsed="false">
      <c r="B21" s="34"/>
      <c r="C21" s="1"/>
      <c r="D21" s="1"/>
    </row>
    <row r="22" customFormat="false" ht="12.75" hidden="false" customHeight="false" outlineLevel="0" collapsed="false">
      <c r="B22" s="34"/>
      <c r="C22" s="1"/>
      <c r="D22" s="1"/>
    </row>
    <row r="23" customFormat="false" ht="12.75" hidden="false" customHeight="false" outlineLevel="0" collapsed="false">
      <c r="B23" s="34"/>
      <c r="C23" s="1"/>
      <c r="D23" s="1"/>
    </row>
    <row r="24" customFormat="false" ht="12.75" hidden="false" customHeight="false" outlineLevel="0" collapsed="false">
      <c r="B24" s="34"/>
      <c r="C24" s="1"/>
      <c r="D24" s="1"/>
    </row>
    <row r="25" customFormat="false" ht="12.75" hidden="false" customHeight="false" outlineLevel="0" collapsed="false">
      <c r="B25" s="34"/>
      <c r="C25" s="1"/>
      <c r="D25" s="1"/>
    </row>
    <row r="26" customFormat="false" ht="12.75" hidden="false" customHeight="false" outlineLevel="0" collapsed="false">
      <c r="B26" s="32"/>
      <c r="C26" s="1"/>
      <c r="D26" s="1"/>
    </row>
    <row r="27" customFormat="false" ht="12.75" hidden="false" customHeight="false" outlineLevel="0" collapsed="false">
      <c r="B27" s="32"/>
      <c r="C27" s="1"/>
      <c r="D27" s="1"/>
    </row>
    <row r="28" customFormat="false" ht="12.75" hidden="false" customHeight="false" outlineLevel="0" collapsed="false">
      <c r="B28" s="34"/>
      <c r="C28" s="1"/>
      <c r="D28" s="1"/>
    </row>
    <row r="29" customFormat="false" ht="12.75" hidden="false" customHeight="false" outlineLevel="0" collapsed="false">
      <c r="B29" s="34"/>
      <c r="C29" s="1"/>
      <c r="D29" s="1"/>
    </row>
    <row r="30" customFormat="false" ht="12.75" hidden="false" customHeight="false" outlineLevel="0" collapsed="false">
      <c r="B30" s="34"/>
      <c r="C30" s="1"/>
      <c r="D30" s="1"/>
    </row>
    <row r="31" customFormat="false" ht="12.75" hidden="false" customHeight="false" outlineLevel="0" collapsed="false">
      <c r="B31" s="34"/>
      <c r="C31" s="1"/>
      <c r="D31" s="1"/>
    </row>
    <row r="32" customFormat="false" ht="12.75" hidden="false" customHeight="false" outlineLevel="0" collapsed="false">
      <c r="B32" s="34"/>
      <c r="C32" s="1"/>
      <c r="D32" s="1"/>
    </row>
    <row r="33" customFormat="false" ht="12.75" hidden="false" customHeight="false" outlineLevel="0" collapsed="false">
      <c r="B33" s="34"/>
      <c r="C33" s="1"/>
      <c r="D33" s="1"/>
    </row>
    <row r="34" customFormat="false" ht="12.75" hidden="false" customHeight="false" outlineLevel="0" collapsed="false">
      <c r="B34" s="34"/>
      <c r="C34" s="1"/>
      <c r="D34" s="1"/>
    </row>
    <row r="35" customFormat="false" ht="12.75" hidden="false" customHeight="false" outlineLevel="0" collapsed="false">
      <c r="B35" s="34"/>
      <c r="C35" s="1"/>
      <c r="D35" s="1"/>
    </row>
    <row r="36" customFormat="false" ht="12.75" hidden="false" customHeight="false" outlineLevel="0" collapsed="false">
      <c r="B36" s="34"/>
      <c r="C36" s="1"/>
      <c r="D36" s="1"/>
    </row>
    <row r="37" customFormat="false" ht="12.75" hidden="false" customHeight="false" outlineLevel="0" collapsed="false">
      <c r="B37" s="34"/>
      <c r="C37" s="1"/>
      <c r="D37" s="1"/>
    </row>
    <row r="38" customFormat="false" ht="12.75" hidden="false" customHeight="false" outlineLevel="0" collapsed="false">
      <c r="B38" s="32"/>
      <c r="C38" s="1"/>
      <c r="D38" s="1"/>
    </row>
    <row r="39" customFormat="false" ht="12.75" hidden="false" customHeight="false" outlineLevel="0" collapsed="false">
      <c r="B39" s="32"/>
      <c r="C39" s="1"/>
      <c r="D39" s="1"/>
    </row>
    <row r="40" customFormat="false" ht="12.75" hidden="false" customHeight="false" outlineLevel="0" collapsed="false">
      <c r="B40" s="34"/>
      <c r="C40" s="1"/>
      <c r="D40" s="1"/>
    </row>
    <row r="41" customFormat="false" ht="12.75" hidden="false" customHeight="false" outlineLevel="0" collapsed="false">
      <c r="B41" s="34"/>
      <c r="C41" s="1"/>
      <c r="D41" s="1"/>
    </row>
    <row r="42" customFormat="false" ht="12.75" hidden="false" customHeight="false" outlineLevel="0" collapsed="false">
      <c r="B42" s="34"/>
      <c r="C42" s="1"/>
      <c r="D42" s="1"/>
    </row>
    <row r="43" customFormat="false" ht="12.75" hidden="false" customHeight="false" outlineLevel="0" collapsed="false">
      <c r="B43" s="34"/>
      <c r="C43" s="1"/>
      <c r="D43" s="1"/>
    </row>
    <row r="44" customFormat="false" ht="12.75" hidden="false" customHeight="false" outlineLevel="0" collapsed="false">
      <c r="B44" s="34"/>
      <c r="C44" s="1"/>
      <c r="D44" s="1"/>
    </row>
    <row r="45" customFormat="false" ht="12.75" hidden="false" customHeight="false" outlineLevel="0" collapsed="false">
      <c r="B45" s="34"/>
      <c r="C45" s="1"/>
      <c r="D45" s="1"/>
    </row>
    <row r="46" customFormat="false" ht="12.75" hidden="false" customHeight="false" outlineLevel="0" collapsed="false">
      <c r="B46" s="34"/>
      <c r="C46" s="1"/>
      <c r="D46" s="1"/>
    </row>
    <row r="47" customFormat="false" ht="12.75" hidden="false" customHeight="false" outlineLevel="0" collapsed="false">
      <c r="B47" s="34"/>
      <c r="C47" s="1"/>
      <c r="D47" s="1"/>
    </row>
    <row r="48" customFormat="false" ht="12.75" hidden="false" customHeight="false" outlineLevel="0" collapsed="false">
      <c r="B48" s="34"/>
      <c r="C48" s="1"/>
      <c r="D48" s="1"/>
    </row>
    <row r="49" customFormat="false" ht="12.75" hidden="false" customHeight="false" outlineLevel="0" collapsed="false">
      <c r="B49" s="34"/>
      <c r="C49" s="1"/>
      <c r="D49" s="1"/>
    </row>
    <row r="50" customFormat="false" ht="12.75" hidden="false" customHeight="false" outlineLevel="0" collapsed="false">
      <c r="B50" s="32"/>
      <c r="C50" s="1"/>
      <c r="D50" s="1"/>
    </row>
    <row r="51" customFormat="false" ht="12.75" hidden="false" customHeight="false" outlineLevel="0" collapsed="false">
      <c r="B51" s="32"/>
      <c r="C51" s="1"/>
      <c r="D51" s="1"/>
    </row>
    <row r="52" customFormat="false" ht="12.75" hidden="false" customHeight="false" outlineLevel="0" collapsed="false">
      <c r="B52" s="34"/>
      <c r="C52" s="1"/>
      <c r="D52" s="1"/>
    </row>
    <row r="53" customFormat="false" ht="12.75" hidden="false" customHeight="false" outlineLevel="0" collapsed="false">
      <c r="B53" s="34"/>
      <c r="C53" s="1"/>
      <c r="D53" s="1"/>
    </row>
    <row r="54" customFormat="false" ht="12.75" hidden="false" customHeight="false" outlineLevel="0" collapsed="false">
      <c r="B54" s="34"/>
      <c r="C54" s="1"/>
      <c r="D54" s="1"/>
    </row>
    <row r="55" customFormat="false" ht="12.75" hidden="false" customHeight="false" outlineLevel="0" collapsed="false">
      <c r="B55" s="34"/>
      <c r="C55" s="1"/>
      <c r="D55" s="1"/>
    </row>
    <row r="56" customFormat="false" ht="12.75" hidden="false" customHeight="false" outlineLevel="0" collapsed="false">
      <c r="B56" s="34"/>
      <c r="C56" s="1"/>
      <c r="D56" s="1"/>
    </row>
    <row r="57" customFormat="false" ht="12.75" hidden="false" customHeight="false" outlineLevel="0" collapsed="false">
      <c r="B57" s="34"/>
      <c r="C57" s="1"/>
      <c r="D57" s="1"/>
    </row>
    <row r="58" customFormat="false" ht="12.75" hidden="false" customHeight="false" outlineLevel="0" collapsed="false">
      <c r="B58" s="34"/>
      <c r="C58" s="1"/>
      <c r="D58" s="1"/>
    </row>
    <row r="59" customFormat="false" ht="12.75" hidden="false" customHeight="false" outlineLevel="0" collapsed="false">
      <c r="B59" s="34"/>
      <c r="C59" s="1"/>
      <c r="D59" s="1"/>
    </row>
    <row r="60" customFormat="false" ht="12.75" hidden="false" customHeight="false" outlineLevel="0" collapsed="false">
      <c r="B60" s="34"/>
      <c r="C60" s="1"/>
      <c r="D60" s="1"/>
    </row>
    <row r="61" customFormat="false" ht="12.75" hidden="false" customHeight="false" outlineLevel="0" collapsed="false">
      <c r="B61" s="34"/>
      <c r="C61" s="1"/>
      <c r="D61" s="1"/>
    </row>
    <row r="62" customFormat="false" ht="12.75" hidden="false" customHeight="false" outlineLevel="0" collapsed="false">
      <c r="B62" s="32"/>
      <c r="C62" s="1"/>
      <c r="D62" s="1"/>
    </row>
    <row r="63" customFormat="false" ht="12.75" hidden="false" customHeight="false" outlineLevel="0" collapsed="false">
      <c r="B63" s="32"/>
      <c r="C63" s="1"/>
      <c r="D63" s="1"/>
    </row>
    <row r="64" customFormat="false" ht="12.75" hidden="false" customHeight="false" outlineLevel="0" collapsed="false">
      <c r="B64" s="34"/>
      <c r="C64" s="1"/>
      <c r="D64" s="1"/>
    </row>
    <row r="65" customFormat="false" ht="12.75" hidden="false" customHeight="false" outlineLevel="0" collapsed="false">
      <c r="B65" s="34"/>
      <c r="C65" s="1"/>
      <c r="D65" s="1"/>
    </row>
    <row r="66" customFormat="false" ht="12.75" hidden="false" customHeight="false" outlineLevel="0" collapsed="false">
      <c r="B66" s="34"/>
      <c r="C66" s="1"/>
      <c r="D66" s="1"/>
    </row>
    <row r="67" customFormat="false" ht="12.75" hidden="false" customHeight="false" outlineLevel="0" collapsed="false">
      <c r="B67" s="34"/>
      <c r="C67" s="1"/>
      <c r="D67" s="1"/>
    </row>
    <row r="68" customFormat="false" ht="12.75" hidden="false" customHeight="false" outlineLevel="0" collapsed="false">
      <c r="B68" s="34"/>
      <c r="C68" s="1"/>
      <c r="D68" s="1"/>
    </row>
    <row r="69" customFormat="false" ht="12.75" hidden="false" customHeight="false" outlineLevel="0" collapsed="false">
      <c r="B69" s="34"/>
      <c r="C69" s="1"/>
      <c r="D69" s="1"/>
    </row>
    <row r="70" customFormat="false" ht="12.75" hidden="false" customHeight="false" outlineLevel="0" collapsed="false">
      <c r="B70" s="34"/>
      <c r="C70" s="1"/>
      <c r="D70" s="1"/>
    </row>
    <row r="71" customFormat="false" ht="12.75" hidden="false" customHeight="false" outlineLevel="0" collapsed="false">
      <c r="B71" s="34"/>
      <c r="C71" s="1"/>
      <c r="D71" s="1"/>
    </row>
    <row r="72" customFormat="false" ht="12.75" hidden="false" customHeight="false" outlineLevel="0" collapsed="false">
      <c r="B72" s="34"/>
      <c r="C72" s="1"/>
      <c r="D72" s="1"/>
    </row>
    <row r="73" customFormat="false" ht="12.75" hidden="false" customHeight="false" outlineLevel="0" collapsed="false">
      <c r="B73" s="34"/>
      <c r="C73" s="1"/>
      <c r="D73" s="1"/>
    </row>
    <row r="74" customFormat="false" ht="12.75" hidden="false" customHeight="false" outlineLevel="0" collapsed="false">
      <c r="B74" s="32"/>
      <c r="C74" s="1"/>
      <c r="D74" s="1"/>
    </row>
    <row r="75" customFormat="false" ht="12.75" hidden="false" customHeight="false" outlineLevel="0" collapsed="false">
      <c r="B75" s="32"/>
      <c r="C75" s="1"/>
      <c r="D75" s="1"/>
    </row>
    <row r="76" customFormat="false" ht="12.75" hidden="false" customHeight="false" outlineLevel="0" collapsed="false">
      <c r="B76" s="34"/>
      <c r="C76" s="1"/>
      <c r="D76" s="1"/>
    </row>
    <row r="77" customFormat="false" ht="12.75" hidden="false" customHeight="false" outlineLevel="0" collapsed="false">
      <c r="B77" s="34"/>
      <c r="C77" s="1"/>
      <c r="D77" s="1"/>
    </row>
    <row r="78" customFormat="false" ht="12.75" hidden="false" customHeight="false" outlineLevel="0" collapsed="false">
      <c r="B78" s="34"/>
      <c r="C78" s="1"/>
      <c r="D78" s="1"/>
    </row>
    <row r="79" customFormat="false" ht="12.75" hidden="false" customHeight="false" outlineLevel="0" collapsed="false">
      <c r="B79" s="34"/>
      <c r="C79" s="1"/>
      <c r="D79" s="1"/>
    </row>
    <row r="80" customFormat="false" ht="12.75" hidden="false" customHeight="false" outlineLevel="0" collapsed="false">
      <c r="B80" s="34"/>
      <c r="C80" s="1"/>
      <c r="D80" s="1"/>
    </row>
    <row r="81" customFormat="false" ht="12.75" hidden="false" customHeight="false" outlineLevel="0" collapsed="false">
      <c r="B81" s="34"/>
      <c r="C81" s="1"/>
      <c r="D81" s="1"/>
    </row>
    <row r="82" customFormat="false" ht="12.75" hidden="false" customHeight="false" outlineLevel="0" collapsed="false">
      <c r="B82" s="34"/>
      <c r="C82" s="1"/>
      <c r="D82" s="1"/>
    </row>
    <row r="83" customFormat="false" ht="12.75" hidden="false" customHeight="false" outlineLevel="0" collapsed="false">
      <c r="B83" s="34"/>
      <c r="C83" s="1"/>
      <c r="D83" s="1"/>
    </row>
    <row r="84" customFormat="false" ht="12.75" hidden="false" customHeight="false" outlineLevel="0" collapsed="false">
      <c r="B84" s="34"/>
      <c r="C84" s="1"/>
      <c r="D84" s="1"/>
    </row>
    <row r="85" customFormat="false" ht="12.75" hidden="false" customHeight="false" outlineLevel="0" collapsed="false">
      <c r="B85" s="34"/>
      <c r="C85" s="1"/>
      <c r="D85" s="1"/>
    </row>
    <row r="86" customFormat="false" ht="12.75" hidden="false" customHeight="false" outlineLevel="0" collapsed="false">
      <c r="B86" s="32"/>
      <c r="C86" s="1"/>
      <c r="D86" s="1"/>
    </row>
    <row r="87" customFormat="false" ht="12.75" hidden="false" customHeight="false" outlineLevel="0" collapsed="false">
      <c r="B87" s="32"/>
      <c r="C87" s="1"/>
      <c r="D87" s="1"/>
    </row>
    <row r="88" customFormat="false" ht="12.75" hidden="false" customHeight="false" outlineLevel="0" collapsed="false">
      <c r="B88" s="34"/>
      <c r="C88" s="1"/>
      <c r="D88" s="1"/>
    </row>
    <row r="89" customFormat="false" ht="12.75" hidden="false" customHeight="false" outlineLevel="0" collapsed="false">
      <c r="B89" s="34"/>
      <c r="C89" s="1"/>
      <c r="D89" s="1"/>
    </row>
    <row r="90" customFormat="false" ht="12.75" hidden="false" customHeight="false" outlineLevel="0" collapsed="false">
      <c r="B90" s="34"/>
      <c r="C90" s="1"/>
      <c r="D90" s="1"/>
    </row>
    <row r="91" customFormat="false" ht="12.75" hidden="false" customHeight="false" outlineLevel="0" collapsed="false">
      <c r="B91" s="34"/>
      <c r="C91" s="1"/>
      <c r="D91" s="1"/>
    </row>
    <row r="92" customFormat="false" ht="12.75" hidden="false" customHeight="false" outlineLevel="0" collapsed="false">
      <c r="B92" s="34"/>
      <c r="C92" s="1"/>
      <c r="D92" s="1"/>
    </row>
    <row r="93" customFormat="false" ht="12.75" hidden="false" customHeight="false" outlineLevel="0" collapsed="false">
      <c r="B93" s="34"/>
      <c r="C93" s="1"/>
      <c r="D93" s="1"/>
    </row>
    <row r="94" customFormat="false" ht="12.75" hidden="false" customHeight="false" outlineLevel="0" collapsed="false">
      <c r="B94" s="34"/>
      <c r="C94" s="1"/>
      <c r="D94" s="1"/>
    </row>
    <row r="95" customFormat="false" ht="12.75" hidden="false" customHeight="false" outlineLevel="0" collapsed="false">
      <c r="B95" s="34"/>
      <c r="C95" s="1"/>
      <c r="D95" s="1"/>
    </row>
    <row r="96" customFormat="false" ht="12.75" hidden="false" customHeight="false" outlineLevel="0" collapsed="false">
      <c r="B96" s="34"/>
      <c r="C96" s="1"/>
      <c r="D96" s="1"/>
    </row>
    <row r="97" customFormat="false" ht="12.75" hidden="false" customHeight="false" outlineLevel="0" collapsed="false">
      <c r="B97" s="34"/>
      <c r="C97" s="1"/>
      <c r="D97" s="1"/>
    </row>
    <row r="98" customFormat="false" ht="12.75" hidden="false" customHeight="false" outlineLevel="0" collapsed="false">
      <c r="B98" s="32"/>
      <c r="C98" s="1"/>
      <c r="D98" s="1"/>
    </row>
    <row r="99" customFormat="false" ht="12.75" hidden="false" customHeight="false" outlineLevel="0" collapsed="false">
      <c r="B99" s="32"/>
      <c r="C99" s="1"/>
      <c r="D99" s="1"/>
    </row>
    <row r="100" customFormat="false" ht="12.75" hidden="false" customHeight="false" outlineLevel="0" collapsed="false">
      <c r="B100" s="34"/>
      <c r="C100" s="1"/>
      <c r="D100" s="1"/>
    </row>
    <row r="101" customFormat="false" ht="12.75" hidden="false" customHeight="false" outlineLevel="0" collapsed="false">
      <c r="B101" s="34"/>
      <c r="C101" s="1"/>
      <c r="D101" s="1"/>
    </row>
    <row r="102" customFormat="false" ht="12.75" hidden="false" customHeight="false" outlineLevel="0" collapsed="false">
      <c r="B102" s="34"/>
      <c r="C102" s="1"/>
      <c r="D102" s="1"/>
    </row>
    <row r="103" customFormat="false" ht="12.75" hidden="false" customHeight="false" outlineLevel="0" collapsed="false">
      <c r="B103" s="34"/>
      <c r="C103" s="1"/>
      <c r="D103" s="1"/>
    </row>
    <row r="104" customFormat="false" ht="12.75" hidden="false" customHeight="false" outlineLevel="0" collapsed="false">
      <c r="B104" s="34"/>
      <c r="C104" s="1"/>
      <c r="D104" s="1"/>
    </row>
    <row r="105" customFormat="false" ht="12.75" hidden="false" customHeight="false" outlineLevel="0" collapsed="false">
      <c r="B105" s="34"/>
      <c r="C105" s="1"/>
      <c r="D105" s="1"/>
    </row>
    <row r="106" customFormat="false" ht="12.75" hidden="false" customHeight="false" outlineLevel="0" collapsed="false">
      <c r="B106" s="34"/>
      <c r="C106" s="1"/>
      <c r="D106" s="1"/>
    </row>
    <row r="107" customFormat="false" ht="12.75" hidden="false" customHeight="false" outlineLevel="0" collapsed="false">
      <c r="B107" s="34"/>
      <c r="C107" s="1"/>
      <c r="D107" s="1"/>
    </row>
    <row r="108" customFormat="false" ht="12.75" hidden="false" customHeight="false" outlineLevel="0" collapsed="false">
      <c r="B108" s="34"/>
      <c r="C108" s="1"/>
      <c r="D108" s="1"/>
    </row>
    <row r="109" customFormat="false" ht="12.75" hidden="false" customHeight="false" outlineLevel="0" collapsed="false">
      <c r="B109" s="34"/>
      <c r="C109" s="1"/>
      <c r="D109" s="1"/>
    </row>
    <row r="110" customFormat="false" ht="12.75" hidden="false" customHeight="false" outlineLevel="0" collapsed="false">
      <c r="B110" s="32"/>
      <c r="C110" s="1"/>
      <c r="D110" s="1"/>
    </row>
    <row r="111" customFormat="false" ht="12.75" hidden="false" customHeight="false" outlineLevel="0" collapsed="false">
      <c r="B111" s="32"/>
      <c r="C111" s="1"/>
      <c r="D111" s="1"/>
    </row>
    <row r="112" customFormat="false" ht="12.75" hidden="false" customHeight="false" outlineLevel="0" collapsed="false">
      <c r="B112" s="34"/>
      <c r="C112" s="1"/>
      <c r="D112" s="1"/>
    </row>
    <row r="113" customFormat="false" ht="12.75" hidden="false" customHeight="false" outlineLevel="0" collapsed="false">
      <c r="B113" s="34"/>
      <c r="C113" s="1"/>
      <c r="D113" s="1"/>
    </row>
    <row r="114" customFormat="false" ht="12.75" hidden="false" customHeight="false" outlineLevel="0" collapsed="false">
      <c r="B114" s="34"/>
      <c r="C114" s="1"/>
      <c r="D114" s="1"/>
    </row>
    <row r="115" customFormat="false" ht="12.75" hidden="false" customHeight="false" outlineLevel="0" collapsed="false">
      <c r="B115" s="34"/>
      <c r="C115" s="1"/>
      <c r="D115" s="1"/>
    </row>
    <row r="116" customFormat="false" ht="12.75" hidden="false" customHeight="false" outlineLevel="0" collapsed="false">
      <c r="B116" s="34"/>
      <c r="C116" s="1"/>
      <c r="D116" s="1"/>
    </row>
    <row r="117" customFormat="false" ht="12.75" hidden="false" customHeight="false" outlineLevel="0" collapsed="false">
      <c r="B117" s="34"/>
      <c r="C117" s="1"/>
      <c r="D117" s="1"/>
    </row>
    <row r="118" customFormat="false" ht="12.75" hidden="false" customHeight="false" outlineLevel="0" collapsed="false">
      <c r="B118" s="34"/>
      <c r="C118" s="1"/>
      <c r="D118" s="1"/>
    </row>
    <row r="119" customFormat="false" ht="12.75" hidden="false" customHeight="false" outlineLevel="0" collapsed="false">
      <c r="B119" s="34"/>
      <c r="C119" s="1"/>
      <c r="D119" s="1"/>
    </row>
    <row r="120" customFormat="false" ht="12.75" hidden="false" customHeight="false" outlineLevel="0" collapsed="false">
      <c r="B120" s="34"/>
      <c r="C120" s="1"/>
      <c r="D120" s="1"/>
    </row>
    <row r="121" customFormat="false" ht="12.75" hidden="false" customHeight="false" outlineLevel="0" collapsed="false">
      <c r="B121" s="34"/>
      <c r="C121" s="1"/>
      <c r="D121" s="1"/>
    </row>
    <row r="122" customFormat="false" ht="12.75" hidden="false" customHeight="false" outlineLevel="0" collapsed="false">
      <c r="B122" s="32"/>
      <c r="C122" s="1"/>
      <c r="D122" s="1"/>
    </row>
    <row r="123" customFormat="false" ht="12.75" hidden="false" customHeight="false" outlineLevel="0" collapsed="false">
      <c r="B123" s="32"/>
      <c r="C123" s="1"/>
      <c r="D123" s="1"/>
    </row>
    <row r="124" customFormat="false" ht="12.75" hidden="false" customHeight="false" outlineLevel="0" collapsed="false">
      <c r="B124" s="34"/>
      <c r="C124" s="1"/>
      <c r="D124" s="1"/>
    </row>
    <row r="125" customFormat="false" ht="12.75" hidden="false" customHeight="false" outlineLevel="0" collapsed="false">
      <c r="B125" s="34"/>
      <c r="C125" s="1"/>
      <c r="D125" s="1"/>
    </row>
    <row r="126" customFormat="false" ht="12.75" hidden="false" customHeight="false" outlineLevel="0" collapsed="false">
      <c r="B126" s="34"/>
      <c r="C126" s="1"/>
      <c r="D126" s="1"/>
    </row>
    <row r="127" customFormat="false" ht="12.75" hidden="false" customHeight="false" outlineLevel="0" collapsed="false">
      <c r="B127" s="34"/>
      <c r="C127" s="1"/>
      <c r="D127" s="1"/>
    </row>
    <row r="128" customFormat="false" ht="12.75" hidden="false" customHeight="false" outlineLevel="0" collapsed="false">
      <c r="B128" s="34"/>
      <c r="C128" s="1"/>
      <c r="D128" s="1"/>
    </row>
    <row r="129" customFormat="false" ht="12.75" hidden="false" customHeight="false" outlineLevel="0" collapsed="false">
      <c r="B129" s="34"/>
      <c r="C129" s="1"/>
      <c r="D129" s="1"/>
    </row>
    <row r="130" customFormat="false" ht="12.75" hidden="false" customHeight="false" outlineLevel="0" collapsed="false">
      <c r="B130" s="34"/>
      <c r="C130" s="1"/>
      <c r="D130" s="1"/>
    </row>
    <row r="131" customFormat="false" ht="12.75" hidden="false" customHeight="false" outlineLevel="0" collapsed="false">
      <c r="B131" s="34"/>
      <c r="C131" s="1"/>
      <c r="D131" s="1"/>
    </row>
    <row r="132" customFormat="false" ht="12.75" hidden="false" customHeight="false" outlineLevel="0" collapsed="false">
      <c r="B132" s="34"/>
      <c r="C132" s="1"/>
      <c r="D132" s="1"/>
    </row>
    <row r="133" customFormat="false" ht="12.75" hidden="false" customHeight="false" outlineLevel="0" collapsed="false">
      <c r="B133" s="34"/>
      <c r="C133" s="1"/>
      <c r="D133" s="1"/>
    </row>
    <row r="134" customFormat="false" ht="12.75" hidden="false" customHeight="false" outlineLevel="0" collapsed="false">
      <c r="B134" s="32"/>
      <c r="C134" s="1"/>
      <c r="D134" s="1"/>
    </row>
    <row r="135" customFormat="false" ht="12.75" hidden="false" customHeight="false" outlineLevel="0" collapsed="false">
      <c r="B135" s="32"/>
      <c r="C135" s="1"/>
      <c r="D135" s="1"/>
    </row>
    <row r="136" customFormat="false" ht="12.75" hidden="false" customHeight="false" outlineLevel="0" collapsed="false">
      <c r="B136" s="34"/>
      <c r="C136" s="1"/>
      <c r="D136" s="1"/>
    </row>
    <row r="137" customFormat="false" ht="12.75" hidden="false" customHeight="false" outlineLevel="0" collapsed="false">
      <c r="B137" s="34"/>
      <c r="C137" s="1"/>
      <c r="D137" s="1"/>
    </row>
    <row r="138" customFormat="false" ht="12.75" hidden="false" customHeight="false" outlineLevel="0" collapsed="false">
      <c r="B138" s="34"/>
      <c r="C138" s="1"/>
      <c r="D138" s="1"/>
    </row>
    <row r="139" customFormat="false" ht="12.75" hidden="false" customHeight="false" outlineLevel="0" collapsed="false">
      <c r="B139" s="34"/>
      <c r="C139" s="1"/>
      <c r="D139" s="1"/>
    </row>
    <row r="140" customFormat="false" ht="12.75" hidden="false" customHeight="false" outlineLevel="0" collapsed="false">
      <c r="B140" s="34"/>
      <c r="C140" s="1"/>
      <c r="D140" s="1"/>
    </row>
    <row r="141" customFormat="false" ht="12.75" hidden="false" customHeight="false" outlineLevel="0" collapsed="false">
      <c r="B141" s="34"/>
      <c r="C141" s="1"/>
      <c r="D141" s="1"/>
    </row>
    <row r="142" customFormat="false" ht="12.75" hidden="false" customHeight="false" outlineLevel="0" collapsed="false">
      <c r="B142" s="34"/>
      <c r="C142" s="1"/>
      <c r="D142" s="1"/>
    </row>
    <row r="143" customFormat="false" ht="12.75" hidden="false" customHeight="false" outlineLevel="0" collapsed="false">
      <c r="B143" s="34"/>
      <c r="C143" s="1"/>
      <c r="D143" s="1"/>
    </row>
    <row r="144" customFormat="false" ht="12.75" hidden="false" customHeight="false" outlineLevel="0" collapsed="false">
      <c r="B144" s="34"/>
      <c r="C144" s="1"/>
      <c r="D144" s="1"/>
    </row>
    <row r="145" customFormat="false" ht="12.75" hidden="false" customHeight="false" outlineLevel="0" collapsed="false">
      <c r="B145" s="34"/>
      <c r="C145" s="1"/>
      <c r="D145" s="1"/>
    </row>
    <row r="146" customFormat="false" ht="12.75" hidden="false" customHeight="false" outlineLevel="0" collapsed="false">
      <c r="B146" s="32"/>
      <c r="C146" s="1"/>
      <c r="D146" s="1"/>
    </row>
    <row r="147" customFormat="false" ht="12.75" hidden="false" customHeight="false" outlineLevel="0" collapsed="false">
      <c r="B147" s="32"/>
      <c r="C147" s="1"/>
      <c r="D147" s="1"/>
    </row>
    <row r="148" customFormat="false" ht="12.75" hidden="false" customHeight="false" outlineLevel="0" collapsed="false">
      <c r="B148" s="34"/>
      <c r="C148" s="1"/>
      <c r="D148" s="1"/>
    </row>
    <row r="149" customFormat="false" ht="12.75" hidden="false" customHeight="false" outlineLevel="0" collapsed="false">
      <c r="B149" s="34"/>
      <c r="C149" s="1"/>
      <c r="D149" s="1"/>
    </row>
    <row r="150" customFormat="false" ht="12.75" hidden="false" customHeight="false" outlineLevel="0" collapsed="false">
      <c r="B150" s="34"/>
      <c r="C150" s="1"/>
      <c r="D150" s="1"/>
    </row>
    <row r="151" customFormat="false" ht="12.75" hidden="false" customHeight="false" outlineLevel="0" collapsed="false">
      <c r="B151" s="34"/>
      <c r="C151" s="1"/>
      <c r="D151" s="1"/>
    </row>
    <row r="152" customFormat="false" ht="12.75" hidden="false" customHeight="false" outlineLevel="0" collapsed="false">
      <c r="B152" s="34"/>
      <c r="C152" s="1"/>
      <c r="D152" s="1"/>
    </row>
    <row r="153" customFormat="false" ht="12.75" hidden="false" customHeight="false" outlineLevel="0" collapsed="false">
      <c r="B153" s="34"/>
      <c r="C153" s="1"/>
      <c r="D153" s="1"/>
    </row>
    <row r="154" customFormat="false" ht="12.75" hidden="false" customHeight="false" outlineLevel="0" collapsed="false">
      <c r="B154" s="34"/>
      <c r="C154" s="1"/>
      <c r="D154" s="1"/>
    </row>
    <row r="155" customFormat="false" ht="12.75" hidden="false" customHeight="false" outlineLevel="0" collapsed="false">
      <c r="B155" s="34"/>
      <c r="C155" s="1"/>
      <c r="D155" s="1"/>
    </row>
    <row r="156" customFormat="false" ht="12.75" hidden="false" customHeight="false" outlineLevel="0" collapsed="false">
      <c r="B156" s="34"/>
      <c r="C156" s="1"/>
      <c r="D156" s="1"/>
    </row>
    <row r="157" customFormat="false" ht="12.75" hidden="false" customHeight="false" outlineLevel="0" collapsed="false">
      <c r="B157" s="34"/>
      <c r="C157" s="1"/>
      <c r="D157" s="1"/>
    </row>
    <row r="158" customFormat="false" ht="12.75" hidden="false" customHeight="false" outlineLevel="0" collapsed="false">
      <c r="B158" s="32"/>
      <c r="C158" s="1"/>
      <c r="D158" s="1"/>
    </row>
    <row r="159" customFormat="false" ht="12.75" hidden="false" customHeight="false" outlineLevel="0" collapsed="false">
      <c r="B159" s="32"/>
      <c r="C159" s="1"/>
      <c r="D159" s="1"/>
    </row>
    <row r="160" customFormat="false" ht="12.75" hidden="false" customHeight="false" outlineLevel="0" collapsed="false">
      <c r="B160" s="34"/>
      <c r="C160" s="1"/>
      <c r="D160" s="1"/>
    </row>
    <row r="161" customFormat="false" ht="12.75" hidden="false" customHeight="false" outlineLevel="0" collapsed="false">
      <c r="B161" s="34"/>
      <c r="C161" s="1"/>
      <c r="D161" s="1"/>
    </row>
    <row r="162" customFormat="false" ht="12.75" hidden="false" customHeight="false" outlineLevel="0" collapsed="false">
      <c r="B162" s="34"/>
      <c r="C162" s="1"/>
      <c r="D162" s="1"/>
    </row>
    <row r="163" customFormat="false" ht="12.75" hidden="false" customHeight="false" outlineLevel="0" collapsed="false">
      <c r="B163" s="34"/>
      <c r="C163" s="1"/>
      <c r="D163" s="1"/>
    </row>
    <row r="164" customFormat="false" ht="12.75" hidden="false" customHeight="false" outlineLevel="0" collapsed="false">
      <c r="B164" s="34"/>
      <c r="C164" s="1"/>
      <c r="D164" s="1"/>
    </row>
    <row r="165" customFormat="false" ht="12.75" hidden="false" customHeight="false" outlineLevel="0" collapsed="false">
      <c r="B165" s="34"/>
      <c r="C165" s="1"/>
      <c r="D165" s="1"/>
    </row>
    <row r="166" customFormat="false" ht="12.75" hidden="false" customHeight="false" outlineLevel="0" collapsed="false">
      <c r="B166" s="34"/>
      <c r="C166" s="1"/>
      <c r="D166" s="1"/>
    </row>
    <row r="167" customFormat="false" ht="12.75" hidden="false" customHeight="false" outlineLevel="0" collapsed="false">
      <c r="B167" s="34"/>
      <c r="C167" s="1"/>
      <c r="D167" s="1"/>
    </row>
    <row r="168" customFormat="false" ht="12.75" hidden="false" customHeight="false" outlineLevel="0" collapsed="false">
      <c r="B168" s="34"/>
      <c r="C168" s="1"/>
      <c r="D168" s="1"/>
    </row>
    <row r="169" customFormat="false" ht="12.75" hidden="false" customHeight="false" outlineLevel="0" collapsed="false">
      <c r="B169" s="34"/>
      <c r="C169" s="1"/>
      <c r="D169" s="1"/>
    </row>
    <row r="170" customFormat="false" ht="12.75" hidden="false" customHeight="false" outlineLevel="0" collapsed="false">
      <c r="B170" s="32"/>
      <c r="C170" s="1"/>
      <c r="D170" s="1"/>
    </row>
    <row r="171" customFormat="false" ht="12.75" hidden="false" customHeight="false" outlineLevel="0" collapsed="false">
      <c r="B171" s="32"/>
      <c r="C171" s="1"/>
      <c r="D171" s="1"/>
    </row>
    <row r="172" customFormat="false" ht="12.75" hidden="false" customHeight="false" outlineLevel="0" collapsed="false">
      <c r="B172" s="34"/>
      <c r="C172" s="1"/>
      <c r="D172" s="1"/>
    </row>
    <row r="173" customFormat="false" ht="12.75" hidden="false" customHeight="false" outlineLevel="0" collapsed="false">
      <c r="B173" s="34"/>
      <c r="C173" s="1"/>
      <c r="D173" s="1"/>
    </row>
    <row r="174" customFormat="false" ht="12.75" hidden="false" customHeight="false" outlineLevel="0" collapsed="false">
      <c r="B174" s="34"/>
      <c r="C174" s="1"/>
      <c r="D174" s="1"/>
    </row>
    <row r="175" customFormat="false" ht="12.75" hidden="false" customHeight="false" outlineLevel="0" collapsed="false">
      <c r="B175" s="34"/>
      <c r="C175" s="1"/>
      <c r="D175" s="1"/>
    </row>
    <row r="176" customFormat="false" ht="12.75" hidden="false" customHeight="false" outlineLevel="0" collapsed="false">
      <c r="B176" s="34"/>
      <c r="C176" s="1"/>
      <c r="D176" s="1"/>
    </row>
    <row r="177" customFormat="false" ht="12.75" hidden="false" customHeight="false" outlineLevel="0" collapsed="false">
      <c r="B177" s="34"/>
      <c r="C177" s="1"/>
      <c r="D177" s="1"/>
    </row>
    <row r="178" customFormat="false" ht="12.75" hidden="false" customHeight="false" outlineLevel="0" collapsed="false">
      <c r="B178" s="34"/>
      <c r="C178" s="1"/>
      <c r="D178" s="1"/>
    </row>
    <row r="179" customFormat="false" ht="12.75" hidden="false" customHeight="false" outlineLevel="0" collapsed="false">
      <c r="B179" s="34"/>
      <c r="C179" s="1"/>
      <c r="D179" s="1"/>
    </row>
    <row r="180" customFormat="false" ht="12.75" hidden="false" customHeight="false" outlineLevel="0" collapsed="false">
      <c r="B180" s="34"/>
      <c r="C180" s="1"/>
      <c r="D180" s="1"/>
    </row>
    <row r="181" customFormat="false" ht="12.75" hidden="false" customHeight="false" outlineLevel="0" collapsed="false">
      <c r="B181" s="34"/>
      <c r="C181" s="1"/>
      <c r="D181" s="1"/>
    </row>
    <row r="182" customFormat="false" ht="12.75" hidden="false" customHeight="false" outlineLevel="0" collapsed="false">
      <c r="B182" s="32"/>
      <c r="C182" s="1"/>
      <c r="D182" s="1"/>
    </row>
    <row r="183" customFormat="false" ht="12.75" hidden="false" customHeight="false" outlineLevel="0" collapsed="false">
      <c r="B183" s="32"/>
      <c r="C183" s="1"/>
      <c r="D183" s="1"/>
    </row>
    <row r="184" customFormat="false" ht="12.75" hidden="false" customHeight="false" outlineLevel="0" collapsed="false">
      <c r="B184" s="34"/>
      <c r="C184" s="1"/>
      <c r="D184" s="1"/>
    </row>
    <row r="185" customFormat="false" ht="12.75" hidden="false" customHeight="false" outlineLevel="0" collapsed="false">
      <c r="B185" s="34"/>
      <c r="C185" s="1"/>
      <c r="D185" s="1"/>
    </row>
    <row r="186" customFormat="false" ht="12.75" hidden="false" customHeight="false" outlineLevel="0" collapsed="false">
      <c r="B186" s="34"/>
      <c r="C186" s="1"/>
      <c r="D186" s="1"/>
    </row>
    <row r="187" customFormat="false" ht="12.75" hidden="false" customHeight="false" outlineLevel="0" collapsed="false">
      <c r="B187" s="34"/>
      <c r="C187" s="1"/>
      <c r="D187" s="1"/>
    </row>
    <row r="188" customFormat="false" ht="12.75" hidden="false" customHeight="false" outlineLevel="0" collapsed="false">
      <c r="B188" s="34"/>
      <c r="C188" s="1"/>
      <c r="D188" s="1"/>
    </row>
    <row r="189" customFormat="false" ht="12.75" hidden="false" customHeight="false" outlineLevel="0" collapsed="false">
      <c r="B189" s="34"/>
      <c r="C189" s="1"/>
      <c r="D189" s="1"/>
    </row>
    <row r="190" customFormat="false" ht="12.75" hidden="false" customHeight="false" outlineLevel="0" collapsed="false">
      <c r="B190" s="34"/>
      <c r="C190" s="1"/>
      <c r="D190" s="1"/>
    </row>
    <row r="191" customFormat="false" ht="12.75" hidden="false" customHeight="false" outlineLevel="0" collapsed="false">
      <c r="B191" s="34"/>
      <c r="C191" s="1"/>
      <c r="D191" s="1"/>
    </row>
    <row r="192" customFormat="false" ht="12.75" hidden="false" customHeight="false" outlineLevel="0" collapsed="false">
      <c r="B192" s="34"/>
      <c r="C192" s="1"/>
      <c r="D192" s="1"/>
    </row>
    <row r="193" customFormat="false" ht="12.75" hidden="false" customHeight="false" outlineLevel="0" collapsed="false">
      <c r="B193" s="34"/>
      <c r="C193" s="1"/>
      <c r="D193" s="1"/>
    </row>
    <row r="194" customFormat="false" ht="12.75" hidden="false" customHeight="false" outlineLevel="0" collapsed="false">
      <c r="B194" s="32"/>
      <c r="C194" s="1"/>
      <c r="D194" s="1"/>
    </row>
    <row r="195" customFormat="false" ht="12.75" hidden="false" customHeight="false" outlineLevel="0" collapsed="false">
      <c r="B195" s="32"/>
      <c r="C195" s="1"/>
      <c r="D195" s="1"/>
    </row>
    <row r="196" customFormat="false" ht="12.75" hidden="false" customHeight="false" outlineLevel="0" collapsed="false">
      <c r="B196" s="34"/>
      <c r="C196" s="1"/>
      <c r="D196" s="1"/>
    </row>
    <row r="197" customFormat="false" ht="12.75" hidden="false" customHeight="false" outlineLevel="0" collapsed="false">
      <c r="B197" s="34"/>
      <c r="C197" s="1"/>
      <c r="D197" s="1"/>
    </row>
    <row r="198" customFormat="false" ht="12.75" hidden="false" customHeight="false" outlineLevel="0" collapsed="false">
      <c r="B198" s="34"/>
      <c r="C198" s="1"/>
      <c r="D198" s="1"/>
    </row>
    <row r="199" customFormat="false" ht="12.75" hidden="false" customHeight="false" outlineLevel="0" collapsed="false">
      <c r="B199" s="34"/>
      <c r="C199" s="1"/>
      <c r="D199" s="1"/>
    </row>
    <row r="200" customFormat="false" ht="12.75" hidden="false" customHeight="false" outlineLevel="0" collapsed="false">
      <c r="B200" s="34"/>
      <c r="C200" s="1"/>
      <c r="D200" s="1"/>
    </row>
    <row r="201" customFormat="false" ht="12.75" hidden="false" customHeight="false" outlineLevel="0" collapsed="false">
      <c r="B201" s="34"/>
      <c r="C201" s="1"/>
      <c r="D201" s="1"/>
    </row>
    <row r="202" customFormat="false" ht="12.75" hidden="false" customHeight="false" outlineLevel="0" collapsed="false">
      <c r="B202" s="34"/>
      <c r="C202" s="1"/>
      <c r="D202" s="1"/>
    </row>
    <row r="203" customFormat="false" ht="12.75" hidden="false" customHeight="false" outlineLevel="0" collapsed="false">
      <c r="B203" s="34"/>
      <c r="C203" s="1"/>
      <c r="D203" s="1"/>
    </row>
    <row r="204" customFormat="false" ht="12.75" hidden="false" customHeight="false" outlineLevel="0" collapsed="false">
      <c r="B204" s="34"/>
      <c r="C204" s="1"/>
      <c r="D204" s="1"/>
    </row>
    <row r="205" customFormat="false" ht="12.75" hidden="false" customHeight="false" outlineLevel="0" collapsed="false">
      <c r="B205" s="34"/>
      <c r="C205" s="1"/>
      <c r="D205" s="1"/>
    </row>
    <row r="206" customFormat="false" ht="12.75" hidden="false" customHeight="false" outlineLevel="0" collapsed="false">
      <c r="B206" s="32"/>
      <c r="C206" s="1"/>
      <c r="D206" s="1"/>
    </row>
    <row r="207" customFormat="false" ht="12.75" hidden="false" customHeight="false" outlineLevel="0" collapsed="false">
      <c r="B207" s="32"/>
      <c r="C207" s="1"/>
      <c r="D207" s="1"/>
    </row>
    <row r="208" customFormat="false" ht="12.75" hidden="false" customHeight="false" outlineLevel="0" collapsed="false">
      <c r="B208" s="34"/>
      <c r="C208" s="1"/>
      <c r="D208" s="1"/>
    </row>
    <row r="209" customFormat="false" ht="12.75" hidden="false" customHeight="false" outlineLevel="0" collapsed="false">
      <c r="B209" s="34"/>
      <c r="C209" s="1"/>
      <c r="D209" s="1"/>
    </row>
    <row r="210" customFormat="false" ht="12.75" hidden="false" customHeight="false" outlineLevel="0" collapsed="false">
      <c r="B210" s="34"/>
      <c r="C210" s="1"/>
      <c r="D210" s="1"/>
    </row>
    <row r="211" customFormat="false" ht="12.75" hidden="false" customHeight="false" outlineLevel="0" collapsed="false">
      <c r="B211" s="34"/>
      <c r="C211" s="1"/>
      <c r="D211" s="1"/>
    </row>
    <row r="212" customFormat="false" ht="12.75" hidden="false" customHeight="false" outlineLevel="0" collapsed="false">
      <c r="B212" s="34"/>
      <c r="C212" s="1"/>
      <c r="D212" s="1"/>
    </row>
    <row r="213" customFormat="false" ht="12.75" hidden="false" customHeight="false" outlineLevel="0" collapsed="false">
      <c r="B213" s="34"/>
      <c r="C213" s="1"/>
      <c r="D213" s="1"/>
    </row>
    <row r="214" customFormat="false" ht="12.75" hidden="false" customHeight="false" outlineLevel="0" collapsed="false">
      <c r="B214" s="34"/>
      <c r="C214" s="1"/>
      <c r="D214" s="1"/>
    </row>
    <row r="215" customFormat="false" ht="12.75" hidden="false" customHeight="false" outlineLevel="0" collapsed="false">
      <c r="B215" s="34"/>
      <c r="C215" s="1"/>
      <c r="D215" s="1"/>
    </row>
    <row r="216" customFormat="false" ht="12.75" hidden="false" customHeight="false" outlineLevel="0" collapsed="false">
      <c r="B216" s="34"/>
      <c r="C216" s="1"/>
      <c r="D216" s="1"/>
    </row>
    <row r="217" customFormat="false" ht="12.75" hidden="false" customHeight="false" outlineLevel="0" collapsed="false">
      <c r="B217" s="34"/>
      <c r="C217" s="1"/>
      <c r="D217" s="1"/>
    </row>
    <row r="218" customFormat="false" ht="12.75" hidden="false" customHeight="false" outlineLevel="0" collapsed="false">
      <c r="B218" s="32"/>
      <c r="C218" s="1"/>
      <c r="D218" s="1"/>
    </row>
    <row r="219" customFormat="false" ht="12.75" hidden="false" customHeight="false" outlineLevel="0" collapsed="false">
      <c r="B219" s="32"/>
      <c r="C219" s="1"/>
      <c r="D219" s="1"/>
    </row>
    <row r="220" customFormat="false" ht="12.75" hidden="false" customHeight="false" outlineLevel="0" collapsed="false">
      <c r="B220" s="34"/>
      <c r="C220" s="1"/>
      <c r="D220" s="1"/>
    </row>
    <row r="221" customFormat="false" ht="12.75" hidden="false" customHeight="false" outlineLevel="0" collapsed="false">
      <c r="B221" s="34"/>
      <c r="C221" s="1"/>
      <c r="D221" s="1"/>
    </row>
    <row r="222" customFormat="false" ht="12.75" hidden="false" customHeight="false" outlineLevel="0" collapsed="false">
      <c r="B222" s="34"/>
      <c r="C222" s="1"/>
      <c r="D222" s="1"/>
    </row>
    <row r="223" customFormat="false" ht="12.75" hidden="false" customHeight="false" outlineLevel="0" collapsed="false">
      <c r="B223" s="34"/>
      <c r="C223" s="1"/>
      <c r="D223" s="1"/>
    </row>
    <row r="224" customFormat="false" ht="12.75" hidden="false" customHeight="false" outlineLevel="0" collapsed="false">
      <c r="B224" s="34"/>
      <c r="C224" s="1"/>
      <c r="D224" s="1"/>
    </row>
    <row r="225" customFormat="false" ht="12.75" hidden="false" customHeight="false" outlineLevel="0" collapsed="false">
      <c r="B225" s="34"/>
      <c r="C225" s="1"/>
      <c r="D225" s="1"/>
    </row>
    <row r="226" customFormat="false" ht="12.75" hidden="false" customHeight="false" outlineLevel="0" collapsed="false">
      <c r="B226" s="34"/>
      <c r="C226" s="1"/>
      <c r="D226" s="1"/>
    </row>
    <row r="227" customFormat="false" ht="12.75" hidden="false" customHeight="false" outlineLevel="0" collapsed="false">
      <c r="B227" s="34"/>
      <c r="C227" s="1"/>
      <c r="D227" s="1"/>
    </row>
    <row r="228" customFormat="false" ht="12.75" hidden="false" customHeight="false" outlineLevel="0" collapsed="false">
      <c r="B228" s="34"/>
      <c r="C228" s="1"/>
      <c r="D228" s="1"/>
    </row>
    <row r="229" customFormat="false" ht="12.75" hidden="false" customHeight="false" outlineLevel="0" collapsed="false">
      <c r="B229" s="34"/>
      <c r="C229" s="1"/>
      <c r="D229" s="1"/>
    </row>
    <row r="230" customFormat="false" ht="12.75" hidden="false" customHeight="false" outlineLevel="0" collapsed="false">
      <c r="B230" s="32"/>
      <c r="C230" s="1"/>
      <c r="D230" s="1"/>
    </row>
    <row r="231" customFormat="false" ht="12.75" hidden="false" customHeight="false" outlineLevel="0" collapsed="false">
      <c r="B231" s="32"/>
      <c r="C231" s="1"/>
      <c r="D231" s="1"/>
    </row>
    <row r="232" customFormat="false" ht="12.75" hidden="false" customHeight="false" outlineLevel="0" collapsed="false">
      <c r="B232" s="34"/>
      <c r="C232" s="1"/>
      <c r="D232" s="1"/>
    </row>
    <row r="233" customFormat="false" ht="12.75" hidden="false" customHeight="false" outlineLevel="0" collapsed="false">
      <c r="B233" s="34"/>
      <c r="C233" s="1"/>
      <c r="D233" s="1"/>
    </row>
    <row r="234" customFormat="false" ht="12.75" hidden="false" customHeight="false" outlineLevel="0" collapsed="false">
      <c r="B234" s="34"/>
      <c r="C234" s="1"/>
      <c r="D234" s="1"/>
    </row>
    <row r="235" customFormat="false" ht="12.75" hidden="false" customHeight="false" outlineLevel="0" collapsed="false">
      <c r="B235" s="34"/>
      <c r="C235" s="1"/>
      <c r="D235" s="1"/>
    </row>
    <row r="236" customFormat="false" ht="12.75" hidden="false" customHeight="false" outlineLevel="0" collapsed="false">
      <c r="B236" s="34"/>
      <c r="C236" s="1"/>
      <c r="D236" s="1"/>
    </row>
    <row r="237" customFormat="false" ht="12.75" hidden="false" customHeight="false" outlineLevel="0" collapsed="false">
      <c r="B237" s="34"/>
      <c r="C237" s="1"/>
      <c r="D237" s="1"/>
    </row>
    <row r="238" customFormat="false" ht="12.75" hidden="false" customHeight="false" outlineLevel="0" collapsed="false">
      <c r="B238" s="34"/>
      <c r="C238" s="1"/>
      <c r="D238" s="1"/>
    </row>
    <row r="239" customFormat="false" ht="12.75" hidden="false" customHeight="false" outlineLevel="0" collapsed="false">
      <c r="B239" s="34"/>
      <c r="C239" s="1"/>
      <c r="D239" s="1"/>
    </row>
    <row r="240" customFormat="false" ht="12.75" hidden="false" customHeight="false" outlineLevel="0" collapsed="false">
      <c r="B240" s="34"/>
      <c r="C240" s="1"/>
      <c r="D240" s="1"/>
    </row>
    <row r="241" customFormat="false" ht="12.75" hidden="false" customHeight="false" outlineLevel="0" collapsed="false">
      <c r="B241" s="34"/>
      <c r="C241" s="1"/>
      <c r="D241" s="1"/>
    </row>
    <row r="242" customFormat="false" ht="12.75" hidden="false" customHeight="false" outlineLevel="0" collapsed="false">
      <c r="B242" s="32"/>
      <c r="C242" s="1"/>
      <c r="D242" s="1"/>
    </row>
    <row r="243" customFormat="false" ht="12.75" hidden="false" customHeight="false" outlineLevel="0" collapsed="false">
      <c r="B243" s="32"/>
      <c r="C243" s="1"/>
      <c r="D243" s="1"/>
    </row>
    <row r="244" customFormat="false" ht="12.75" hidden="false" customHeight="false" outlineLevel="0" collapsed="false">
      <c r="B244" s="34"/>
      <c r="C244" s="1"/>
      <c r="D244" s="1"/>
    </row>
    <row r="245" customFormat="false" ht="12.75" hidden="false" customHeight="false" outlineLevel="0" collapsed="false">
      <c r="B245" s="34"/>
      <c r="C245" s="1"/>
      <c r="D245" s="1"/>
    </row>
    <row r="246" customFormat="false" ht="12.75" hidden="false" customHeight="false" outlineLevel="0" collapsed="false">
      <c r="B246" s="34"/>
      <c r="C246" s="1"/>
      <c r="D246" s="1"/>
    </row>
    <row r="247" customFormat="false" ht="12.75" hidden="false" customHeight="false" outlineLevel="0" collapsed="false">
      <c r="B247" s="34"/>
      <c r="C247" s="1"/>
      <c r="D247" s="1"/>
    </row>
    <row r="248" customFormat="false" ht="12.75" hidden="false" customHeight="false" outlineLevel="0" collapsed="false">
      <c r="B248" s="34"/>
      <c r="C248" s="1"/>
      <c r="D248" s="1"/>
    </row>
    <row r="249" customFormat="false" ht="12.75" hidden="false" customHeight="false" outlineLevel="0" collapsed="false">
      <c r="B249" s="34"/>
      <c r="C249" s="1"/>
      <c r="D249" s="1"/>
    </row>
    <row r="250" customFormat="false" ht="12.75" hidden="false" customHeight="false" outlineLevel="0" collapsed="false">
      <c r="B250" s="34"/>
      <c r="C250" s="1"/>
      <c r="D250" s="1"/>
    </row>
    <row r="251" customFormat="false" ht="12.75" hidden="false" customHeight="false" outlineLevel="0" collapsed="false">
      <c r="B251" s="34"/>
      <c r="C251" s="1"/>
      <c r="D251" s="1"/>
    </row>
    <row r="252" customFormat="false" ht="12.75" hidden="false" customHeight="false" outlineLevel="0" collapsed="false">
      <c r="B252" s="34"/>
      <c r="C252" s="1"/>
      <c r="D252" s="1"/>
    </row>
    <row r="253" customFormat="false" ht="12.75" hidden="false" customHeight="false" outlineLevel="0" collapsed="false">
      <c r="B253" s="34"/>
      <c r="C253" s="1"/>
      <c r="D253" s="1"/>
    </row>
    <row r="254" customFormat="false" ht="12.75" hidden="false" customHeight="false" outlineLevel="0" collapsed="false">
      <c r="B254" s="32"/>
      <c r="C254" s="1"/>
      <c r="D254" s="1"/>
    </row>
    <row r="255" customFormat="false" ht="12.75" hidden="false" customHeight="false" outlineLevel="0" collapsed="false">
      <c r="B255" s="32"/>
      <c r="C255" s="1"/>
      <c r="D255" s="1"/>
    </row>
    <row r="256" customFormat="false" ht="12.75" hidden="false" customHeight="false" outlineLevel="0" collapsed="false">
      <c r="B256" s="34"/>
      <c r="C256" s="1"/>
      <c r="D256" s="1"/>
    </row>
    <row r="257" customFormat="false" ht="12.75" hidden="false" customHeight="false" outlineLevel="0" collapsed="false">
      <c r="B257" s="34"/>
      <c r="C257" s="1"/>
      <c r="D257" s="1"/>
    </row>
    <row r="258" customFormat="false" ht="12.75" hidden="false" customHeight="false" outlineLevel="0" collapsed="false">
      <c r="B258" s="34"/>
      <c r="C258" s="1"/>
      <c r="D258" s="1"/>
    </row>
    <row r="259" customFormat="false" ht="12.75" hidden="false" customHeight="false" outlineLevel="0" collapsed="false">
      <c r="B259" s="34"/>
      <c r="C259" s="1"/>
      <c r="D259" s="1"/>
    </row>
    <row r="260" customFormat="false" ht="12.75" hidden="false" customHeight="false" outlineLevel="0" collapsed="false">
      <c r="B260" s="34"/>
      <c r="C260" s="1"/>
      <c r="D260" s="1"/>
    </row>
    <row r="261" customFormat="false" ht="12.75" hidden="false" customHeight="false" outlineLevel="0" collapsed="false">
      <c r="B261" s="34"/>
      <c r="C261" s="1"/>
      <c r="D261" s="1"/>
    </row>
    <row r="262" customFormat="false" ht="12.75" hidden="false" customHeight="false" outlineLevel="0" collapsed="false">
      <c r="B262" s="34"/>
      <c r="C262" s="1"/>
      <c r="D262" s="1"/>
    </row>
    <row r="263" customFormat="false" ht="12.75" hidden="false" customHeight="false" outlineLevel="0" collapsed="false">
      <c r="B263" s="34"/>
      <c r="C263" s="1"/>
      <c r="D263" s="1"/>
    </row>
    <row r="264" customFormat="false" ht="12.75" hidden="false" customHeight="false" outlineLevel="0" collapsed="false">
      <c r="B264" s="34"/>
      <c r="C264" s="1"/>
      <c r="D264" s="1"/>
    </row>
    <row r="265" customFormat="false" ht="12.75" hidden="false" customHeight="false" outlineLevel="0" collapsed="false">
      <c r="B265" s="34"/>
      <c r="C265" s="1"/>
      <c r="D265" s="1"/>
    </row>
    <row r="266" customFormat="false" ht="12.75" hidden="false" customHeight="false" outlineLevel="0" collapsed="false">
      <c r="B266" s="32"/>
      <c r="C266" s="1"/>
      <c r="D266" s="1"/>
    </row>
    <row r="267" customFormat="false" ht="12.75" hidden="false" customHeight="false" outlineLevel="0" collapsed="false">
      <c r="B267" s="32"/>
      <c r="C267" s="1"/>
      <c r="D267" s="1"/>
    </row>
    <row r="268" customFormat="false" ht="12.75" hidden="false" customHeight="false" outlineLevel="0" collapsed="false">
      <c r="B268" s="34"/>
      <c r="C268" s="1"/>
      <c r="D268" s="1"/>
    </row>
    <row r="269" customFormat="false" ht="12.75" hidden="false" customHeight="false" outlineLevel="0" collapsed="false">
      <c r="B269" s="34"/>
      <c r="C269" s="1"/>
      <c r="D269" s="1"/>
    </row>
    <row r="270" customFormat="false" ht="12.75" hidden="false" customHeight="false" outlineLevel="0" collapsed="false">
      <c r="B270" s="34"/>
      <c r="C270" s="1"/>
      <c r="D270" s="1"/>
    </row>
    <row r="271" customFormat="false" ht="12.75" hidden="false" customHeight="false" outlineLevel="0" collapsed="false">
      <c r="B271" s="34"/>
      <c r="C271" s="1"/>
      <c r="D271" s="1"/>
    </row>
    <row r="272" customFormat="false" ht="12.75" hidden="false" customHeight="false" outlineLevel="0" collapsed="false">
      <c r="B272" s="34"/>
      <c r="C272" s="1"/>
      <c r="D272" s="1"/>
    </row>
    <row r="273" customFormat="false" ht="12.75" hidden="false" customHeight="false" outlineLevel="0" collapsed="false">
      <c r="B273" s="34"/>
      <c r="C273" s="1"/>
      <c r="D273" s="1"/>
    </row>
    <row r="274" customFormat="false" ht="12.75" hidden="false" customHeight="false" outlineLevel="0" collapsed="false">
      <c r="B274" s="34"/>
      <c r="C274" s="1"/>
      <c r="D274" s="1"/>
    </row>
    <row r="275" customFormat="false" ht="12.75" hidden="false" customHeight="false" outlineLevel="0" collapsed="false">
      <c r="B275" s="34"/>
      <c r="C275" s="1"/>
      <c r="D275" s="1"/>
    </row>
    <row r="276" customFormat="false" ht="12.75" hidden="false" customHeight="false" outlineLevel="0" collapsed="false">
      <c r="B276" s="34"/>
      <c r="C276" s="1"/>
      <c r="D276" s="1"/>
    </row>
    <row r="277" customFormat="false" ht="12.75" hidden="false" customHeight="false" outlineLevel="0" collapsed="false">
      <c r="B277" s="34"/>
      <c r="C277" s="1"/>
      <c r="D277" s="1"/>
    </row>
    <row r="278" customFormat="false" ht="12.75" hidden="false" customHeight="false" outlineLevel="0" collapsed="false">
      <c r="B278" s="32"/>
      <c r="C278" s="1"/>
      <c r="D278" s="1"/>
    </row>
    <row r="279" customFormat="false" ht="12.75" hidden="false" customHeight="false" outlineLevel="0" collapsed="false">
      <c r="B279" s="32"/>
      <c r="C279" s="1"/>
      <c r="D279" s="1"/>
    </row>
    <row r="280" customFormat="false" ht="12.75" hidden="false" customHeight="false" outlineLevel="0" collapsed="false">
      <c r="B280" s="34"/>
      <c r="C280" s="1"/>
      <c r="D280" s="1"/>
    </row>
    <row r="281" customFormat="false" ht="12.75" hidden="false" customHeight="false" outlineLevel="0" collapsed="false">
      <c r="B281" s="34"/>
      <c r="C281" s="1"/>
      <c r="D281" s="1"/>
    </row>
    <row r="282" customFormat="false" ht="12.75" hidden="false" customHeight="false" outlineLevel="0" collapsed="false">
      <c r="B282" s="34"/>
      <c r="C282" s="1"/>
      <c r="D282" s="1"/>
    </row>
    <row r="283" customFormat="false" ht="12.75" hidden="false" customHeight="false" outlineLevel="0" collapsed="false">
      <c r="B283" s="34"/>
      <c r="C283" s="1"/>
      <c r="D283" s="1"/>
    </row>
    <row r="284" customFormat="false" ht="12.75" hidden="false" customHeight="false" outlineLevel="0" collapsed="false">
      <c r="B284" s="34"/>
      <c r="C284" s="1"/>
      <c r="D284" s="1"/>
    </row>
    <row r="285" customFormat="false" ht="12.75" hidden="false" customHeight="false" outlineLevel="0" collapsed="false">
      <c r="B285" s="34"/>
      <c r="C285" s="1"/>
      <c r="D285" s="1"/>
    </row>
    <row r="286" customFormat="false" ht="12.75" hidden="false" customHeight="false" outlineLevel="0" collapsed="false">
      <c r="B286" s="34"/>
      <c r="C286" s="1"/>
      <c r="D286" s="1"/>
    </row>
    <row r="287" customFormat="false" ht="12.75" hidden="false" customHeight="false" outlineLevel="0" collapsed="false">
      <c r="B287" s="34"/>
      <c r="C287" s="1"/>
      <c r="D287" s="1"/>
    </row>
    <row r="288" customFormat="false" ht="12.75" hidden="false" customHeight="false" outlineLevel="0" collapsed="false">
      <c r="B288" s="34"/>
      <c r="C288" s="1"/>
      <c r="D288" s="1"/>
    </row>
    <row r="289" customFormat="false" ht="12.75" hidden="false" customHeight="false" outlineLevel="0" collapsed="false">
      <c r="B289" s="34"/>
      <c r="C289" s="1"/>
      <c r="D289" s="1"/>
    </row>
    <row r="290" customFormat="false" ht="12.75" hidden="false" customHeight="false" outlineLevel="0" collapsed="false">
      <c r="A290" s="19"/>
      <c r="B290" s="32"/>
      <c r="C290" s="1"/>
      <c r="D290" s="1"/>
    </row>
    <row r="291" customFormat="false" ht="12.75" hidden="false" customHeight="false" outlineLevel="0" collapsed="false">
      <c r="A291" s="19"/>
      <c r="B291" s="32"/>
      <c r="C291" s="1"/>
      <c r="D291" s="1"/>
    </row>
    <row r="292" customFormat="false" ht="12.75" hidden="false" customHeight="false" outlineLevel="0" collapsed="false">
      <c r="A292" s="19"/>
      <c r="B292" s="34"/>
      <c r="C292" s="1"/>
      <c r="D292" s="1"/>
    </row>
    <row r="293" customFormat="false" ht="12.75" hidden="false" customHeight="false" outlineLevel="0" collapsed="false">
      <c r="A293" s="19"/>
      <c r="B293" s="34"/>
      <c r="C293" s="1"/>
      <c r="D293" s="1"/>
    </row>
    <row r="294" customFormat="false" ht="12.75" hidden="false" customHeight="false" outlineLevel="0" collapsed="false">
      <c r="A294" s="19"/>
      <c r="B294" s="34"/>
      <c r="C294" s="1"/>
      <c r="D294" s="1"/>
    </row>
    <row r="295" customFormat="false" ht="12.75" hidden="false" customHeight="false" outlineLevel="0" collapsed="false">
      <c r="A295" s="19"/>
      <c r="B295" s="34"/>
      <c r="C295" s="1"/>
      <c r="D295" s="1"/>
    </row>
    <row r="296" customFormat="false" ht="12.75" hidden="false" customHeight="false" outlineLevel="0" collapsed="false">
      <c r="A296" s="19"/>
      <c r="B296" s="34"/>
      <c r="C296" s="1"/>
      <c r="D296" s="1"/>
    </row>
    <row r="297" customFormat="false" ht="12.75" hidden="false" customHeight="false" outlineLevel="0" collapsed="false">
      <c r="A297" s="19"/>
      <c r="B297" s="34"/>
      <c r="C297" s="1"/>
      <c r="D297" s="1"/>
    </row>
    <row r="298" customFormat="false" ht="12.75" hidden="false" customHeight="false" outlineLevel="0" collapsed="false">
      <c r="A298" s="19"/>
      <c r="B298" s="34"/>
      <c r="C298" s="1"/>
      <c r="D298" s="1"/>
    </row>
    <row r="299" customFormat="false" ht="12.75" hidden="false" customHeight="false" outlineLevel="0" collapsed="false">
      <c r="A299" s="19"/>
      <c r="B299" s="34"/>
      <c r="C299" s="1"/>
      <c r="D299" s="1"/>
    </row>
    <row r="300" customFormat="false" ht="12.75" hidden="false" customHeight="false" outlineLevel="0" collapsed="false">
      <c r="A300" s="19"/>
      <c r="B300" s="34"/>
      <c r="C300" s="1"/>
      <c r="D300" s="1"/>
    </row>
    <row r="301" customFormat="false" ht="12.75" hidden="false" customHeight="false" outlineLevel="0" collapsed="false">
      <c r="A301" s="19"/>
      <c r="B301" s="34"/>
      <c r="C301" s="1"/>
      <c r="D301" s="1"/>
    </row>
    <row r="302" customFormat="false" ht="12.75" hidden="false" customHeight="false" outlineLevel="0" collapsed="false">
      <c r="A302" s="19"/>
      <c r="B302" s="32"/>
      <c r="C302" s="1"/>
      <c r="D302" s="1"/>
    </row>
    <row r="303" customFormat="false" ht="12.75" hidden="false" customHeight="false" outlineLevel="0" collapsed="false">
      <c r="A303" s="19"/>
      <c r="B303" s="32"/>
      <c r="C303" s="1"/>
      <c r="D303" s="1"/>
    </row>
    <row r="304" customFormat="false" ht="12.75" hidden="false" customHeight="false" outlineLevel="0" collapsed="false">
      <c r="A304" s="19"/>
      <c r="B304" s="34"/>
      <c r="C304" s="1"/>
      <c r="D304" s="1"/>
    </row>
    <row r="305" customFormat="false" ht="12.75" hidden="false" customHeight="false" outlineLevel="0" collapsed="false">
      <c r="A305" s="19"/>
      <c r="B305" s="34"/>
      <c r="C305" s="1"/>
      <c r="D305" s="1"/>
    </row>
    <row r="306" customFormat="false" ht="12.75" hidden="false" customHeight="false" outlineLevel="0" collapsed="false">
      <c r="A306" s="19"/>
      <c r="B306" s="34"/>
      <c r="C306" s="1"/>
      <c r="D306" s="1"/>
    </row>
    <row r="307" customFormat="false" ht="12.75" hidden="false" customHeight="false" outlineLevel="0" collapsed="false">
      <c r="A307" s="19"/>
      <c r="B307" s="34"/>
      <c r="C307" s="1"/>
      <c r="D307" s="1"/>
    </row>
    <row r="308" customFormat="false" ht="12.75" hidden="false" customHeight="false" outlineLevel="0" collapsed="false">
      <c r="A308" s="19"/>
      <c r="B308" s="34"/>
      <c r="C308" s="1"/>
      <c r="D308" s="1"/>
    </row>
    <row r="309" customFormat="false" ht="12.75" hidden="false" customHeight="false" outlineLevel="0" collapsed="false">
      <c r="A309" s="19"/>
      <c r="B309" s="34"/>
      <c r="C309" s="1"/>
      <c r="D309" s="1"/>
    </row>
    <row r="310" customFormat="false" ht="12.75" hidden="false" customHeight="false" outlineLevel="0" collapsed="false">
      <c r="A310" s="19"/>
      <c r="B310" s="34"/>
      <c r="C310" s="1"/>
      <c r="D310" s="1"/>
    </row>
    <row r="311" customFormat="false" ht="12.75" hidden="false" customHeight="false" outlineLevel="0" collapsed="false">
      <c r="A311" s="19"/>
      <c r="B311" s="34"/>
      <c r="C311" s="1"/>
      <c r="D311" s="1"/>
    </row>
    <row r="312" customFormat="false" ht="12.75" hidden="false" customHeight="false" outlineLevel="0" collapsed="false">
      <c r="A312" s="19"/>
      <c r="B312" s="34"/>
      <c r="C312" s="1"/>
      <c r="D312" s="1"/>
    </row>
    <row r="313" customFormat="false" ht="12.75" hidden="false" customHeight="false" outlineLevel="0" collapsed="false">
      <c r="A313" s="19"/>
      <c r="B313" s="34"/>
      <c r="C313" s="1"/>
      <c r="D313" s="1"/>
    </row>
    <row r="314" customFormat="false" ht="12.75" hidden="false" customHeight="false" outlineLevel="0" collapsed="false">
      <c r="B314" s="32"/>
      <c r="C314" s="1"/>
      <c r="D314" s="1"/>
    </row>
    <row r="315" customFormat="false" ht="12.75" hidden="false" customHeight="false" outlineLevel="0" collapsed="false">
      <c r="B315" s="32"/>
      <c r="C315" s="1"/>
      <c r="D315" s="1"/>
    </row>
    <row r="316" customFormat="false" ht="12.75" hidden="false" customHeight="false" outlineLevel="0" collapsed="false">
      <c r="B316" s="34"/>
      <c r="C316" s="1"/>
      <c r="D316" s="1"/>
    </row>
    <row r="317" customFormat="false" ht="12.75" hidden="false" customHeight="false" outlineLevel="0" collapsed="false">
      <c r="B317" s="34"/>
      <c r="C317" s="1"/>
      <c r="D317" s="1"/>
    </row>
    <row r="318" customFormat="false" ht="12.75" hidden="false" customHeight="false" outlineLevel="0" collapsed="false">
      <c r="B318" s="34"/>
      <c r="C318" s="1"/>
      <c r="D318" s="1"/>
    </row>
    <row r="319" customFormat="false" ht="12.75" hidden="false" customHeight="false" outlineLevel="0" collapsed="false">
      <c r="B319" s="34"/>
      <c r="C319" s="1"/>
      <c r="D319" s="1"/>
    </row>
    <row r="320" customFormat="false" ht="12.75" hidden="false" customHeight="false" outlineLevel="0" collapsed="false">
      <c r="B320" s="34"/>
      <c r="C320" s="1"/>
      <c r="D320" s="1"/>
    </row>
    <row r="321" customFormat="false" ht="12.75" hidden="false" customHeight="false" outlineLevel="0" collapsed="false">
      <c r="B321" s="34"/>
      <c r="C321" s="1"/>
      <c r="D321" s="1"/>
    </row>
    <row r="322" customFormat="false" ht="12.75" hidden="false" customHeight="false" outlineLevel="0" collapsed="false">
      <c r="B322" s="34"/>
      <c r="C322" s="1"/>
      <c r="D322" s="1"/>
    </row>
    <row r="323" customFormat="false" ht="12.75" hidden="false" customHeight="false" outlineLevel="0" collapsed="false">
      <c r="B323" s="34"/>
      <c r="C323" s="1"/>
      <c r="D323" s="1"/>
    </row>
    <row r="324" customFormat="false" ht="12.75" hidden="false" customHeight="false" outlineLevel="0" collapsed="false">
      <c r="B324" s="34"/>
      <c r="C324" s="1"/>
      <c r="D324" s="1"/>
    </row>
    <row r="325" customFormat="false" ht="12.75" hidden="false" customHeight="false" outlineLevel="0" collapsed="false">
      <c r="B325" s="34"/>
      <c r="C325" s="1"/>
      <c r="D325" s="1"/>
    </row>
    <row r="326" customFormat="false" ht="12.75" hidden="false" customHeight="false" outlineLevel="0" collapsed="false">
      <c r="B326" s="32"/>
      <c r="C326" s="1"/>
      <c r="D326" s="1"/>
    </row>
    <row r="327" customFormat="false" ht="12.75" hidden="false" customHeight="false" outlineLevel="0" collapsed="false">
      <c r="B327" s="32"/>
      <c r="C327" s="1"/>
      <c r="D327" s="1"/>
    </row>
    <row r="328" customFormat="false" ht="12.75" hidden="false" customHeight="false" outlineLevel="0" collapsed="false">
      <c r="B328" s="34"/>
      <c r="C328" s="1"/>
      <c r="D328" s="1"/>
    </row>
    <row r="329" customFormat="false" ht="12.75" hidden="false" customHeight="false" outlineLevel="0" collapsed="false">
      <c r="B329" s="34"/>
      <c r="C329" s="1"/>
      <c r="D329" s="1"/>
    </row>
    <row r="330" customFormat="false" ht="12.75" hidden="false" customHeight="false" outlineLevel="0" collapsed="false">
      <c r="B330" s="34"/>
      <c r="C330" s="1"/>
      <c r="D330" s="1"/>
    </row>
    <row r="331" customFormat="false" ht="12.75" hidden="false" customHeight="false" outlineLevel="0" collapsed="false">
      <c r="B331" s="34"/>
      <c r="C331" s="1"/>
      <c r="D331" s="1"/>
    </row>
    <row r="332" customFormat="false" ht="12.75" hidden="false" customHeight="false" outlineLevel="0" collapsed="false">
      <c r="B332" s="34"/>
      <c r="C332" s="1"/>
      <c r="D332" s="1"/>
    </row>
    <row r="333" customFormat="false" ht="12.75" hidden="false" customHeight="false" outlineLevel="0" collapsed="false">
      <c r="B333" s="34"/>
      <c r="C333" s="1"/>
      <c r="D333" s="1"/>
    </row>
    <row r="334" customFormat="false" ht="12.75" hidden="false" customHeight="false" outlineLevel="0" collapsed="false">
      <c r="B334" s="34"/>
      <c r="C334" s="1"/>
      <c r="D334" s="1"/>
    </row>
    <row r="335" customFormat="false" ht="12.75" hidden="false" customHeight="false" outlineLevel="0" collapsed="false">
      <c r="B335" s="34"/>
      <c r="C335" s="1"/>
      <c r="D335" s="1"/>
    </row>
    <row r="336" customFormat="false" ht="12.75" hidden="false" customHeight="false" outlineLevel="0" collapsed="false">
      <c r="B336" s="34"/>
      <c r="C336" s="1"/>
      <c r="D336" s="1"/>
    </row>
    <row r="337" customFormat="false" ht="12.75" hidden="false" customHeight="false" outlineLevel="0" collapsed="false">
      <c r="B337" s="34"/>
      <c r="C337" s="1"/>
      <c r="D337" s="1"/>
    </row>
    <row r="338" customFormat="false" ht="12.75" hidden="false" customHeight="false" outlineLevel="0" collapsed="false">
      <c r="B338" s="32"/>
      <c r="C338" s="1"/>
      <c r="D338" s="1"/>
    </row>
    <row r="339" customFormat="false" ht="12.75" hidden="false" customHeight="false" outlineLevel="0" collapsed="false">
      <c r="B339" s="32"/>
      <c r="C339" s="1"/>
      <c r="D339" s="1"/>
    </row>
    <row r="340" customFormat="false" ht="12.75" hidden="false" customHeight="false" outlineLevel="0" collapsed="false">
      <c r="B340" s="34"/>
      <c r="C340" s="1"/>
      <c r="D340" s="1"/>
    </row>
    <row r="341" customFormat="false" ht="12.75" hidden="false" customHeight="false" outlineLevel="0" collapsed="false">
      <c r="B341" s="34"/>
      <c r="C341" s="1"/>
      <c r="D341" s="1"/>
    </row>
    <row r="342" customFormat="false" ht="12.75" hidden="false" customHeight="false" outlineLevel="0" collapsed="false">
      <c r="B342" s="34"/>
      <c r="C342" s="1"/>
      <c r="D342" s="1"/>
    </row>
    <row r="343" customFormat="false" ht="12.75" hidden="false" customHeight="false" outlineLevel="0" collapsed="false">
      <c r="B343" s="34"/>
      <c r="C343" s="1"/>
      <c r="D343" s="1"/>
    </row>
    <row r="344" customFormat="false" ht="12.75" hidden="false" customHeight="false" outlineLevel="0" collapsed="false">
      <c r="B344" s="34"/>
      <c r="C344" s="1"/>
      <c r="D344" s="1"/>
    </row>
    <row r="345" customFormat="false" ht="12.75" hidden="false" customHeight="false" outlineLevel="0" collapsed="false">
      <c r="B345" s="34"/>
      <c r="C345" s="1"/>
      <c r="D345" s="1"/>
    </row>
    <row r="346" customFormat="false" ht="12.75" hidden="false" customHeight="false" outlineLevel="0" collapsed="false">
      <c r="B346" s="34"/>
      <c r="C346" s="1"/>
      <c r="D346" s="1"/>
    </row>
    <row r="347" customFormat="false" ht="12.75" hidden="false" customHeight="false" outlineLevel="0" collapsed="false">
      <c r="B347" s="34"/>
      <c r="C347" s="1"/>
      <c r="D347" s="1"/>
    </row>
    <row r="348" customFormat="false" ht="12.75" hidden="false" customHeight="false" outlineLevel="0" collapsed="false">
      <c r="B348" s="34"/>
      <c r="C348" s="1"/>
      <c r="D348" s="1"/>
    </row>
    <row r="349" customFormat="false" ht="12.75" hidden="false" customHeight="false" outlineLevel="0" collapsed="false">
      <c r="B349" s="34"/>
      <c r="C349" s="1"/>
      <c r="D349" s="1"/>
    </row>
    <row r="350" customFormat="false" ht="12.75" hidden="false" customHeight="false" outlineLevel="0" collapsed="false">
      <c r="B350" s="32"/>
      <c r="C350" s="1"/>
      <c r="D350" s="1"/>
    </row>
    <row r="351" customFormat="false" ht="12.75" hidden="false" customHeight="false" outlineLevel="0" collapsed="false">
      <c r="B351" s="32"/>
      <c r="C351" s="1"/>
      <c r="D351" s="1"/>
    </row>
    <row r="352" customFormat="false" ht="12.75" hidden="false" customHeight="false" outlineLevel="0" collapsed="false">
      <c r="B352" s="34"/>
      <c r="C352" s="1"/>
      <c r="D352" s="1"/>
    </row>
    <row r="353" customFormat="false" ht="12.75" hidden="false" customHeight="false" outlineLevel="0" collapsed="false">
      <c r="B353" s="34"/>
      <c r="C353" s="1"/>
      <c r="D353" s="1"/>
    </row>
    <row r="354" customFormat="false" ht="12.75" hidden="false" customHeight="false" outlineLevel="0" collapsed="false">
      <c r="B354" s="34"/>
      <c r="C354" s="1"/>
      <c r="D354" s="1"/>
    </row>
    <row r="355" customFormat="false" ht="12.75" hidden="false" customHeight="false" outlineLevel="0" collapsed="false">
      <c r="B355" s="34"/>
      <c r="C355" s="1"/>
      <c r="D355" s="1"/>
    </row>
    <row r="356" customFormat="false" ht="12.75" hidden="false" customHeight="false" outlineLevel="0" collapsed="false">
      <c r="B356" s="34"/>
      <c r="C356" s="1"/>
      <c r="D356" s="1"/>
    </row>
    <row r="357" customFormat="false" ht="12.75" hidden="false" customHeight="false" outlineLevel="0" collapsed="false">
      <c r="B357" s="34"/>
      <c r="C357" s="1"/>
      <c r="D357" s="1"/>
    </row>
    <row r="358" customFormat="false" ht="12.75" hidden="false" customHeight="false" outlineLevel="0" collapsed="false">
      <c r="B358" s="34"/>
      <c r="C358" s="1"/>
      <c r="D358" s="1"/>
    </row>
    <row r="359" customFormat="false" ht="12.75" hidden="false" customHeight="false" outlineLevel="0" collapsed="false">
      <c r="B359" s="34"/>
      <c r="C359" s="1"/>
      <c r="D359" s="1"/>
    </row>
    <row r="360" customFormat="false" ht="12.75" hidden="false" customHeight="false" outlineLevel="0" collapsed="false">
      <c r="B360" s="34"/>
      <c r="C360" s="1"/>
      <c r="D360" s="1"/>
    </row>
    <row r="361" customFormat="false" ht="12.75" hidden="false" customHeight="false" outlineLevel="0" collapsed="false">
      <c r="B361" s="34"/>
      <c r="C361" s="1"/>
      <c r="D361" s="1"/>
    </row>
    <row r="362" customFormat="false" ht="12.75" hidden="false" customHeight="false" outlineLevel="0" collapsed="false">
      <c r="B362" s="32"/>
      <c r="C362" s="1"/>
      <c r="D362" s="1"/>
    </row>
    <row r="363" customFormat="false" ht="12.75" hidden="false" customHeight="false" outlineLevel="0" collapsed="false">
      <c r="B363" s="32"/>
      <c r="C363" s="1"/>
      <c r="D363" s="1"/>
    </row>
    <row r="364" customFormat="false" ht="12.75" hidden="false" customHeight="false" outlineLevel="0" collapsed="false">
      <c r="B364" s="34"/>
      <c r="C364" s="1"/>
      <c r="D364" s="1"/>
    </row>
    <row r="365" customFormat="false" ht="12.75" hidden="false" customHeight="false" outlineLevel="0" collapsed="false">
      <c r="B365" s="34"/>
      <c r="C365" s="1"/>
      <c r="D365" s="1"/>
    </row>
    <row r="366" customFormat="false" ht="12.75" hidden="false" customHeight="false" outlineLevel="0" collapsed="false">
      <c r="B366" s="34"/>
      <c r="C366" s="1"/>
      <c r="D366" s="1"/>
    </row>
    <row r="367" customFormat="false" ht="12.75" hidden="false" customHeight="false" outlineLevel="0" collapsed="false">
      <c r="B367" s="34"/>
      <c r="C367" s="1"/>
      <c r="D367" s="1"/>
    </row>
    <row r="368" customFormat="false" ht="12.75" hidden="false" customHeight="false" outlineLevel="0" collapsed="false">
      <c r="B368" s="34"/>
      <c r="C368" s="1"/>
      <c r="D368" s="1"/>
    </row>
    <row r="369" customFormat="false" ht="12.75" hidden="false" customHeight="false" outlineLevel="0" collapsed="false">
      <c r="B369" s="34"/>
      <c r="C369" s="1"/>
      <c r="D369" s="1"/>
    </row>
    <row r="370" customFormat="false" ht="12.75" hidden="false" customHeight="false" outlineLevel="0" collapsed="false">
      <c r="B370" s="34"/>
      <c r="C370" s="1"/>
      <c r="D370" s="1"/>
    </row>
    <row r="371" customFormat="false" ht="12.75" hidden="false" customHeight="false" outlineLevel="0" collapsed="false">
      <c r="B371" s="34"/>
      <c r="C371" s="1"/>
      <c r="D371" s="1"/>
    </row>
    <row r="372" customFormat="false" ht="12.75" hidden="false" customHeight="false" outlineLevel="0" collapsed="false">
      <c r="B372" s="34"/>
      <c r="C372" s="1"/>
      <c r="D372" s="1"/>
    </row>
    <row r="373" customFormat="false" ht="12.75" hidden="false" customHeight="false" outlineLevel="0" collapsed="false">
      <c r="B373" s="34"/>
      <c r="C373" s="1"/>
      <c r="D373" s="1"/>
    </row>
    <row r="374" customFormat="false" ht="12.75" hidden="false" customHeight="false" outlineLevel="0" collapsed="false">
      <c r="B374" s="32"/>
      <c r="C374" s="1"/>
      <c r="D374" s="1"/>
    </row>
    <row r="375" customFormat="false" ht="12.75" hidden="false" customHeight="false" outlineLevel="0" collapsed="false">
      <c r="B375" s="32"/>
      <c r="C375" s="1"/>
      <c r="D375" s="1"/>
    </row>
    <row r="376" customFormat="false" ht="12.75" hidden="false" customHeight="false" outlineLevel="0" collapsed="false">
      <c r="B376" s="34"/>
      <c r="C376" s="1"/>
      <c r="D376" s="1"/>
    </row>
    <row r="377" customFormat="false" ht="12.75" hidden="false" customHeight="false" outlineLevel="0" collapsed="false">
      <c r="B377" s="34"/>
      <c r="C377" s="1"/>
      <c r="D377" s="1"/>
    </row>
    <row r="378" customFormat="false" ht="12.75" hidden="false" customHeight="false" outlineLevel="0" collapsed="false">
      <c r="B378" s="34"/>
      <c r="C378" s="1"/>
      <c r="D378" s="1"/>
    </row>
    <row r="379" customFormat="false" ht="12.75" hidden="false" customHeight="false" outlineLevel="0" collapsed="false">
      <c r="B379" s="34"/>
      <c r="C379" s="1"/>
      <c r="D379" s="1"/>
    </row>
    <row r="380" customFormat="false" ht="12.75" hidden="false" customHeight="false" outlineLevel="0" collapsed="false">
      <c r="B380" s="34"/>
      <c r="C380" s="1"/>
      <c r="D380" s="1"/>
    </row>
    <row r="381" customFormat="false" ht="12.75" hidden="false" customHeight="false" outlineLevel="0" collapsed="false">
      <c r="B381" s="34"/>
      <c r="C381" s="1"/>
      <c r="D381" s="1"/>
    </row>
    <row r="382" customFormat="false" ht="12.75" hidden="false" customHeight="false" outlineLevel="0" collapsed="false">
      <c r="B382" s="34"/>
      <c r="C382" s="1"/>
      <c r="D382" s="1"/>
    </row>
    <row r="383" customFormat="false" ht="12.75" hidden="false" customHeight="false" outlineLevel="0" collapsed="false">
      <c r="B383" s="34"/>
      <c r="C383" s="1"/>
      <c r="D383" s="1"/>
    </row>
    <row r="384" customFormat="false" ht="12.75" hidden="false" customHeight="false" outlineLevel="0" collapsed="false">
      <c r="B384" s="34"/>
      <c r="C384" s="1"/>
      <c r="D384" s="1"/>
    </row>
    <row r="385" customFormat="false" ht="12.75" hidden="false" customHeight="false" outlineLevel="0" collapsed="false">
      <c r="B385" s="34"/>
      <c r="C385" s="1"/>
      <c r="D385" s="1"/>
    </row>
    <row r="386" customFormat="false" ht="12.75" hidden="false" customHeight="false" outlineLevel="0" collapsed="false">
      <c r="B386" s="32"/>
      <c r="C386" s="1"/>
      <c r="D386" s="1"/>
    </row>
    <row r="387" customFormat="false" ht="12.75" hidden="false" customHeight="false" outlineLevel="0" collapsed="false">
      <c r="B387" s="32"/>
      <c r="C387" s="1"/>
      <c r="D387" s="1"/>
    </row>
    <row r="388" customFormat="false" ht="12.75" hidden="false" customHeight="false" outlineLevel="0" collapsed="false">
      <c r="B388" s="34"/>
      <c r="C388" s="1"/>
      <c r="D388" s="1"/>
    </row>
    <row r="389" customFormat="false" ht="12.75" hidden="false" customHeight="false" outlineLevel="0" collapsed="false">
      <c r="B389" s="34"/>
      <c r="C389" s="1"/>
      <c r="D389" s="1"/>
    </row>
    <row r="390" customFormat="false" ht="12.75" hidden="false" customHeight="false" outlineLevel="0" collapsed="false">
      <c r="B390" s="34"/>
      <c r="C390" s="1"/>
      <c r="D390" s="1"/>
    </row>
    <row r="391" customFormat="false" ht="12.75" hidden="false" customHeight="false" outlineLevel="0" collapsed="false">
      <c r="B391" s="34"/>
      <c r="C391" s="1"/>
      <c r="D391" s="1"/>
    </row>
    <row r="392" customFormat="false" ht="12.75" hidden="false" customHeight="false" outlineLevel="0" collapsed="false">
      <c r="B392" s="34"/>
      <c r="C392" s="1"/>
      <c r="D392" s="1"/>
    </row>
    <row r="393" customFormat="false" ht="12.75" hidden="false" customHeight="false" outlineLevel="0" collapsed="false">
      <c r="B393" s="34"/>
      <c r="C393" s="1"/>
      <c r="D393" s="1"/>
    </row>
    <row r="394" customFormat="false" ht="12.75" hidden="false" customHeight="false" outlineLevel="0" collapsed="false">
      <c r="B394" s="34"/>
      <c r="C394" s="1"/>
      <c r="D394" s="1"/>
    </row>
    <row r="395" customFormat="false" ht="12.75" hidden="false" customHeight="false" outlineLevel="0" collapsed="false">
      <c r="B395" s="34"/>
      <c r="C395" s="1"/>
      <c r="D395" s="1"/>
    </row>
    <row r="396" customFormat="false" ht="12.75" hidden="false" customHeight="false" outlineLevel="0" collapsed="false">
      <c r="B396" s="34"/>
      <c r="C396" s="1"/>
      <c r="D396" s="1"/>
    </row>
    <row r="397" customFormat="false" ht="12.75" hidden="false" customHeight="false" outlineLevel="0" collapsed="false">
      <c r="B397" s="34"/>
      <c r="C397" s="1"/>
      <c r="D397" s="1"/>
    </row>
    <row r="398" customFormat="false" ht="12.75" hidden="false" customHeight="false" outlineLevel="0" collapsed="false">
      <c r="B398" s="32"/>
      <c r="C398" s="1"/>
      <c r="D398" s="1"/>
    </row>
    <row r="399" customFormat="false" ht="12.75" hidden="false" customHeight="false" outlineLevel="0" collapsed="false">
      <c r="B399" s="32"/>
      <c r="C399" s="1"/>
      <c r="D399" s="1"/>
    </row>
    <row r="400" customFormat="false" ht="12.75" hidden="false" customHeight="false" outlineLevel="0" collapsed="false">
      <c r="B400" s="34"/>
      <c r="C400" s="1"/>
      <c r="D400" s="1"/>
    </row>
    <row r="401" customFormat="false" ht="12.75" hidden="false" customHeight="false" outlineLevel="0" collapsed="false">
      <c r="B401" s="34"/>
      <c r="C401" s="1"/>
      <c r="D401" s="1"/>
    </row>
    <row r="402" customFormat="false" ht="12.75" hidden="false" customHeight="false" outlineLevel="0" collapsed="false">
      <c r="B402" s="34"/>
      <c r="C402" s="1"/>
      <c r="D402" s="1"/>
    </row>
    <row r="403" customFormat="false" ht="12.75" hidden="false" customHeight="false" outlineLevel="0" collapsed="false">
      <c r="B403" s="34"/>
      <c r="C403" s="1"/>
      <c r="D403" s="1"/>
    </row>
    <row r="404" customFormat="false" ht="12.75" hidden="false" customHeight="false" outlineLevel="0" collapsed="false">
      <c r="B404" s="34"/>
      <c r="C404" s="1"/>
      <c r="D404" s="1"/>
    </row>
    <row r="405" customFormat="false" ht="12.75" hidden="false" customHeight="false" outlineLevel="0" collapsed="false">
      <c r="B405" s="34"/>
      <c r="C405" s="1"/>
      <c r="D405" s="1"/>
    </row>
    <row r="406" customFormat="false" ht="12.75" hidden="false" customHeight="false" outlineLevel="0" collapsed="false">
      <c r="B406" s="34"/>
      <c r="C406" s="1"/>
      <c r="D406" s="1"/>
    </row>
    <row r="407" customFormat="false" ht="12.75" hidden="false" customHeight="false" outlineLevel="0" collapsed="false">
      <c r="B407" s="34"/>
      <c r="C407" s="1"/>
      <c r="D407" s="1"/>
    </row>
    <row r="408" customFormat="false" ht="12.75" hidden="false" customHeight="false" outlineLevel="0" collapsed="false">
      <c r="B408" s="34"/>
      <c r="C408" s="1"/>
      <c r="D408" s="1"/>
    </row>
    <row r="409" customFormat="false" ht="12.75" hidden="false" customHeight="false" outlineLevel="0" collapsed="false">
      <c r="B409" s="34"/>
      <c r="C409" s="1"/>
      <c r="D409" s="1"/>
    </row>
    <row r="410" customFormat="false" ht="12.75" hidden="false" customHeight="false" outlineLevel="0" collapsed="false">
      <c r="B410" s="32"/>
      <c r="C410" s="1"/>
      <c r="D410" s="1"/>
    </row>
    <row r="411" customFormat="false" ht="12.75" hidden="false" customHeight="false" outlineLevel="0" collapsed="false">
      <c r="B411" s="32"/>
      <c r="C411" s="1"/>
      <c r="D411" s="1"/>
    </row>
    <row r="412" customFormat="false" ht="12.75" hidden="false" customHeight="false" outlineLevel="0" collapsed="false">
      <c r="B412" s="34"/>
      <c r="C412" s="1"/>
      <c r="D412" s="1"/>
    </row>
    <row r="413" customFormat="false" ht="12.75" hidden="false" customHeight="false" outlineLevel="0" collapsed="false">
      <c r="B413" s="34"/>
      <c r="C413" s="1"/>
      <c r="D413" s="1"/>
    </row>
    <row r="414" customFormat="false" ht="12.75" hidden="false" customHeight="false" outlineLevel="0" collapsed="false">
      <c r="B414" s="34"/>
      <c r="C414" s="1"/>
      <c r="D414" s="1"/>
    </row>
    <row r="415" customFormat="false" ht="12.75" hidden="false" customHeight="false" outlineLevel="0" collapsed="false">
      <c r="B415" s="34"/>
      <c r="C415" s="1"/>
      <c r="D415" s="1"/>
    </row>
    <row r="416" customFormat="false" ht="12.75" hidden="false" customHeight="false" outlineLevel="0" collapsed="false">
      <c r="B416" s="34"/>
      <c r="C416" s="1"/>
      <c r="D416" s="1"/>
    </row>
    <row r="417" customFormat="false" ht="12.75" hidden="false" customHeight="false" outlineLevel="0" collapsed="false">
      <c r="B417" s="34"/>
      <c r="C417" s="1"/>
      <c r="D417" s="1"/>
    </row>
    <row r="418" customFormat="false" ht="12.75" hidden="false" customHeight="false" outlineLevel="0" collapsed="false">
      <c r="B418" s="34"/>
      <c r="C418" s="1"/>
      <c r="D418" s="1"/>
    </row>
    <row r="419" customFormat="false" ht="12.75" hidden="false" customHeight="false" outlineLevel="0" collapsed="false">
      <c r="B419" s="34"/>
      <c r="C419" s="1"/>
      <c r="D419" s="1"/>
    </row>
    <row r="420" customFormat="false" ht="12.75" hidden="false" customHeight="false" outlineLevel="0" collapsed="false">
      <c r="B420" s="34"/>
      <c r="C420" s="1"/>
      <c r="D420" s="1"/>
    </row>
    <row r="421" customFormat="false" ht="12.75" hidden="false" customHeight="false" outlineLevel="0" collapsed="false">
      <c r="B421" s="34"/>
      <c r="C421" s="1"/>
      <c r="D421" s="1"/>
    </row>
    <row r="422" customFormat="false" ht="12.75" hidden="false" customHeight="false" outlineLevel="0" collapsed="false">
      <c r="B422" s="32"/>
      <c r="C422" s="1"/>
      <c r="D422" s="1"/>
    </row>
    <row r="423" customFormat="false" ht="12.75" hidden="false" customHeight="false" outlineLevel="0" collapsed="false">
      <c r="B423" s="32"/>
      <c r="C423" s="1"/>
      <c r="D423" s="1"/>
    </row>
    <row r="424" customFormat="false" ht="12.75" hidden="false" customHeight="false" outlineLevel="0" collapsed="false">
      <c r="B424" s="34"/>
      <c r="C424" s="1"/>
      <c r="D424" s="1"/>
    </row>
    <row r="425" customFormat="false" ht="12.75" hidden="false" customHeight="false" outlineLevel="0" collapsed="false">
      <c r="B425" s="34"/>
      <c r="C425" s="1"/>
      <c r="D425" s="1"/>
    </row>
    <row r="426" customFormat="false" ht="12.75" hidden="false" customHeight="false" outlineLevel="0" collapsed="false">
      <c r="B426" s="34"/>
      <c r="C426" s="1"/>
      <c r="D426" s="1"/>
    </row>
    <row r="427" customFormat="false" ht="12.75" hidden="false" customHeight="false" outlineLevel="0" collapsed="false">
      <c r="B427" s="34"/>
      <c r="C427" s="1"/>
      <c r="D427" s="1"/>
    </row>
    <row r="428" customFormat="false" ht="12.75" hidden="false" customHeight="false" outlineLevel="0" collapsed="false">
      <c r="B428" s="34"/>
      <c r="C428" s="1"/>
      <c r="D428" s="1"/>
    </row>
    <row r="429" customFormat="false" ht="12.75" hidden="false" customHeight="false" outlineLevel="0" collapsed="false">
      <c r="B429" s="34"/>
      <c r="C429" s="1"/>
      <c r="D429" s="1"/>
    </row>
    <row r="430" customFormat="false" ht="12.75" hidden="false" customHeight="false" outlineLevel="0" collapsed="false">
      <c r="B430" s="34"/>
      <c r="C430" s="1"/>
      <c r="D430" s="1"/>
    </row>
    <row r="431" customFormat="false" ht="12.75" hidden="false" customHeight="false" outlineLevel="0" collapsed="false">
      <c r="B431" s="34"/>
      <c r="C431" s="1"/>
      <c r="D431" s="1"/>
    </row>
    <row r="432" customFormat="false" ht="12.75" hidden="false" customHeight="false" outlineLevel="0" collapsed="false">
      <c r="B432" s="34"/>
      <c r="C432" s="1"/>
      <c r="D432" s="1"/>
    </row>
    <row r="433" customFormat="false" ht="12.75" hidden="false" customHeight="false" outlineLevel="0" collapsed="false">
      <c r="B433" s="34"/>
      <c r="C433" s="1"/>
      <c r="D433" s="1"/>
    </row>
    <row r="434" customFormat="false" ht="12.75" hidden="false" customHeight="false" outlineLevel="0" collapsed="false">
      <c r="B434" s="32"/>
      <c r="C434" s="1"/>
      <c r="D434" s="1"/>
    </row>
    <row r="435" customFormat="false" ht="12.75" hidden="false" customHeight="false" outlineLevel="0" collapsed="false">
      <c r="B435" s="32"/>
      <c r="C435" s="1"/>
      <c r="D435" s="1"/>
    </row>
    <row r="436" customFormat="false" ht="12.75" hidden="false" customHeight="false" outlineLevel="0" collapsed="false">
      <c r="B436" s="34"/>
      <c r="C436" s="1"/>
      <c r="D436" s="1"/>
    </row>
    <row r="437" customFormat="false" ht="12.75" hidden="false" customHeight="false" outlineLevel="0" collapsed="false">
      <c r="B437" s="34"/>
      <c r="C437" s="1"/>
      <c r="D437" s="1"/>
    </row>
    <row r="438" customFormat="false" ht="12.75" hidden="false" customHeight="false" outlineLevel="0" collapsed="false">
      <c r="B438" s="34"/>
      <c r="C438" s="1"/>
      <c r="D438" s="1"/>
    </row>
    <row r="439" customFormat="false" ht="12.75" hidden="false" customHeight="false" outlineLevel="0" collapsed="false">
      <c r="B439" s="34"/>
      <c r="C439" s="1"/>
      <c r="D439" s="1"/>
    </row>
    <row r="440" customFormat="false" ht="12.75" hidden="false" customHeight="false" outlineLevel="0" collapsed="false">
      <c r="B440" s="34"/>
      <c r="C440" s="1"/>
      <c r="D440" s="1"/>
    </row>
    <row r="441" customFormat="false" ht="12.75" hidden="false" customHeight="false" outlineLevel="0" collapsed="false">
      <c r="B441" s="34"/>
      <c r="C441" s="1"/>
      <c r="D441" s="1"/>
    </row>
    <row r="442" customFormat="false" ht="12.75" hidden="false" customHeight="false" outlineLevel="0" collapsed="false">
      <c r="B442" s="34"/>
      <c r="C442" s="1"/>
      <c r="D442" s="1"/>
    </row>
    <row r="443" customFormat="false" ht="12.75" hidden="false" customHeight="false" outlineLevel="0" collapsed="false">
      <c r="B443" s="34"/>
      <c r="C443" s="1"/>
      <c r="D443" s="1"/>
    </row>
    <row r="444" customFormat="false" ht="12.75" hidden="false" customHeight="false" outlineLevel="0" collapsed="false">
      <c r="B444" s="34"/>
      <c r="C444" s="1"/>
      <c r="D444" s="1"/>
    </row>
    <row r="445" customFormat="false" ht="12.75" hidden="false" customHeight="false" outlineLevel="0" collapsed="false">
      <c r="B445" s="34"/>
      <c r="C445" s="1"/>
      <c r="D445" s="1"/>
    </row>
    <row r="446" customFormat="false" ht="12.75" hidden="false" customHeight="false" outlineLevel="0" collapsed="false">
      <c r="B446" s="32"/>
      <c r="C446" s="1"/>
      <c r="D446" s="1"/>
    </row>
    <row r="447" customFormat="false" ht="12.75" hidden="false" customHeight="false" outlineLevel="0" collapsed="false">
      <c r="B447" s="32"/>
      <c r="C447" s="1"/>
      <c r="D447" s="1"/>
    </row>
    <row r="448" customFormat="false" ht="12.75" hidden="false" customHeight="false" outlineLevel="0" collapsed="false">
      <c r="B448" s="34"/>
      <c r="C448" s="1"/>
      <c r="D448" s="1"/>
    </row>
    <row r="449" customFormat="false" ht="12.75" hidden="false" customHeight="false" outlineLevel="0" collapsed="false">
      <c r="B449" s="34"/>
      <c r="C449" s="1"/>
      <c r="D449" s="1"/>
    </row>
    <row r="450" customFormat="false" ht="12.75" hidden="false" customHeight="false" outlineLevel="0" collapsed="false">
      <c r="B450" s="34"/>
      <c r="C450" s="1"/>
      <c r="D450" s="1"/>
    </row>
    <row r="451" customFormat="false" ht="12.75" hidden="false" customHeight="false" outlineLevel="0" collapsed="false">
      <c r="B451" s="34"/>
      <c r="C451" s="1"/>
      <c r="D451" s="1"/>
    </row>
    <row r="452" customFormat="false" ht="12.75" hidden="false" customHeight="false" outlineLevel="0" collapsed="false">
      <c r="B452" s="34"/>
      <c r="C452" s="1"/>
      <c r="D452" s="1"/>
    </row>
    <row r="453" customFormat="false" ht="12.75" hidden="false" customHeight="false" outlineLevel="0" collapsed="false">
      <c r="B453" s="34"/>
      <c r="C453" s="1"/>
      <c r="D453" s="1"/>
    </row>
    <row r="454" customFormat="false" ht="12.75" hidden="false" customHeight="false" outlineLevel="0" collapsed="false">
      <c r="B454" s="34"/>
      <c r="C454" s="1"/>
      <c r="D454" s="1"/>
    </row>
    <row r="455" customFormat="false" ht="12.75" hidden="false" customHeight="false" outlineLevel="0" collapsed="false">
      <c r="B455" s="34"/>
      <c r="C455" s="1"/>
      <c r="D455" s="1"/>
    </row>
    <row r="456" customFormat="false" ht="12.75" hidden="false" customHeight="false" outlineLevel="0" collapsed="false">
      <c r="B456" s="34"/>
      <c r="C456" s="1"/>
      <c r="D456" s="1"/>
    </row>
    <row r="457" customFormat="false" ht="12.75" hidden="false" customHeight="false" outlineLevel="0" collapsed="false">
      <c r="B457" s="34"/>
      <c r="C457" s="1"/>
      <c r="D457" s="1"/>
    </row>
    <row r="458" customFormat="false" ht="12.75" hidden="false" customHeight="false" outlineLevel="0" collapsed="false">
      <c r="B458" s="32"/>
      <c r="C458" s="1"/>
      <c r="D458" s="1"/>
    </row>
    <row r="459" customFormat="false" ht="12.75" hidden="false" customHeight="false" outlineLevel="0" collapsed="false">
      <c r="B459" s="32"/>
      <c r="C459" s="1"/>
      <c r="D459" s="1"/>
    </row>
    <row r="460" customFormat="false" ht="12.75" hidden="false" customHeight="false" outlineLevel="0" collapsed="false">
      <c r="B460" s="34"/>
      <c r="C460" s="1"/>
      <c r="D460" s="1"/>
    </row>
    <row r="461" customFormat="false" ht="12.75" hidden="false" customHeight="false" outlineLevel="0" collapsed="false">
      <c r="B461" s="34"/>
      <c r="C461" s="1"/>
      <c r="D461" s="1"/>
    </row>
    <row r="462" customFormat="false" ht="12.75" hidden="false" customHeight="false" outlineLevel="0" collapsed="false">
      <c r="B462" s="34"/>
      <c r="C462" s="1"/>
      <c r="D462" s="1"/>
    </row>
    <row r="463" customFormat="false" ht="12.75" hidden="false" customHeight="false" outlineLevel="0" collapsed="false">
      <c r="B463" s="34"/>
      <c r="C463" s="1"/>
      <c r="D463" s="1"/>
    </row>
    <row r="464" customFormat="false" ht="12.75" hidden="false" customHeight="false" outlineLevel="0" collapsed="false">
      <c r="B464" s="34"/>
      <c r="C464" s="1"/>
      <c r="D464" s="1"/>
    </row>
    <row r="465" customFormat="false" ht="12.75" hidden="false" customHeight="false" outlineLevel="0" collapsed="false">
      <c r="B465" s="34"/>
      <c r="C465" s="1"/>
      <c r="D465" s="1"/>
    </row>
    <row r="466" customFormat="false" ht="12.75" hidden="false" customHeight="false" outlineLevel="0" collapsed="false">
      <c r="B466" s="34"/>
      <c r="C466" s="1"/>
      <c r="D466" s="1"/>
    </row>
    <row r="467" customFormat="false" ht="12.75" hidden="false" customHeight="false" outlineLevel="0" collapsed="false">
      <c r="B467" s="34"/>
      <c r="C467" s="1"/>
      <c r="D467" s="1"/>
    </row>
    <row r="468" customFormat="false" ht="12.75" hidden="false" customHeight="false" outlineLevel="0" collapsed="false">
      <c r="B468" s="34"/>
      <c r="C468" s="1"/>
      <c r="D468" s="1"/>
    </row>
    <row r="469" customFormat="false" ht="12.75" hidden="false" customHeight="false" outlineLevel="0" collapsed="false">
      <c r="B469" s="34"/>
      <c r="C469" s="1"/>
      <c r="D469" s="1"/>
    </row>
    <row r="470" customFormat="false" ht="12.75" hidden="false" customHeight="false" outlineLevel="0" collapsed="false">
      <c r="B470" s="32"/>
      <c r="C470" s="1"/>
      <c r="D470" s="1"/>
    </row>
    <row r="471" customFormat="false" ht="12.75" hidden="false" customHeight="false" outlineLevel="0" collapsed="false">
      <c r="B471" s="32"/>
      <c r="C471" s="1"/>
      <c r="D471" s="1"/>
    </row>
    <row r="472" customFormat="false" ht="12.75" hidden="false" customHeight="false" outlineLevel="0" collapsed="false">
      <c r="B472" s="34"/>
      <c r="C472" s="1"/>
      <c r="D472" s="1"/>
    </row>
    <row r="473" customFormat="false" ht="12.75" hidden="false" customHeight="false" outlineLevel="0" collapsed="false">
      <c r="B473" s="34"/>
      <c r="C473" s="1"/>
      <c r="D473" s="1"/>
    </row>
    <row r="474" customFormat="false" ht="12.75" hidden="false" customHeight="false" outlineLevel="0" collapsed="false">
      <c r="B474" s="34"/>
      <c r="C474" s="1"/>
      <c r="D474" s="1"/>
    </row>
    <row r="475" customFormat="false" ht="12.75" hidden="false" customHeight="false" outlineLevel="0" collapsed="false">
      <c r="B475" s="34"/>
      <c r="C475" s="1"/>
      <c r="D475" s="1"/>
    </row>
    <row r="476" customFormat="false" ht="12.75" hidden="false" customHeight="false" outlineLevel="0" collapsed="false">
      <c r="B476" s="34"/>
      <c r="C476" s="1"/>
      <c r="D476" s="1"/>
    </row>
    <row r="477" customFormat="false" ht="12.75" hidden="false" customHeight="false" outlineLevel="0" collapsed="false">
      <c r="B477" s="34"/>
      <c r="C477" s="1"/>
      <c r="D477" s="1"/>
    </row>
    <row r="478" customFormat="false" ht="12.75" hidden="false" customHeight="false" outlineLevel="0" collapsed="false">
      <c r="B478" s="34"/>
      <c r="C478" s="1"/>
      <c r="D478" s="1"/>
    </row>
    <row r="479" customFormat="false" ht="12.75" hidden="false" customHeight="false" outlineLevel="0" collapsed="false">
      <c r="B479" s="34"/>
      <c r="C479" s="1"/>
      <c r="D479" s="1"/>
    </row>
    <row r="480" customFormat="false" ht="12.75" hidden="false" customHeight="false" outlineLevel="0" collapsed="false">
      <c r="B480" s="34"/>
      <c r="C480" s="1"/>
      <c r="D480" s="1"/>
    </row>
    <row r="481" customFormat="false" ht="12.75" hidden="false" customHeight="false" outlineLevel="0" collapsed="false">
      <c r="B481" s="34"/>
      <c r="C481" s="1"/>
      <c r="D4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0" sqref="J1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348</v>
      </c>
      <c r="B1" s="18" t="b">
        <f aca="false">AND(B2:B905)</f>
        <v>1</v>
      </c>
    </row>
    <row r="2" customFormat="false" ht="12.75" hidden="false" customHeight="false" outlineLevel="0" collapsed="false">
      <c r="A2" s="7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7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7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3920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2025-02-06T07:55:32Z</dcterms:modified>
  <cp:revision>600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