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<sst xmlns="http://schemas.openxmlformats.org/spreadsheetml/2006/main" count="237" uniqueCount="86">
  <si>
    <t xml:space="preserve">Name</t>
  </si>
  <si>
    <t xml:space="preserve">Comment</t>
  </si>
  <si>
    <t xml:space="preserve">PM.Daniel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</si>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</sst>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1" sqref="D1:D2 A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COUNTIF(assign!$A$1:$A$529,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1: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8" t="s">
        <v>45</v>
      </c>
      <c r="B1" s="8" t="s">
        <v>46</v>
      </c>
      <c r="C1" s="8" t="s">
        <v>47</v>
      </c>
      <c r="D1" s="8" t="s">
        <v>48</v>
      </c>
      <c r="E1" s="26" t="s">
        <v>49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50</v>
      </c>
      <c r="D2" s="6" t="s">
        <v>51</v>
      </c>
      <c r="E2" s="27" t="n">
        <f aca="false">MAX(MAX(period!C2:C900),MAX(task!C2:C605))</f>
        <v>46142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D1:D2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28" t="s">
        <v>46</v>
      </c>
      <c r="B1" s="8" t="s">
        <v>52</v>
      </c>
      <c r="C1" s="8" t="s">
        <v>53</v>
      </c>
      <c r="D1" s="8" t="s">
        <v>54</v>
      </c>
      <c r="E1" s="8" t="s">
        <v>4</v>
      </c>
      <c r="F1" s="8" t="s">
        <v>5</v>
      </c>
      <c r="G1" s="8" t="s">
        <v>55</v>
      </c>
      <c r="H1" s="8" t="s">
        <v>56</v>
      </c>
      <c r="I1" s="8" t="s">
        <v>57</v>
      </c>
      <c r="J1" s="26" t="s">
        <v>58</v>
      </c>
      <c r="K1" s="26" t="s">
        <v>59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19" t="n">
        <f aca="false">misc!E2</f>
        <v>46142</v>
      </c>
      <c r="G2" s="13" t="s">
        <v>60</v>
      </c>
      <c r="H2" s="13" t="s">
        <v>61</v>
      </c>
      <c r="I2" s="6" t="n">
        <v>0.3</v>
      </c>
      <c r="J2" s="29" t="b">
        <f aca="false">AND(ISNUMBER(E2), E2&gt;misc!A2)</f>
        <v>1</v>
      </c>
      <c r="K2" s="29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D1:D2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28" t="s">
        <v>62</v>
      </c>
      <c r="B1" s="8" t="s">
        <v>52</v>
      </c>
      <c r="C1" s="8" t="s">
        <v>53</v>
      </c>
      <c r="D1" s="8" t="s">
        <v>54</v>
      </c>
      <c r="E1" s="8" t="s">
        <v>4</v>
      </c>
      <c r="F1" s="8" t="s">
        <v>5</v>
      </c>
      <c r="G1" s="8" t="s">
        <v>55</v>
      </c>
      <c r="H1" s="8" t="s">
        <v>56</v>
      </c>
      <c r="I1" s="8" t="s">
        <v>57</v>
      </c>
      <c r="J1" s="26" t="s">
        <v>58</v>
      </c>
      <c r="K1" s="26" t="s">
        <v>59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19" t="n">
        <f aca="false">misc!E2</f>
        <v>46142</v>
      </c>
      <c r="G2" s="13" t="s">
        <v>63</v>
      </c>
      <c r="H2" s="13" t="s">
        <v>64</v>
      </c>
      <c r="I2" s="6" t="n">
        <v>0.3</v>
      </c>
      <c r="J2" s="29" t="b">
        <f aca="false">AND(ISNUMBER(E2), E2&gt;misc!A2)</f>
        <v>1</v>
      </c>
      <c r="K2" s="29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1" sqref="D1:D2 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28" t="s">
        <v>65</v>
      </c>
      <c r="B1" s="8" t="s">
        <v>52</v>
      </c>
      <c r="C1" s="8" t="s">
        <v>53</v>
      </c>
      <c r="D1" s="8" t="s">
        <v>54</v>
      </c>
      <c r="E1" s="8" t="s">
        <v>4</v>
      </c>
      <c r="F1" s="8" t="s">
        <v>5</v>
      </c>
      <c r="G1" s="8" t="s">
        <v>57</v>
      </c>
      <c r="H1" s="26" t="s">
        <v>58</v>
      </c>
      <c r="I1" s="26" t="s">
        <v>59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19" t="n">
        <f aca="false">misc!E2</f>
        <v>46142</v>
      </c>
      <c r="G2" s="6" t="n">
        <v>0.6</v>
      </c>
      <c r="H2" s="29" t="b">
        <f aca="false">AND(ISNUMBER(E2), E2&gt;misc!A2)</f>
        <v>1</v>
      </c>
      <c r="I2" s="29" t="b">
        <f aca="false">AND(ISNUMBER(F2), E2&lt;=F2, F2&lt;=misc!E2)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1" sqref="D1:D2 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8" t="s">
        <v>66</v>
      </c>
      <c r="B1" s="8" t="s">
        <v>52</v>
      </c>
      <c r="C1" s="8" t="s">
        <v>53</v>
      </c>
      <c r="D1" s="8" t="s">
        <v>54</v>
      </c>
      <c r="E1" s="8" t="s">
        <v>67</v>
      </c>
      <c r="F1" s="8" t="s">
        <v>68</v>
      </c>
      <c r="G1" s="8" t="s">
        <v>69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70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D1:D2 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8" t="s">
        <v>71</v>
      </c>
      <c r="B1" s="8" t="s">
        <v>52</v>
      </c>
      <c r="C1" s="8" t="s">
        <v>53</v>
      </c>
      <c r="D1" s="8" t="s">
        <v>54</v>
      </c>
      <c r="E1" s="8" t="s">
        <v>55</v>
      </c>
      <c r="F1" s="8" t="s">
        <v>72</v>
      </c>
      <c r="G1" s="8" t="s">
        <v>73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74</v>
      </c>
      <c r="F2" s="6" t="s">
        <v>75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1" sqref="D1:D2 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28" t="s">
        <v>76</v>
      </c>
      <c r="B1" s="8" t="s">
        <v>52</v>
      </c>
      <c r="C1" s="8" t="s">
        <v>53</v>
      </c>
      <c r="D1" s="8" t="s">
        <v>54</v>
      </c>
      <c r="E1" s="8" t="s">
        <v>77</v>
      </c>
      <c r="F1" s="8" t="s">
        <v>78</v>
      </c>
      <c r="G1" s="8" t="s">
        <v>79</v>
      </c>
      <c r="H1" s="8" t="s">
        <v>80</v>
      </c>
      <c r="I1" s="8" t="s">
        <v>81</v>
      </c>
      <c r="J1" s="8" t="s">
        <v>82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83</v>
      </c>
      <c r="F2" s="13" t="s">
        <v>61</v>
      </c>
      <c r="G2" s="6" t="n">
        <v>0.2</v>
      </c>
      <c r="H2" s="6" t="s">
        <v>84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8" t="s">
        <v>85</v>
      </c>
      <c r="B1" s="8" t="s">
        <v>52</v>
      </c>
      <c r="C1" s="8" t="s">
        <v>53</v>
      </c>
      <c r="D1" s="8" t="s">
        <v>54</v>
      </c>
      <c r="E1" s="8" t="s">
        <v>57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6" activeCellId="1" sqref="D1:D2 A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AND(J2:J608)</f>
        <v>1</v>
      </c>
      <c r="K1" s="12" t="b">
        <f aca="false">AND(K2:K613)</f>
        <v>1</v>
      </c>
      <c r="L1" s="12" t="b">
        <f aca="false">AND(L2:L613)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45748</v>
      </c>
      <c r="D2" s="1" t="n">
        <v>45</v>
      </c>
      <c r="E2" s="14" t="n">
        <f aca="false">C2 - B2 +1</f>
        <v>91</v>
      </c>
      <c r="F2" s="14" t="n">
        <f aca="false">NETWORKDAYS(B2, C2, holiday!A$2:A$500)</f>
        <v>64</v>
      </c>
      <c r="G2" s="15" t="n">
        <f aca="false">D2/F2</f>
        <v>0.703125</v>
      </c>
      <c r="H2" s="16" t="n">
        <f aca="false">_xlfn.FLOOR.MATH(G2, 0.25)</f>
        <v>0.5</v>
      </c>
      <c r="I2" s="16" t="n">
        <f aca="false">H2 + 0.25</f>
        <v>0.75</v>
      </c>
      <c r="J2" s="5" t="n">
        <f aca="false">COUNTIF(assign!$B$1:$B$529, A2) &gt; 0</f>
        <v>1</v>
      </c>
      <c r="K2" s="5" t="n">
        <f aca="false">C2&gt;misc!$A$2</f>
        <v>1</v>
      </c>
      <c r="L2" s="5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45749</v>
      </c>
      <c r="C3" s="13" t="n">
        <v>45779</v>
      </c>
      <c r="D3" s="1" t="n">
        <v>5</v>
      </c>
      <c r="E3" s="14" t="n">
        <f aca="false">C3 - B3 +1</f>
        <v>31</v>
      </c>
      <c r="F3" s="14" t="n">
        <f aca="false">NETWORKDAYS(B3, C3, holiday!A$2:A$500)</f>
        <v>22</v>
      </c>
      <c r="G3" s="15" t="n">
        <f aca="false">D3/F3</f>
        <v>0.227272727272727</v>
      </c>
      <c r="H3" s="16" t="n">
        <f aca="false">_xlfn.FLOOR.MATH(G3, 0.25)</f>
        <v>0</v>
      </c>
      <c r="I3" s="16" t="n">
        <f aca="false">H3 + 0.25</f>
        <v>0.25</v>
      </c>
      <c r="J3" s="5" t="n">
        <f aca="false">COUNTIF(assign!$B$1:$B$529, A3) &gt; 0</f>
        <v>1</v>
      </c>
      <c r="K3" s="5" t="n">
        <f aca="false">C3&gt;misc!$A$2</f>
        <v>1</v>
      </c>
      <c r="L3" s="5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45828</v>
      </c>
      <c r="D4" s="1" t="n">
        <v>65</v>
      </c>
      <c r="E4" s="14" t="n">
        <f aca="false">C4 - B4 +1</f>
        <v>171</v>
      </c>
      <c r="F4" s="14" t="n">
        <f aca="false">NETWORKDAYS(B4, C4, holiday!A$2:A$500)</f>
        <v>121</v>
      </c>
      <c r="G4" s="15" t="n">
        <f aca="false">D4/F4</f>
        <v>0.537190082644628</v>
      </c>
      <c r="H4" s="16" t="n">
        <f aca="false">_xlfn.FLOOR.MATH(G4, 0.25)</f>
        <v>0.5</v>
      </c>
      <c r="I4" s="16" t="n">
        <f aca="false">H4 + 0.25</f>
        <v>0.75</v>
      </c>
      <c r="J4" s="5" t="n">
        <f aca="false">COUNTIF(assign!$B$1:$B$529, A4) &gt; 0</f>
        <v>1</v>
      </c>
      <c r="K4" s="5" t="n">
        <f aca="false">C4&gt;misc!$A$2</f>
        <v>1</v>
      </c>
      <c r="L4" s="5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45829</v>
      </c>
      <c r="C5" s="13" t="n">
        <v>45874</v>
      </c>
      <c r="D5" s="1" t="n">
        <v>5</v>
      </c>
      <c r="E5" s="14" t="n">
        <f aca="false">C5 - B5 +1</f>
        <v>46</v>
      </c>
      <c r="F5" s="14" t="n">
        <f aca="false">NETWORKDAYS(B5, C5, holiday!A$2:A$500)</f>
        <v>32</v>
      </c>
      <c r="G5" s="15" t="n">
        <f aca="false">D5/F5</f>
        <v>0.15625</v>
      </c>
      <c r="H5" s="16" t="n">
        <f aca="false">_xlfn.FLOOR.MATH(G5, 0.25)</f>
        <v>0</v>
      </c>
      <c r="I5" s="16" t="n">
        <f aca="false">H5 + 0.25</f>
        <v>0.25</v>
      </c>
      <c r="J5" s="5" t="n">
        <f aca="false">COUNTIF(assign!$B$1:$B$529, A5) &gt; 0</f>
        <v>1</v>
      </c>
      <c r="K5" s="5" t="n">
        <f aca="false">C5&gt;misc!$A$2</f>
        <v>1</v>
      </c>
      <c r="L5" s="5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45931</v>
      </c>
      <c r="D6" s="1" t="n">
        <v>130</v>
      </c>
      <c r="E6" s="14" t="n">
        <f aca="false">C6 - B6 +1</f>
        <v>274</v>
      </c>
      <c r="F6" s="14" t="n">
        <f aca="false">NETWORKDAYS(B6, C6, holiday!A$2:A$500)</f>
        <v>194</v>
      </c>
      <c r="G6" s="15" t="n">
        <f aca="false">D6/F6</f>
        <v>0.670103092783505</v>
      </c>
      <c r="H6" s="16" t="n">
        <f aca="false">_xlfn.FLOOR.MATH(G6, 0.25)</f>
        <v>0.5</v>
      </c>
      <c r="I6" s="16" t="n">
        <f aca="false">H6 + 0.25</f>
        <v>0.75</v>
      </c>
      <c r="J6" s="5" t="n">
        <f aca="false">COUNTIF(assign!$B$1:$B$529, A6) &gt; 0</f>
        <v>1</v>
      </c>
      <c r="K6" s="5" t="n">
        <f aca="false">C6&gt;misc!$A$2</f>
        <v>1</v>
      </c>
      <c r="L6" s="5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45932</v>
      </c>
      <c r="C7" s="13" t="n">
        <v>45962</v>
      </c>
      <c r="D7" s="1" t="n">
        <v>25</v>
      </c>
      <c r="E7" s="14" t="n">
        <f aca="false">C7 - B7 +1</f>
        <v>31</v>
      </c>
      <c r="F7" s="14" t="n">
        <f aca="false">NETWORKDAYS(B7, C7, holiday!A$2:A$500)</f>
        <v>22</v>
      </c>
      <c r="G7" s="15" t="n">
        <f aca="false">D7/F7</f>
        <v>1.13636363636364</v>
      </c>
      <c r="H7" s="16" t="n">
        <f aca="false">_xlfn.FLOOR.MATH(G7, 0.25)</f>
        <v>1</v>
      </c>
      <c r="I7" s="16" t="n">
        <f aca="false">H7 + 0.25</f>
        <v>1.25</v>
      </c>
      <c r="J7" s="5" t="n">
        <f aca="false">COUNTIF(assign!$B$1:$B$529, A7) &gt; 0</f>
        <v>1</v>
      </c>
      <c r="K7" s="5" t="n">
        <f aca="false">C7&gt;misc!$A$2</f>
        <v>1</v>
      </c>
      <c r="L7" s="5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45833</v>
      </c>
      <c r="C8" s="13" t="n">
        <v>45847</v>
      </c>
      <c r="D8" s="1" t="n">
        <v>15</v>
      </c>
      <c r="E8" s="14" t="n">
        <f aca="false">C8 - B8 +1</f>
        <v>15</v>
      </c>
      <c r="F8" s="14" t="n">
        <f aca="false">NETWORKDAYS(B8, C8, holiday!A$2:A$500)</f>
        <v>11</v>
      </c>
      <c r="G8" s="15" t="n">
        <f aca="false">D8/F8</f>
        <v>1.36363636363636</v>
      </c>
      <c r="H8" s="16" t="n">
        <f aca="false">_xlfn.FLOOR.MATH(G8, 0.25)</f>
        <v>1.25</v>
      </c>
      <c r="I8" s="16" t="n">
        <f aca="false">H8 + 0.25</f>
        <v>1.5</v>
      </c>
      <c r="J8" s="5" t="n">
        <f aca="false">COUNTIF(assign!$B$1:$B$529, A8) &gt; 0</f>
        <v>1</v>
      </c>
      <c r="K8" s="5" t="n">
        <f aca="false">C8&gt;misc!$A$2</f>
        <v>1</v>
      </c>
      <c r="L8" s="5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45848</v>
      </c>
      <c r="C9" s="13" t="n">
        <v>46021</v>
      </c>
      <c r="D9" s="1" t="n">
        <v>70</v>
      </c>
      <c r="E9" s="14" t="n">
        <f aca="false">C9 - B9 +1</f>
        <v>174</v>
      </c>
      <c r="F9" s="14" t="n">
        <f aca="false">NETWORKDAYS(B9, C9, holiday!A$2:A$500)</f>
        <v>124</v>
      </c>
      <c r="G9" s="15" t="n">
        <f aca="false">D9/F9</f>
        <v>0.564516129032258</v>
      </c>
      <c r="H9" s="16" t="n">
        <f aca="false">_xlfn.FLOOR.MATH(G9, 0.25)</f>
        <v>0.5</v>
      </c>
      <c r="I9" s="16" t="n">
        <f aca="false">H9 + 0.25</f>
        <v>0.75</v>
      </c>
      <c r="J9" s="5" t="n">
        <f aca="false">COUNTIF(assign!$B$1:$B$529, A9) &gt; 0</f>
        <v>1</v>
      </c>
      <c r="K9" s="5" t="n">
        <f aca="false">C9&gt;misc!$A$2</f>
        <v>1</v>
      </c>
      <c r="L9" s="5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46022</v>
      </c>
      <c r="C10" s="13" t="n">
        <v>46053</v>
      </c>
      <c r="D10" s="1" t="n">
        <v>10</v>
      </c>
      <c r="E10" s="14" t="n">
        <f aca="false">C10 - B10 +1</f>
        <v>32</v>
      </c>
      <c r="F10" s="14" t="n">
        <f aca="false">NETWORKDAYS(B10, C10, holiday!A$2:A$500)</f>
        <v>23</v>
      </c>
      <c r="G10" s="15" t="n">
        <f aca="false">D10/F10</f>
        <v>0.434782608695652</v>
      </c>
      <c r="H10" s="16" t="n">
        <f aca="false">_xlfn.FLOOR.MATH(G10, 0.25)</f>
        <v>0.25</v>
      </c>
      <c r="I10" s="16" t="n">
        <f aca="false">H10 + 0.25</f>
        <v>0.5</v>
      </c>
      <c r="J10" s="5" t="n">
        <f aca="false">COUNTIF(assign!$B$1:$B$529, A10) &gt; 0</f>
        <v>1</v>
      </c>
      <c r="K10" s="5" t="n">
        <f aca="false">C10&gt;misc!$A$2</f>
        <v>1</v>
      </c>
      <c r="L10" s="5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45658</v>
      </c>
      <c r="C11" s="13" t="n">
        <v>45713</v>
      </c>
      <c r="D11" s="1" t="n">
        <v>25</v>
      </c>
      <c r="E11" s="14" t="n">
        <f aca="false">C11 - B11 +1</f>
        <v>56</v>
      </c>
      <c r="F11" s="14" t="n">
        <f aca="false">NETWORKDAYS(B11, C11, holiday!A$2:A$500)</f>
        <v>39</v>
      </c>
      <c r="G11" s="15" t="n">
        <f aca="false">D11/F11</f>
        <v>0.641025641025641</v>
      </c>
      <c r="H11" s="16" t="n">
        <f aca="false">_xlfn.FLOOR.MATH(G11, 0.25)</f>
        <v>0.5</v>
      </c>
      <c r="I11" s="16" t="n">
        <f aca="false">H11 + 0.25</f>
        <v>0.75</v>
      </c>
      <c r="J11" s="5" t="n">
        <f aca="false">COUNTIF(assign!$B$1:$B$529, A11) &gt; 0</f>
        <v>1</v>
      </c>
      <c r="K11" s="5" t="n">
        <f aca="false">C11&gt;misc!$A$2</f>
        <v>1</v>
      </c>
      <c r="L11" s="5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45714</v>
      </c>
      <c r="C12" s="13" t="n">
        <v>45719</v>
      </c>
      <c r="D12" s="1" t="n">
        <v>15</v>
      </c>
      <c r="E12" s="14" t="n">
        <f aca="false">C12 - B12 +1</f>
        <v>6</v>
      </c>
      <c r="F12" s="14" t="n">
        <f aca="false">NETWORKDAYS(B12, C12, holiday!A$2:A$500)</f>
        <v>4</v>
      </c>
      <c r="G12" s="15" t="n">
        <f aca="false">D12/F12</f>
        <v>3.75</v>
      </c>
      <c r="H12" s="16" t="n">
        <f aca="false">_xlfn.FLOOR.MATH(G12, 0.25)</f>
        <v>3.75</v>
      </c>
      <c r="I12" s="16" t="n">
        <f aca="false">H12 + 0.25</f>
        <v>4</v>
      </c>
      <c r="J12" s="5" t="n">
        <f aca="false">COUNTIF(assign!$B$1:$B$529, A12) &gt; 0</f>
        <v>1</v>
      </c>
      <c r="K12" s="5" t="n">
        <f aca="false">C12&gt;misc!$A$2</f>
        <v>1</v>
      </c>
      <c r="L12" s="5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13" t="n">
        <v>45667</v>
      </c>
      <c r="C13" s="13" t="n">
        <v>45672</v>
      </c>
      <c r="D13" s="1" t="n">
        <v>20</v>
      </c>
      <c r="E13" s="14" t="n">
        <f aca="false">C13 - B13 +1</f>
        <v>6</v>
      </c>
      <c r="F13" s="14" t="n">
        <f aca="false">NETWORKDAYS(B13, C13, holiday!A$2:A$500)</f>
        <v>4</v>
      </c>
      <c r="G13" s="15" t="n">
        <f aca="false">D13/F13</f>
        <v>5</v>
      </c>
      <c r="H13" s="16" t="n">
        <f aca="false">_xlfn.FLOOR.MATH(G13, 0.25)</f>
        <v>5</v>
      </c>
      <c r="I13" s="16" t="n">
        <f aca="false">H13 + 0.25</f>
        <v>5.25</v>
      </c>
      <c r="J13" s="5" t="n">
        <f aca="false">COUNTIF(assign!$B$1:$B$529, A13) &gt; 0</f>
        <v>1</v>
      </c>
      <c r="K13" s="5" t="n">
        <f aca="false">C13&gt;misc!$A$2</f>
        <v>1</v>
      </c>
      <c r="L13" s="5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13" t="n">
        <v>45673</v>
      </c>
      <c r="C14" s="13" t="n">
        <v>45793</v>
      </c>
      <c r="D14" s="1" t="n">
        <v>80</v>
      </c>
      <c r="E14" s="14" t="n">
        <f aca="false">C14 - B14 +1</f>
        <v>121</v>
      </c>
      <c r="F14" s="14" t="n">
        <f aca="false">NETWORKDAYS(B14, C14, holiday!A$2:A$500)</f>
        <v>86</v>
      </c>
      <c r="G14" s="15" t="n">
        <f aca="false">D14/F14</f>
        <v>0.930232558139535</v>
      </c>
      <c r="H14" s="16" t="n">
        <f aca="false">_xlfn.FLOOR.MATH(G14, 0.25)</f>
        <v>0.75</v>
      </c>
      <c r="I14" s="16" t="n">
        <f aca="false">H14 + 0.25</f>
        <v>1</v>
      </c>
      <c r="J14" s="5" t="n">
        <f aca="false">COUNTIF(assign!$B$1:$B$529, A14) &gt; 0</f>
        <v>1</v>
      </c>
      <c r="K14" s="5" t="n">
        <f aca="false">C14&gt;misc!$A$2</f>
        <v>1</v>
      </c>
      <c r="L14" s="5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13" t="n">
        <v>45794</v>
      </c>
      <c r="C15" s="13" t="n">
        <v>45809</v>
      </c>
      <c r="D15" s="1" t="n">
        <v>20</v>
      </c>
      <c r="E15" s="14" t="n">
        <f aca="false">C15 - B15 +1</f>
        <v>16</v>
      </c>
      <c r="F15" s="14" t="n">
        <f aca="false">NETWORKDAYS(B15, C15, holiday!A$2:A$500)</f>
        <v>10</v>
      </c>
      <c r="G15" s="15" t="n">
        <f aca="false">D15/F15</f>
        <v>2</v>
      </c>
      <c r="H15" s="16" t="n">
        <f aca="false">_xlfn.FLOOR.MATH(G15, 0.25)</f>
        <v>2</v>
      </c>
      <c r="I15" s="16" t="n">
        <f aca="false">H15 + 0.25</f>
        <v>2.25</v>
      </c>
      <c r="J15" s="5" t="n">
        <f aca="false">COUNTIF(assign!$B$1:$B$529, A15) &gt; 0</f>
        <v>1</v>
      </c>
      <c r="K15" s="5" t="n">
        <f aca="false">C15&gt;misc!$A$2</f>
        <v>1</v>
      </c>
      <c r="L15" s="5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13" t="n">
        <v>45833</v>
      </c>
      <c r="C16" s="13" t="n">
        <v>45848</v>
      </c>
      <c r="D16" s="1" t="n">
        <v>60</v>
      </c>
      <c r="E16" s="14" t="n">
        <f aca="false">C16 - B16 +1</f>
        <v>16</v>
      </c>
      <c r="F16" s="14" t="n">
        <f aca="false">NETWORKDAYS(B16, C16, holiday!A$2:A$500)</f>
        <v>12</v>
      </c>
      <c r="G16" s="15" t="n">
        <f aca="false">D16/F16</f>
        <v>5</v>
      </c>
      <c r="H16" s="16" t="n">
        <f aca="false">_xlfn.FLOOR.MATH(G16, 0.25)</f>
        <v>5</v>
      </c>
      <c r="I16" s="16" t="n">
        <f aca="false">H16 + 0.25</f>
        <v>5.25</v>
      </c>
      <c r="J16" s="5" t="n">
        <f aca="false">COUNTIF(assign!$B$1:$B$529, A16) &gt; 0</f>
        <v>1</v>
      </c>
      <c r="K16" s="5" t="n">
        <f aca="false">C16&gt;misc!$A$2</f>
        <v>1</v>
      </c>
      <c r="L16" s="5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27</v>
      </c>
      <c r="B17" s="13" t="n">
        <v>45849</v>
      </c>
      <c r="C17" s="13" t="n">
        <v>46119</v>
      </c>
      <c r="D17" s="1" t="n">
        <v>200</v>
      </c>
      <c r="E17" s="14" t="n">
        <f aca="false">C17 - B17 +1</f>
        <v>271</v>
      </c>
      <c r="F17" s="14" t="n">
        <f aca="false">NETWORKDAYS(B17, C17, holiday!A$2:A$500)</f>
        <v>193</v>
      </c>
      <c r="G17" s="15" t="n">
        <f aca="false">D17/F17</f>
        <v>1.03626943005181</v>
      </c>
      <c r="H17" s="16" t="n">
        <f aca="false">_xlfn.FLOOR.MATH(G17, 0.25)</f>
        <v>1</v>
      </c>
      <c r="I17" s="16" t="n">
        <f aca="false">H17 + 0.25</f>
        <v>1.25</v>
      </c>
      <c r="J17" s="5" t="n">
        <f aca="false">COUNTIF(assign!$B$1:$B$529, A17) &gt; 0</f>
        <v>1</v>
      </c>
      <c r="K17" s="5" t="n">
        <f aca="false">C17&gt;misc!$A$2</f>
        <v>1</v>
      </c>
      <c r="L17" s="5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28</v>
      </c>
      <c r="B18" s="13" t="n">
        <v>46120</v>
      </c>
      <c r="C18" s="13" t="n">
        <v>46142</v>
      </c>
      <c r="D18" s="1" t="n">
        <v>20</v>
      </c>
      <c r="E18" s="14" t="n">
        <f aca="false">C18 - B18 +1</f>
        <v>23</v>
      </c>
      <c r="F18" s="14" t="n">
        <f aca="false">NETWORKDAYS(B18, C18, holiday!A$2:A$500)</f>
        <v>17</v>
      </c>
      <c r="G18" s="15" t="n">
        <f aca="false">D18/F18</f>
        <v>1.17647058823529</v>
      </c>
      <c r="H18" s="16" t="n">
        <f aca="false">_xlfn.FLOOR.MATH(G18, 0.25)</f>
        <v>1</v>
      </c>
      <c r="I18" s="16" t="n">
        <f aca="false">H18 + 0.25</f>
        <v>1.25</v>
      </c>
      <c r="J18" s="5" t="n">
        <f aca="false">COUNTIF(assign!$B$1:$B$529, A18) &gt; 0</f>
        <v>1</v>
      </c>
      <c r="K18" s="5" t="n">
        <f aca="false">C18&gt;misc!$A$2</f>
        <v>1</v>
      </c>
      <c r="L18" s="5" t="n">
        <f aca="false">AND(ISNUMBER(B18), ISNUMBER(C18), B18&lt;=C18)</f>
        <v>1</v>
      </c>
    </row>
    <row r="19" customFormat="false" ht="12.75" hidden="false" customHeight="false" outlineLevel="0" collapsed="false">
      <c r="B19" s="13"/>
      <c r="C1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5" activeCellId="1" sqref="D1:D2 F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4" t="b">
        <f aca="false">AND(C2:C594)</f>
        <v>1</v>
      </c>
      <c r="D1" s="4" t="b">
        <f aca="false">AND(D2:D594)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7" t="n">
        <f aca="false">COUNTIF(expert!$A$2:$A$954, A2) &gt; 0</f>
        <v>1</v>
      </c>
      <c r="D2" s="17" t="n">
        <f aca="false">COUNTIF(task!$A$2:$A$608,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7" t="n">
        <f aca="false">COUNTIF(expert!$A$2:$A$954, A3) &gt; 0</f>
        <v>1</v>
      </c>
      <c r="D3" s="17" t="n">
        <f aca="false">COUNTIF(task!$A$2:$A$608,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7" t="n">
        <f aca="false">COUNTIF(expert!$A$2:$A$954, A4) &gt; 0</f>
        <v>1</v>
      </c>
      <c r="D4" s="17" t="n">
        <f aca="false">COUNTIF(task!$A$2:$A$608,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7" t="n">
        <f aca="false">COUNTIF(expert!$A$2:$A$954, A5) &gt; 0</f>
        <v>1</v>
      </c>
      <c r="D5" s="17" t="n">
        <f aca="false">COUNTIF(task!$A$2:$A$608,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7" t="n">
        <f aca="false">COUNTIF(expert!$A$2:$A$954, A6) &gt; 0</f>
        <v>1</v>
      </c>
      <c r="D6" s="17" t="n">
        <f aca="false">COUNTIF(task!$A$2:$A$608,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7" t="n">
        <f aca="false">COUNTIF(expert!$A$2:$A$954, A7) &gt; 0</f>
        <v>1</v>
      </c>
      <c r="D7" s="17" t="n">
        <f aca="false">COUNTIF(task!$A$2:$A$608, B7) &gt; 0</f>
        <v>1</v>
      </c>
    </row>
    <row r="8" customFormat="false" ht="12.75" hidden="false" customHeight="false" outlineLevel="0" collapsed="false">
      <c r="A8" s="1" t="s">
        <v>2</v>
      </c>
      <c r="B8" s="1" t="s">
        <v>22</v>
      </c>
      <c r="C8" s="17" t="n">
        <f aca="false">COUNTIF(expert!$A$2:$A$954, A8) &gt; 0</f>
        <v>1</v>
      </c>
      <c r="D8" s="17" t="n">
        <f aca="false">COUNTIF(task!$A$2:$A$608, B8) &gt; 0</f>
        <v>1</v>
      </c>
    </row>
    <row r="9" customFormat="false" ht="12.75" hidden="false" customHeight="false" outlineLevel="0" collapsed="false">
      <c r="A9" s="1" t="s">
        <v>2</v>
      </c>
      <c r="B9" s="1" t="s">
        <v>21</v>
      </c>
      <c r="C9" s="17" t="n">
        <f aca="false">COUNTIF(expert!$A$2:$A$954, A9) &gt; 0</f>
        <v>1</v>
      </c>
      <c r="D9" s="17" t="n">
        <f aca="false">COUNTIF(task!$A$2:$A$608, B9) &gt; 0</f>
        <v>1</v>
      </c>
    </row>
    <row r="10" customFormat="false" ht="12.75" hidden="false" customHeight="false" outlineLevel="0" collapsed="false">
      <c r="A10" s="1" t="s">
        <v>2</v>
      </c>
      <c r="B10" s="1" t="s">
        <v>23</v>
      </c>
      <c r="C10" s="17" t="n">
        <f aca="false">COUNTIF(expert!$A$2:$A$954, A10) &gt; 0</f>
        <v>1</v>
      </c>
      <c r="D10" s="17" t="n">
        <f aca="false">COUNTIF(task!$A$2:$A$608, B10) &gt; 0</f>
        <v>1</v>
      </c>
    </row>
    <row r="11" customFormat="false" ht="12.75" hidden="false" customHeight="false" outlineLevel="0" collapsed="false">
      <c r="A11" s="1" t="s">
        <v>2</v>
      </c>
      <c r="B11" s="1" t="s">
        <v>25</v>
      </c>
      <c r="C11" s="17" t="n">
        <f aca="false">COUNTIF(expert!$A$2:$A$954, A11) &gt; 0</f>
        <v>1</v>
      </c>
      <c r="D11" s="17" t="n">
        <f aca="false">COUNTIF(task!$A$2:$A$608, B11) &gt; 0</f>
        <v>1</v>
      </c>
    </row>
    <row r="12" customFormat="false" ht="12.75" hidden="false" customHeight="false" outlineLevel="0" collapsed="false">
      <c r="A12" s="1" t="s">
        <v>2</v>
      </c>
      <c r="B12" s="1" t="s">
        <v>24</v>
      </c>
      <c r="C12" s="17" t="n">
        <f aca="false">COUNTIF(expert!$A$2:$A$954, A12) &gt; 0</f>
        <v>1</v>
      </c>
      <c r="D12" s="17" t="n">
        <f aca="false">COUNTIF(task!$A$2:$A$608,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7" t="n">
        <f aca="false">COUNTIF(expert!$A$2:$A$954, A13) &gt; 0</f>
        <v>1</v>
      </c>
      <c r="D13" s="17" t="n">
        <f aca="false">COUNTIF(task!$A$2:$A$608, B13) &gt; 0</f>
        <v>1</v>
      </c>
    </row>
    <row r="14" customFormat="false" ht="12.75" hidden="false" customHeight="false" outlineLevel="0" collapsed="false">
      <c r="A14" s="1" t="s">
        <v>2</v>
      </c>
      <c r="B14" s="1" t="s">
        <v>20</v>
      </c>
      <c r="C14" s="17" t="n">
        <f aca="false">COUNTIF(expert!$A$2:$A$954, A14) &gt; 0</f>
        <v>1</v>
      </c>
      <c r="D14" s="17" t="n">
        <f aca="false">COUNTIF(task!$A$2:$A$608, B14) &gt; 0</f>
        <v>1</v>
      </c>
    </row>
    <row r="15" customFormat="false" ht="12.75" hidden="false" customHeight="false" outlineLevel="0" collapsed="false">
      <c r="A15" s="1" t="s">
        <v>2</v>
      </c>
      <c r="B15" s="1" t="s">
        <v>19</v>
      </c>
      <c r="C15" s="17" t="n">
        <f aca="false">COUNTIF(expert!$A$2:$A$954, A15) &gt; 0</f>
        <v>1</v>
      </c>
      <c r="D15" s="17" t="n">
        <f aca="false">COUNTIF(task!$A$2:$A$608, B15) &gt; 0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7" t="n">
        <f aca="false">COUNTIF(expert!$A$2:$A$954, A16) &gt; 0</f>
        <v>1</v>
      </c>
      <c r="D16" s="17" t="n">
        <f aca="false">COUNTIF(task!$A$2:$A$608, B16) &gt; 0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17" t="n">
        <f aca="false">COUNTIF(expert!$A$2:$A$954, A17) &gt; 0</f>
        <v>1</v>
      </c>
      <c r="D17" s="17" t="n">
        <f aca="false">COUNTIF(task!$A$2:$A$608, B17) &gt; 0</f>
        <v>1</v>
      </c>
    </row>
    <row r="18" customFormat="false" ht="12.75" hidden="false" customHeight="false" outlineLevel="0" collapsed="false">
      <c r="A18" s="1" t="s">
        <v>2</v>
      </c>
      <c r="B18" s="1" t="s">
        <v>28</v>
      </c>
      <c r="C18" s="17" t="n">
        <f aca="false">COUNTIF(expert!$A$2:$A$954, A18) &gt; 0</f>
        <v>1</v>
      </c>
      <c r="D18" s="17" t="n">
        <f aca="false">COUNTIF(task!$A$2:$A$608, B18)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" activeCellId="1" sqref="D1:D2 I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8" t="s">
        <v>4</v>
      </c>
      <c r="D1" s="8" t="s">
        <v>5</v>
      </c>
      <c r="E1" s="18" t="s">
        <v>10</v>
      </c>
      <c r="F1" s="18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45748</v>
      </c>
      <c r="E2" s="1" t="n">
        <f aca="false">VLOOKUP(B2, task!A$2:I$23, 8, 0)</f>
        <v>0.5</v>
      </c>
      <c r="F2" s="1" t="n">
        <f aca="false">VLOOKUP(B2, task!A$2:I$23, 9, 0)</f>
        <v>0.75</v>
      </c>
      <c r="G2" s="2" t="b">
        <f aca="false">COUNTIF(expert!$A$2:$A$954, A2) &gt; 0</f>
        <v>1</v>
      </c>
      <c r="H2" s="2" t="b">
        <f aca="false">COUNTIF(task!$A$2:$A$629,B2)&gt;0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45749</v>
      </c>
      <c r="D3" s="13" t="n">
        <v>45779</v>
      </c>
      <c r="E3" s="1" t="n">
        <f aca="false">VLOOKUP(B3, task!A$2:I$23, 8, 0)</f>
        <v>0</v>
      </c>
      <c r="F3" s="1" t="n">
        <f aca="false">VLOOKUP(B3, task!A$2:I$23, 9, 0)</f>
        <v>0.25</v>
      </c>
      <c r="G3" s="2" t="b">
        <f aca="false">COUNTIF(expert!$A$2:$A$954, A3) &gt; 0</f>
        <v>1</v>
      </c>
      <c r="H3" s="2" t="b">
        <f aca="false">COUNTIF(task!$A$2:$A$629,B3)&gt;0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45828</v>
      </c>
      <c r="E4" s="1" t="n">
        <f aca="false">VLOOKUP(B4, task!A$2:I$23, 8, 0)</f>
        <v>0.5</v>
      </c>
      <c r="F4" s="1" t="n">
        <f aca="false">VLOOKUP(B4, task!A$2:I$23, 9, 0)</f>
        <v>0.75</v>
      </c>
      <c r="G4" s="2" t="b">
        <f aca="false">COUNTIF(expert!$A$2:$A$954, A4) &gt; 0</f>
        <v>1</v>
      </c>
      <c r="H4" s="2" t="b">
        <f aca="false">COUNTIF(task!$A$2:$A$629,B4)&gt;0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45829</v>
      </c>
      <c r="D5" s="13" t="n">
        <v>45874</v>
      </c>
      <c r="E5" s="1" t="n">
        <f aca="false">VLOOKUP(B5, task!A$2:I$23, 8, 0)</f>
        <v>0</v>
      </c>
      <c r="F5" s="1" t="n">
        <f aca="false">VLOOKUP(B5, task!A$2:I$23, 9, 0)</f>
        <v>0.25</v>
      </c>
      <c r="G5" s="2" t="b">
        <f aca="false">COUNTIF(expert!$A$2:$A$954, A5) &gt; 0</f>
        <v>1</v>
      </c>
      <c r="H5" s="2" t="b">
        <f aca="false">COUNTIF(task!$A$2:$A$629,B5)&gt;0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45931</v>
      </c>
      <c r="E6" s="1" t="n">
        <f aca="false">VLOOKUP(B6, task!A$2:I$23, 8, 0)</f>
        <v>0.5</v>
      </c>
      <c r="F6" s="1" t="n">
        <f aca="false">VLOOKUP(B6, task!A$2:I$23, 9, 0)</f>
        <v>0.75</v>
      </c>
      <c r="G6" s="2" t="b">
        <f aca="false">COUNTIF(expert!$A$2:$A$954, A6) &gt; 0</f>
        <v>1</v>
      </c>
      <c r="H6" s="2" t="b">
        <f aca="false">COUNTIF(task!$A$2:$A$629,B6)&gt;0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45932</v>
      </c>
      <c r="D7" s="13" t="n">
        <v>45962</v>
      </c>
      <c r="E7" s="1" t="n">
        <f aca="false">VLOOKUP(B7, task!A$2:I$23, 8, 0)</f>
        <v>1</v>
      </c>
      <c r="F7" s="1" t="n">
        <f aca="false">VLOOKUP(B7, task!A$2:I$23, 9, 0)</f>
        <v>1.25</v>
      </c>
      <c r="G7" s="2" t="b">
        <f aca="false">COUNTIF(expert!$A$2:$A$954, A7) &gt; 0</f>
        <v>1</v>
      </c>
      <c r="H7" s="2" t="b">
        <f aca="false">COUNTIF(task!$A$2:$A$629,B7)&gt;0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45833</v>
      </c>
      <c r="D8" s="13" t="n">
        <v>45847</v>
      </c>
      <c r="E8" s="1" t="n">
        <f aca="false">VLOOKUP(B8, task!A$2:I$23, 8, 0)</f>
        <v>1.25</v>
      </c>
      <c r="F8" s="1" t="n">
        <f aca="false">VLOOKUP(B8, task!A$2:I$23, 9, 0)</f>
        <v>1.5</v>
      </c>
      <c r="G8" s="2" t="b">
        <f aca="false">COUNTIF(expert!$A$2:$A$954, A8) &gt; 0</f>
        <v>1</v>
      </c>
      <c r="H8" s="2" t="b">
        <f aca="false">COUNTIF(task!$A$2:$A$629,B8)&gt;0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45848</v>
      </c>
      <c r="D9" s="13" t="n">
        <v>46021</v>
      </c>
      <c r="E9" s="1" t="n">
        <f aca="false">VLOOKUP(B9, task!A$2:I$23, 8, 0)</f>
        <v>0.5</v>
      </c>
      <c r="F9" s="1" t="n">
        <f aca="false">VLOOKUP(B9, task!A$2:I$23, 9, 0)</f>
        <v>0.75</v>
      </c>
      <c r="G9" s="2" t="b">
        <f aca="false">COUNTIF(expert!$A$2:$A$954, A9) &gt; 0</f>
        <v>1</v>
      </c>
      <c r="H9" s="2" t="b">
        <f aca="false">COUNTIF(task!$A$2:$A$629,B9)&gt;0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46022</v>
      </c>
      <c r="D10" s="13" t="n">
        <v>46053</v>
      </c>
      <c r="E10" s="1" t="n">
        <f aca="false">VLOOKUP(B10, task!A$2:I$23, 8, 0)</f>
        <v>0.25</v>
      </c>
      <c r="F10" s="1" t="n">
        <f aca="false">VLOOKUP(B10, task!A$2:I$23, 9, 0)</f>
        <v>0.5</v>
      </c>
      <c r="G10" s="2" t="b">
        <f aca="false">COUNTIF(expert!$A$2:$A$954, A10) &gt; 0</f>
        <v>1</v>
      </c>
      <c r="H10" s="2" t="b">
        <f aca="false">COUNTIF(task!$A$2:$A$629,B10)&gt;0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45658</v>
      </c>
      <c r="D11" s="13" t="n">
        <v>45713</v>
      </c>
      <c r="E11" s="1" t="n">
        <f aca="false">VLOOKUP(B11, task!A$2:I$23, 8, 0)</f>
        <v>0.5</v>
      </c>
      <c r="F11" s="1" t="n">
        <f aca="false">VLOOKUP(B11, task!A$2:I$23, 9, 0)</f>
        <v>0.75</v>
      </c>
      <c r="G11" s="2" t="b">
        <f aca="false">COUNTIF(expert!$A$2:$A$954, A11) &gt; 0</f>
        <v>1</v>
      </c>
      <c r="H11" s="2" t="b">
        <f aca="false">COUNTIF(task!$A$2:$A$629,B11)&gt;0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v>45714</v>
      </c>
      <c r="D12" s="13" t="n">
        <v>45719</v>
      </c>
      <c r="E12" s="1" t="n">
        <f aca="false">VLOOKUP(B12, task!A$2:I$23, 8, 0)</f>
        <v>3.75</v>
      </c>
      <c r="F12" s="1" t="n">
        <f aca="false">VLOOKUP(B12, task!A$2:I$23, 9, 0)</f>
        <v>4</v>
      </c>
      <c r="G12" s="2" t="b">
        <f aca="false">COUNTIF(expert!$A$2:$A$954, A12) &gt; 0</f>
        <v>1</v>
      </c>
      <c r="H12" s="2" t="b">
        <f aca="false">COUNTIF(task!$A$2:$A$629,B12)&gt;0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3" t="n">
        <v>45667</v>
      </c>
      <c r="D13" s="13" t="n">
        <v>45672</v>
      </c>
      <c r="E13" s="1" t="n">
        <f aca="false">VLOOKUP(B13, task!A$2:I$23, 8, 0)</f>
        <v>5</v>
      </c>
      <c r="F13" s="1" t="n">
        <f aca="false">VLOOKUP(B13, task!A$2:I$23, 9, 0)</f>
        <v>5.25</v>
      </c>
      <c r="G13" s="2" t="b">
        <f aca="false">COUNTIF(expert!$A$2:$A$954, A13) &gt; 0</f>
        <v>1</v>
      </c>
      <c r="H13" s="2" t="b">
        <f aca="false">COUNTIF(task!$A$2:$A$629,B13)&gt;0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3" t="n">
        <v>45673</v>
      </c>
      <c r="D14" s="13" t="n">
        <v>45793</v>
      </c>
      <c r="E14" s="1" t="n">
        <f aca="false">VLOOKUP(B14, task!A$2:I$23, 8, 0)</f>
        <v>0.75</v>
      </c>
      <c r="F14" s="1" t="n">
        <f aca="false">VLOOKUP(B14, task!A$2:I$23, 9, 0)</f>
        <v>1</v>
      </c>
      <c r="G14" s="2" t="b">
        <f aca="false">COUNTIF(expert!$A$2:$A$954, A14) &gt; 0</f>
        <v>1</v>
      </c>
      <c r="H14" s="2" t="b">
        <f aca="false">COUNTIF(task!$A$2:$A$629,B14)&gt;0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13" t="n">
        <v>45794</v>
      </c>
      <c r="D15" s="13" t="n">
        <v>45809</v>
      </c>
      <c r="E15" s="1" t="n">
        <f aca="false">VLOOKUP(B15, task!A$2:I$23, 8, 0)</f>
        <v>2</v>
      </c>
      <c r="F15" s="1" t="n">
        <f aca="false">VLOOKUP(B15, task!A$2:I$23, 9, 0)</f>
        <v>2.25</v>
      </c>
      <c r="G15" s="2" t="b">
        <f aca="false">COUNTIF(expert!$A$2:$A$954, A15) &gt; 0</f>
        <v>1</v>
      </c>
      <c r="H15" s="2" t="b">
        <f aca="false">COUNTIF(task!$A$2:$A$629,B15)&gt;0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9" t="n">
        <v>45833</v>
      </c>
      <c r="D16" s="19" t="n">
        <v>45848</v>
      </c>
      <c r="E16" s="1" t="n">
        <f aca="false">VLOOKUP(B16, task!A$2:I$23, 8, 0)</f>
        <v>5</v>
      </c>
      <c r="F16" s="1" t="n">
        <f aca="false">VLOOKUP(B16, task!A$2:I$23, 9, 0)</f>
        <v>5.25</v>
      </c>
      <c r="G16" s="2" t="b">
        <f aca="false">COUNTIF(expert!$A$2:$A$954, A16) &gt; 0</f>
        <v>1</v>
      </c>
      <c r="H16" s="2" t="b">
        <f aca="false">COUNTIF(task!$A$2:$A$629,B16)&gt;0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19" t="n">
        <v>45849</v>
      </c>
      <c r="D17" s="19" t="n">
        <v>46119</v>
      </c>
      <c r="E17" s="1" t="n">
        <f aca="false">VLOOKUP(B17, task!A$2:I$23, 8, 0)</f>
        <v>1</v>
      </c>
      <c r="F17" s="1" t="n">
        <f aca="false">VLOOKUP(B17, task!A$2:I$23, 9, 0)</f>
        <v>1.25</v>
      </c>
      <c r="G17" s="2" t="b">
        <f aca="false">COUNTIF(expert!$A$2:$A$954, A17) &gt; 0</f>
        <v>1</v>
      </c>
      <c r="H17" s="2" t="b">
        <f aca="false">COUNTIF(task!$A$2:$A$629,B17)&gt;0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28</v>
      </c>
      <c r="C18" s="19" t="n">
        <v>46120</v>
      </c>
      <c r="D18" s="19" t="n">
        <v>46142</v>
      </c>
      <c r="E18" s="1" t="n">
        <f aca="false">VLOOKUP(B18, task!A$2:I$23, 8, 0)</f>
        <v>1</v>
      </c>
      <c r="F18" s="1" t="n">
        <f aca="false">VLOOKUP(B18, task!A$2:I$23, 9, 0)</f>
        <v>1.25</v>
      </c>
      <c r="G18" s="2" t="b">
        <f aca="false">COUNTIF(expert!$A$2:$A$954, A18) &gt; 0</f>
        <v>1</v>
      </c>
      <c r="H18" s="2" t="b">
        <f aca="false">COUNTIF(task!$A$2:$A$629,B18)&gt;0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C19" s="19"/>
      <c r="D19" s="19"/>
      <c r="E19" s="1"/>
      <c r="F19" s="1"/>
    </row>
    <row r="20" customFormat="false" ht="12.75" hidden="false" customHeight="false" outlineLevel="0" collapsed="false">
      <c r="C20" s="19"/>
      <c r="D20" s="19"/>
      <c r="E20" s="1"/>
      <c r="F20" s="1"/>
    </row>
    <row r="21" customFormat="false" ht="12.75" hidden="false" customHeight="false" outlineLevel="0" collapsed="false">
      <c r="C21" s="19"/>
      <c r="D21" s="19"/>
      <c r="E21" s="1"/>
      <c r="F21" s="1"/>
    </row>
    <row r="22" customFormat="false" ht="12.75" hidden="false" customHeight="false" outlineLevel="0" collapsed="false">
      <c r="C22" s="19"/>
      <c r="D22" s="19"/>
      <c r="E22" s="1"/>
      <c r="F22" s="1"/>
    </row>
    <row r="23" customFormat="false" ht="12.75" hidden="false" customHeight="false" outlineLevel="0" collapsed="false">
      <c r="C23" s="19"/>
      <c r="D23" s="19"/>
      <c r="E23" s="1"/>
      <c r="F23" s="1"/>
    </row>
    <row r="24" customFormat="false" ht="12.75" hidden="false" customHeight="false" outlineLevel="0" collapsed="false">
      <c r="C24" s="19"/>
      <c r="D24" s="19"/>
      <c r="E24" s="1"/>
      <c r="F24" s="1"/>
    </row>
    <row r="25" customFormat="false" ht="12.75" hidden="false" customHeight="false" outlineLevel="0" collapsed="false">
      <c r="C25" s="19"/>
      <c r="D25" s="19"/>
      <c r="E25" s="1"/>
      <c r="F25" s="1"/>
    </row>
    <row r="26" customFormat="false" ht="12.75" hidden="false" customHeight="false" outlineLevel="0" collapsed="false">
      <c r="C26" s="19"/>
      <c r="D26" s="19"/>
      <c r="E26" s="1"/>
      <c r="F26" s="1"/>
    </row>
    <row r="27" customFormat="false" ht="12.75" hidden="false" customHeight="false" outlineLevel="0" collapsed="false">
      <c r="C27" s="19"/>
      <c r="D27" s="19"/>
      <c r="E27" s="1"/>
      <c r="F27" s="1"/>
    </row>
    <row r="28" customFormat="false" ht="12.75" hidden="false" customHeight="false" outlineLevel="0" collapsed="false">
      <c r="C28" s="19"/>
      <c r="D28" s="19"/>
      <c r="E28" s="1"/>
      <c r="F28" s="1"/>
    </row>
    <row r="29" customFormat="false" ht="12.75" hidden="false" customHeight="false" outlineLevel="0" collapsed="false">
      <c r="C29" s="19"/>
      <c r="D29" s="19"/>
      <c r="E29" s="1"/>
      <c r="F29" s="1"/>
      <c r="I29" s="20"/>
      <c r="J29" s="13"/>
    </row>
    <row r="30" customFormat="false" ht="12.75" hidden="false" customHeight="false" outlineLevel="0" collapsed="false">
      <c r="C30" s="19"/>
      <c r="D30" s="19"/>
      <c r="E30" s="1"/>
      <c r="F30" s="1"/>
      <c r="I30" s="20"/>
      <c r="J30" s="13"/>
    </row>
    <row r="31" customFormat="false" ht="12.75" hidden="false" customHeight="false" outlineLevel="0" collapsed="false">
      <c r="C31" s="19"/>
      <c r="D31" s="19"/>
      <c r="E31" s="1"/>
      <c r="F31" s="1"/>
      <c r="I31" s="20"/>
      <c r="J31" s="13"/>
    </row>
    <row r="32" customFormat="false" ht="12.75" hidden="false" customHeight="false" outlineLevel="0" collapsed="false">
      <c r="C32" s="19"/>
      <c r="D32" s="19"/>
      <c r="E32" s="1"/>
      <c r="F32" s="1"/>
      <c r="I32" s="20"/>
      <c r="J32" s="13"/>
    </row>
    <row r="33" customFormat="false" ht="12.75" hidden="false" customHeight="false" outlineLevel="0" collapsed="false">
      <c r="C33" s="19"/>
      <c r="D33" s="19"/>
      <c r="E33" s="1"/>
      <c r="F33" s="1"/>
      <c r="I33" s="20"/>
      <c r="J33" s="13"/>
    </row>
    <row r="34" customFormat="false" ht="12.75" hidden="false" customHeight="false" outlineLevel="0" collapsed="false">
      <c r="C34" s="19"/>
      <c r="D34" s="19"/>
      <c r="E34" s="1"/>
      <c r="F34" s="1"/>
      <c r="I34" s="20"/>
      <c r="J34" s="13"/>
    </row>
    <row r="35" customFormat="false" ht="12.75" hidden="false" customHeight="false" outlineLevel="0" collapsed="false">
      <c r="C35" s="19"/>
      <c r="D35" s="19"/>
      <c r="E35" s="1"/>
      <c r="F35" s="1"/>
      <c r="I35" s="20"/>
      <c r="J35" s="13"/>
    </row>
    <row r="36" customFormat="false" ht="12.75" hidden="false" customHeight="false" outlineLevel="0" collapsed="false">
      <c r="C36" s="19"/>
      <c r="D36" s="19"/>
      <c r="E36" s="1"/>
      <c r="F36" s="1"/>
      <c r="I36" s="20"/>
      <c r="J36" s="13"/>
    </row>
    <row r="37" customFormat="false" ht="12.75" hidden="false" customHeight="false" outlineLevel="0" collapsed="false">
      <c r="C37" s="19"/>
      <c r="D37" s="19"/>
      <c r="E37" s="1"/>
      <c r="F37" s="1"/>
      <c r="I37" s="20"/>
      <c r="J37" s="13"/>
    </row>
    <row r="38" customFormat="false" ht="12.75" hidden="false" customHeight="false" outlineLevel="0" collapsed="false">
      <c r="C38" s="19"/>
      <c r="D38" s="19"/>
      <c r="E38" s="1"/>
      <c r="F38" s="1"/>
      <c r="I38" s="20"/>
      <c r="J38" s="13"/>
    </row>
    <row r="39" customFormat="false" ht="12.75" hidden="false" customHeight="false" outlineLevel="0" collapsed="false">
      <c r="C39" s="19"/>
      <c r="D39" s="19"/>
      <c r="E39" s="1"/>
      <c r="F39" s="1"/>
      <c r="I39" s="20"/>
      <c r="J39" s="13"/>
    </row>
    <row r="40" customFormat="false" ht="12.75" hidden="false" customHeight="false" outlineLevel="0" collapsed="false">
      <c r="C40" s="19"/>
      <c r="D40" s="19"/>
      <c r="E40" s="1"/>
      <c r="F40" s="1"/>
      <c r="I40" s="20"/>
      <c r="J40" s="13"/>
    </row>
    <row r="41" customFormat="false" ht="12.75" hidden="false" customHeight="false" outlineLevel="0" collapsed="false">
      <c r="C41" s="19"/>
      <c r="D41" s="19"/>
      <c r="E41" s="1"/>
      <c r="F41" s="1"/>
      <c r="I41" s="20"/>
      <c r="J41" s="13"/>
    </row>
    <row r="42" customFormat="false" ht="12.75" hidden="false" customHeight="false" outlineLevel="0" collapsed="false">
      <c r="C42" s="19"/>
      <c r="D42" s="19"/>
      <c r="E42" s="1"/>
      <c r="F42" s="1"/>
      <c r="I42" s="20"/>
      <c r="J42" s="13"/>
    </row>
    <row r="43" customFormat="false" ht="12.75" hidden="false" customHeight="false" outlineLevel="0" collapsed="false">
      <c r="C43" s="19"/>
      <c r="D43" s="19"/>
      <c r="E43" s="1"/>
      <c r="F43" s="1"/>
      <c r="I43" s="20"/>
      <c r="J43" s="13"/>
    </row>
    <row r="44" customFormat="false" ht="12.75" hidden="false" customHeight="false" outlineLevel="0" collapsed="false">
      <c r="C44" s="19"/>
      <c r="D44" s="19"/>
      <c r="E44" s="1"/>
      <c r="F44" s="1"/>
      <c r="I44" s="20"/>
      <c r="J44" s="13"/>
    </row>
    <row r="45" customFormat="false" ht="12.75" hidden="false" customHeight="false" outlineLevel="0" collapsed="false">
      <c r="C45" s="19"/>
      <c r="D45" s="19"/>
      <c r="E45" s="1"/>
      <c r="F45" s="1"/>
      <c r="I45" s="20"/>
      <c r="J45" s="13"/>
    </row>
    <row r="46" customFormat="false" ht="12.75" hidden="false" customHeight="false" outlineLevel="0" collapsed="false">
      <c r="C46" s="19"/>
      <c r="D46" s="19"/>
      <c r="E46" s="1"/>
      <c r="F46" s="1"/>
      <c r="I46" s="20"/>
      <c r="J46" s="13"/>
    </row>
    <row r="47" customFormat="false" ht="12.75" hidden="false" customHeight="false" outlineLevel="0" collapsed="false">
      <c r="C47" s="19"/>
      <c r="D47" s="19"/>
      <c r="E47" s="1"/>
      <c r="F47" s="1"/>
      <c r="I47" s="20"/>
      <c r="J47" s="13"/>
    </row>
    <row r="48" customFormat="false" ht="12.75" hidden="false" customHeight="false" outlineLevel="0" collapsed="false">
      <c r="C48" s="19"/>
      <c r="D48" s="19"/>
      <c r="E48" s="1"/>
      <c r="F48" s="1"/>
      <c r="I48" s="20"/>
      <c r="J48" s="13"/>
    </row>
    <row r="49" customFormat="false" ht="12.75" hidden="false" customHeight="false" outlineLevel="0" collapsed="false">
      <c r="C49" s="19"/>
      <c r="D49" s="19"/>
      <c r="E49" s="1"/>
      <c r="F49" s="1"/>
      <c r="I49" s="20"/>
      <c r="J49" s="13"/>
    </row>
    <row r="50" customFormat="false" ht="12.75" hidden="false" customHeight="false" outlineLevel="0" collapsed="false">
      <c r="C50" s="19"/>
      <c r="D50" s="19"/>
      <c r="E50" s="1"/>
      <c r="F50" s="1"/>
      <c r="I50" s="20"/>
      <c r="J50" s="13"/>
    </row>
    <row r="51" customFormat="false" ht="12.75" hidden="false" customHeight="false" outlineLevel="0" collapsed="false">
      <c r="C51" s="19"/>
      <c r="D51" s="19"/>
      <c r="E51" s="1"/>
      <c r="F51" s="1"/>
      <c r="I51" s="20"/>
      <c r="J51" s="13"/>
    </row>
    <row r="52" customFormat="false" ht="12.75" hidden="false" customHeight="false" outlineLevel="0" collapsed="false">
      <c r="C52" s="19"/>
      <c r="D52" s="19"/>
      <c r="E52" s="1"/>
      <c r="F52" s="1"/>
      <c r="I52" s="20"/>
      <c r="J52" s="13"/>
    </row>
    <row r="53" customFormat="false" ht="12.75" hidden="false" customHeight="false" outlineLevel="0" collapsed="false">
      <c r="C53" s="19"/>
      <c r="D53" s="19"/>
      <c r="E53" s="1"/>
      <c r="F53" s="1"/>
      <c r="I53" s="20"/>
      <c r="J53" s="13"/>
    </row>
    <row r="54" customFormat="false" ht="12.75" hidden="false" customHeight="false" outlineLevel="0" collapsed="false">
      <c r="C54" s="19"/>
      <c r="D54" s="19"/>
      <c r="E54" s="1"/>
      <c r="F54" s="1"/>
      <c r="I54" s="20"/>
      <c r="J54" s="13"/>
    </row>
    <row r="55" customFormat="false" ht="12.75" hidden="false" customHeight="false" outlineLevel="0" collapsed="false">
      <c r="C55" s="19"/>
      <c r="D55" s="19"/>
      <c r="E55" s="1"/>
      <c r="F55" s="1"/>
      <c r="I55" s="20"/>
      <c r="J55" s="13"/>
    </row>
    <row r="56" customFormat="false" ht="12.75" hidden="false" customHeight="false" outlineLevel="0" collapsed="false">
      <c r="C56" s="19"/>
      <c r="D56" s="19"/>
      <c r="E56" s="1"/>
      <c r="F56" s="1"/>
      <c r="I56" s="20"/>
      <c r="J56" s="13"/>
    </row>
    <row r="57" customFormat="false" ht="12.75" hidden="false" customHeight="false" outlineLevel="0" collapsed="false">
      <c r="C57" s="19"/>
      <c r="D57" s="19"/>
      <c r="E57" s="1"/>
      <c r="F57" s="1"/>
      <c r="I57" s="20"/>
      <c r="J57" s="13"/>
    </row>
    <row r="58" customFormat="false" ht="12.75" hidden="false" customHeight="false" outlineLevel="0" collapsed="false">
      <c r="C58" s="19"/>
      <c r="D58" s="19"/>
      <c r="E58" s="1"/>
      <c r="F58" s="1"/>
      <c r="I58" s="20"/>
      <c r="J58" s="13"/>
    </row>
    <row r="59" customFormat="false" ht="12.75" hidden="false" customHeight="false" outlineLevel="0" collapsed="false">
      <c r="C59" s="19"/>
      <c r="D59" s="19"/>
      <c r="E59" s="1"/>
      <c r="F59" s="1"/>
      <c r="I59" s="20"/>
      <c r="J59" s="13"/>
    </row>
    <row r="60" customFormat="false" ht="12.75" hidden="false" customHeight="false" outlineLevel="0" collapsed="false">
      <c r="C60" s="19"/>
      <c r="D60" s="19"/>
      <c r="E60" s="1"/>
      <c r="F60" s="1"/>
      <c r="I60" s="20"/>
      <c r="J60" s="13"/>
    </row>
    <row r="61" customFormat="false" ht="12.75" hidden="false" customHeight="false" outlineLevel="0" collapsed="false">
      <c r="C61" s="19"/>
      <c r="D61" s="19"/>
      <c r="E61" s="1"/>
      <c r="F61" s="1"/>
      <c r="I61" s="20"/>
      <c r="J61" s="13"/>
    </row>
    <row r="62" customFormat="false" ht="12.75" hidden="false" customHeight="false" outlineLevel="0" collapsed="false">
      <c r="C62" s="19"/>
      <c r="D62" s="19"/>
      <c r="E62" s="1"/>
      <c r="F62" s="1"/>
      <c r="I62" s="20"/>
      <c r="J62" s="13"/>
    </row>
    <row r="63" customFormat="false" ht="12.75" hidden="false" customHeight="false" outlineLevel="0" collapsed="false">
      <c r="C63" s="19"/>
      <c r="D63" s="19"/>
      <c r="E63" s="1"/>
      <c r="F63" s="1"/>
      <c r="I63" s="20"/>
      <c r="J63" s="13"/>
    </row>
    <row r="64" customFormat="false" ht="12.75" hidden="false" customHeight="false" outlineLevel="0" collapsed="false">
      <c r="C64" s="19"/>
      <c r="D64" s="19"/>
      <c r="E64" s="1"/>
      <c r="F64" s="1"/>
      <c r="I64" s="20"/>
      <c r="J64" s="13"/>
    </row>
    <row r="65" customFormat="false" ht="12.75" hidden="false" customHeight="false" outlineLevel="0" collapsed="false">
      <c r="C65" s="19"/>
      <c r="D65" s="19"/>
      <c r="E65" s="1"/>
      <c r="F65" s="1"/>
      <c r="I65" s="20"/>
      <c r="J65" s="13"/>
    </row>
    <row r="66" customFormat="false" ht="12.75" hidden="false" customHeight="false" outlineLevel="0" collapsed="false">
      <c r="C66" s="19"/>
      <c r="D66" s="19"/>
      <c r="E66" s="1"/>
      <c r="F66" s="1"/>
      <c r="I66" s="20"/>
      <c r="J66" s="13"/>
    </row>
    <row r="67" customFormat="false" ht="12.75" hidden="false" customHeight="false" outlineLevel="0" collapsed="false">
      <c r="C67" s="19"/>
      <c r="D67" s="19"/>
      <c r="E67" s="1"/>
      <c r="F67" s="1"/>
      <c r="I67" s="20"/>
      <c r="J67" s="13"/>
    </row>
    <row r="68" customFormat="false" ht="12.75" hidden="false" customHeight="false" outlineLevel="0" collapsed="false">
      <c r="C68" s="19"/>
      <c r="D68" s="19"/>
      <c r="E68" s="1"/>
      <c r="F68" s="1"/>
      <c r="I68" s="20"/>
      <c r="J68" s="13"/>
    </row>
    <row r="69" customFormat="false" ht="12.75" hidden="false" customHeight="false" outlineLevel="0" collapsed="false">
      <c r="C69" s="19"/>
      <c r="D69" s="19"/>
      <c r="E69" s="1"/>
      <c r="F69" s="1"/>
      <c r="I69" s="20"/>
      <c r="J69" s="13"/>
    </row>
    <row r="70" customFormat="false" ht="12.75" hidden="false" customHeight="false" outlineLevel="0" collapsed="false">
      <c r="C70" s="19"/>
      <c r="D70" s="19"/>
      <c r="E70" s="1"/>
      <c r="F70" s="1"/>
      <c r="I70" s="20"/>
      <c r="J70" s="13"/>
    </row>
    <row r="71" customFormat="false" ht="12.75" hidden="false" customHeight="false" outlineLevel="0" collapsed="false">
      <c r="C71" s="19"/>
      <c r="D71" s="19"/>
      <c r="E71" s="1"/>
      <c r="F71" s="1"/>
      <c r="I71" s="20"/>
      <c r="J71" s="13"/>
    </row>
    <row r="72" customFormat="false" ht="12.75" hidden="false" customHeight="false" outlineLevel="0" collapsed="false">
      <c r="C72" s="19"/>
      <c r="D72" s="19"/>
      <c r="E72" s="1"/>
      <c r="F72" s="1"/>
      <c r="I72" s="20"/>
      <c r="J72" s="13"/>
    </row>
    <row r="73" customFormat="false" ht="12.75" hidden="false" customHeight="false" outlineLevel="0" collapsed="false">
      <c r="C73" s="19"/>
      <c r="D73" s="19"/>
      <c r="E73" s="1"/>
      <c r="F73" s="1"/>
      <c r="I73" s="20"/>
      <c r="J73" s="13"/>
    </row>
    <row r="74" customFormat="false" ht="12.75" hidden="false" customHeight="false" outlineLevel="0" collapsed="false">
      <c r="I74" s="20"/>
      <c r="J74" s="13"/>
    </row>
    <row r="75" customFormat="false" ht="12.75" hidden="false" customHeight="false" outlineLevel="0" collapsed="false">
      <c r="I75" s="20"/>
      <c r="J75" s="13"/>
    </row>
    <row r="76" customFormat="false" ht="12.75" hidden="false" customHeight="false" outlineLevel="0" collapsed="false">
      <c r="I76" s="20"/>
      <c r="J76" s="13"/>
    </row>
    <row r="77" customFormat="false" ht="12.75" hidden="false" customHeight="false" outlineLevel="0" collapsed="false">
      <c r="I77" s="20"/>
      <c r="J77" s="13"/>
    </row>
    <row r="78" customFormat="false" ht="12.75" hidden="false" customHeight="false" outlineLevel="0" collapsed="false">
      <c r="I78" s="20"/>
      <c r="J78" s="13"/>
    </row>
    <row r="79" customFormat="false" ht="12.75" hidden="false" customHeight="false" outlineLevel="0" collapsed="false">
      <c r="I79" s="20"/>
      <c r="J79" s="13"/>
    </row>
    <row r="80" customFormat="false" ht="12.75" hidden="false" customHeight="false" outlineLevel="0" collapsed="false">
      <c r="I80" s="20"/>
      <c r="J80" s="13"/>
    </row>
    <row r="81" customFormat="false" ht="12.75" hidden="false" customHeight="false" outlineLevel="0" collapsed="false">
      <c r="I81" s="20"/>
      <c r="J81" s="13"/>
    </row>
    <row r="82" customFormat="false" ht="12.75" hidden="false" customHeight="false" outlineLevel="0" collapsed="false">
      <c r="I82" s="20"/>
      <c r="J82" s="13"/>
    </row>
    <row r="83" customFormat="false" ht="12.75" hidden="false" customHeight="false" outlineLevel="0" collapsed="false">
      <c r="I83" s="20"/>
      <c r="J83" s="13"/>
    </row>
    <row r="84" customFormat="false" ht="12.75" hidden="false" customHeight="false" outlineLevel="0" collapsed="false">
      <c r="I84" s="20"/>
      <c r="J84" s="13"/>
    </row>
    <row r="85" customFormat="false" ht="12.75" hidden="false" customHeight="false" outlineLevel="0" collapsed="false">
      <c r="I85" s="20"/>
      <c r="J85" s="13"/>
    </row>
    <row r="86" customFormat="false" ht="12.75" hidden="false" customHeight="false" outlineLevel="0" collapsed="false">
      <c r="I86" s="20"/>
      <c r="J86" s="13"/>
    </row>
    <row r="87" customFormat="false" ht="12.75" hidden="false" customHeight="false" outlineLevel="0" collapsed="false">
      <c r="I87" s="20"/>
      <c r="J87" s="13"/>
    </row>
    <row r="88" customFormat="false" ht="12.75" hidden="false" customHeight="false" outlineLevel="0" collapsed="false">
      <c r="I88" s="20"/>
      <c r="J88" s="13"/>
    </row>
    <row r="89" customFormat="false" ht="12.75" hidden="false" customHeight="false" outlineLevel="0" collapsed="false">
      <c r="I89" s="20"/>
      <c r="J89" s="13"/>
    </row>
    <row r="90" customFormat="false" ht="12.75" hidden="false" customHeight="false" outlineLevel="0" collapsed="false">
      <c r="I90" s="20"/>
      <c r="J90" s="13"/>
    </row>
    <row r="91" customFormat="false" ht="12.75" hidden="false" customHeight="false" outlineLevel="0" collapsed="false">
      <c r="I91" s="20"/>
      <c r="J91" s="13"/>
    </row>
    <row r="92" customFormat="false" ht="12.75" hidden="false" customHeight="false" outlineLevel="0" collapsed="false">
      <c r="I92" s="20"/>
      <c r="J92" s="13"/>
    </row>
    <row r="93" customFormat="false" ht="12.75" hidden="false" customHeight="false" outlineLevel="0" collapsed="false">
      <c r="I93" s="20"/>
      <c r="J93" s="13"/>
    </row>
    <row r="94" customFormat="false" ht="12.75" hidden="false" customHeight="false" outlineLevel="0" collapsed="false">
      <c r="I94" s="20"/>
      <c r="J94" s="13"/>
    </row>
    <row r="95" customFormat="false" ht="12.75" hidden="false" customHeight="false" outlineLevel="0" collapsed="false">
      <c r="I95" s="20"/>
      <c r="J95" s="13"/>
    </row>
    <row r="96" customFormat="false" ht="12.75" hidden="false" customHeight="false" outlineLevel="0" collapsed="false">
      <c r="I96" s="20"/>
      <c r="J96" s="13"/>
    </row>
    <row r="97" customFormat="false" ht="12.75" hidden="false" customHeight="false" outlineLevel="0" collapsed="false">
      <c r="I97" s="20"/>
      <c r="J97" s="13"/>
    </row>
    <row r="98" customFormat="false" ht="12.75" hidden="false" customHeight="false" outlineLevel="0" collapsed="false">
      <c r="I98" s="20"/>
      <c r="J98" s="13"/>
    </row>
    <row r="99" customFormat="false" ht="12.75" hidden="false" customHeight="false" outlineLevel="0" collapsed="false">
      <c r="I99" s="20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29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19"/>
      <c r="C2" s="19"/>
      <c r="D2" s="1"/>
      <c r="E2" s="1"/>
    </row>
    <row r="3" customFormat="false" ht="12.75" hidden="false" customHeight="false" outlineLevel="0" collapsed="false">
      <c r="B3" s="19"/>
      <c r="C3" s="19"/>
      <c r="D3" s="1"/>
      <c r="E3" s="1"/>
    </row>
    <row r="4" customFormat="false" ht="12.75" hidden="false" customHeight="false" outlineLevel="0" collapsed="false">
      <c r="B4" s="19"/>
      <c r="C4" s="19"/>
      <c r="D4" s="1"/>
      <c r="E4" s="1"/>
    </row>
    <row r="5" customFormat="false" ht="12.75" hidden="false" customHeight="false" outlineLevel="0" collapsed="false">
      <c r="B5" s="19"/>
      <c r="C5" s="19"/>
      <c r="D5" s="1"/>
      <c r="E5" s="1"/>
    </row>
    <row r="6" customFormat="false" ht="12.75" hidden="false" customHeight="false" outlineLevel="0" collapsed="false">
      <c r="B6" s="19"/>
      <c r="C6" s="19"/>
      <c r="D6" s="1"/>
      <c r="E6" s="1"/>
    </row>
    <row r="7" customFormat="false" ht="12.75" hidden="false" customHeight="false" outlineLevel="0" collapsed="false">
      <c r="B7" s="19"/>
      <c r="C7" s="19"/>
      <c r="D7" s="1"/>
      <c r="E7" s="1"/>
    </row>
    <row r="8" customFormat="false" ht="12.75" hidden="false" customHeight="false" outlineLevel="0" collapsed="false">
      <c r="B8" s="19"/>
      <c r="C8" s="19"/>
      <c r="D8" s="1"/>
      <c r="E8" s="1"/>
    </row>
    <row r="9" customFormat="false" ht="12.75" hidden="false" customHeight="false" outlineLevel="0" collapsed="false">
      <c r="B9" s="19"/>
      <c r="C9" s="19"/>
      <c r="D9" s="1"/>
      <c r="E9" s="1"/>
    </row>
    <row r="10" customFormat="false" ht="12.75" hidden="false" customHeight="false" outlineLevel="0" collapsed="false">
      <c r="B10" s="19"/>
      <c r="C10" s="19"/>
      <c r="D10" s="1"/>
      <c r="E10" s="1"/>
    </row>
    <row r="11" customFormat="false" ht="12.75" hidden="false" customHeight="false" outlineLevel="0" collapsed="false">
      <c r="B11" s="19"/>
      <c r="C11" s="1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:D2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29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19"/>
      <c r="C2" s="19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1: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1" t="s">
        <v>31</v>
      </c>
      <c r="B2" s="22" t="n">
        <v>45637</v>
      </c>
      <c r="C2" s="22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1" t="s">
        <v>32</v>
      </c>
      <c r="B3" s="22" t="n">
        <v>45673</v>
      </c>
      <c r="C3" s="22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3" t="s">
        <v>33</v>
      </c>
      <c r="B4" s="24" t="n">
        <v>45702</v>
      </c>
      <c r="C4" s="24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3" t="s">
        <v>34</v>
      </c>
      <c r="B5" s="24" t="n">
        <v>45733</v>
      </c>
      <c r="C5" s="24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3" t="s">
        <v>35</v>
      </c>
      <c r="B6" s="24" t="n">
        <v>45762</v>
      </c>
      <c r="C6" s="24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3" t="s">
        <v>36</v>
      </c>
      <c r="B7" s="24" t="n">
        <v>45796</v>
      </c>
      <c r="C7" s="24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3" t="s">
        <v>37</v>
      </c>
      <c r="B8" s="13" t="n">
        <v>45827</v>
      </c>
      <c r="C8" s="24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3" t="s">
        <v>38</v>
      </c>
      <c r="B9" s="24" t="n">
        <v>45856</v>
      </c>
      <c r="C9" s="24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3" t="s">
        <v>39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3" t="s">
        <v>40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3" t="s">
        <v>41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3" t="s">
        <v>42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8" activeCellId="1" sqref="D1:D2 A1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29</v>
      </c>
      <c r="B1" s="18" t="s">
        <v>43</v>
      </c>
      <c r="C1" s="18" t="s">
        <v>10</v>
      </c>
      <c r="D1" s="1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1" t="s">
        <v>31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1" t="s">
        <v>32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3" t="s">
        <v>33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3" t="s">
        <v>34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3" t="s">
        <v>35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3" t="s">
        <v>36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3" t="s">
        <v>37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3" t="s">
        <v>38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3" t="s">
        <v>39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3" t="s">
        <v>40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3" t="s">
        <v>41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3" t="s">
        <v>42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1"/>
      <c r="C14" s="1"/>
      <c r="D14" s="1"/>
    </row>
    <row r="15" customFormat="false" ht="12.75" hidden="false" customHeight="false" outlineLevel="0" collapsed="false">
      <c r="B15" s="21"/>
      <c r="C15" s="1"/>
      <c r="D15" s="1"/>
    </row>
    <row r="16" customFormat="false" ht="12.75" hidden="false" customHeight="false" outlineLevel="0" collapsed="false">
      <c r="B16" s="21"/>
      <c r="C16" s="1"/>
      <c r="D16" s="1"/>
    </row>
    <row r="17" customFormat="false" ht="12.75" hidden="false" customHeight="false" outlineLevel="0" collapsed="false">
      <c r="B17" s="21"/>
      <c r="C17" s="1"/>
      <c r="D17" s="1"/>
    </row>
    <row r="18" customFormat="false" ht="12.75" hidden="false" customHeight="false" outlineLevel="0" collapsed="false">
      <c r="B18" s="21"/>
      <c r="C18" s="1"/>
      <c r="D18" s="1"/>
    </row>
    <row r="19" customFormat="false" ht="12.75" hidden="false" customHeight="false" outlineLevel="0" collapsed="false">
      <c r="B19" s="21"/>
      <c r="C19" s="1"/>
      <c r="D19" s="1"/>
    </row>
    <row r="20" customFormat="false" ht="12.75" hidden="false" customHeight="false" outlineLevel="0" collapsed="false">
      <c r="B20" s="21"/>
      <c r="C20" s="1"/>
      <c r="D20" s="1"/>
    </row>
    <row r="21" customFormat="false" ht="12.75" hidden="false" customHeight="false" outlineLevel="0" collapsed="false">
      <c r="B21" s="21"/>
      <c r="C21" s="1"/>
      <c r="D21" s="1"/>
    </row>
    <row r="22" customFormat="false" ht="12.75" hidden="false" customHeight="false" outlineLevel="0" collapsed="false">
      <c r="B22" s="21"/>
      <c r="C22" s="1"/>
      <c r="D22" s="1"/>
    </row>
    <row r="23" customFormat="false" ht="12.75" hidden="false" customHeight="false" outlineLevel="0" collapsed="false">
      <c r="B23" s="21"/>
      <c r="C23" s="1"/>
      <c r="D23" s="1"/>
    </row>
    <row r="24" customFormat="false" ht="12.75" hidden="false" customHeight="false" outlineLevel="0" collapsed="false">
      <c r="B24" s="21"/>
      <c r="C24" s="1"/>
      <c r="D24" s="1"/>
    </row>
    <row r="25" customFormat="false" ht="12.75" hidden="false" customHeight="false" outlineLevel="0" collapsed="false">
      <c r="B25" s="21"/>
      <c r="C25" s="1"/>
      <c r="D25" s="1"/>
    </row>
    <row r="26" customFormat="false" ht="12.75" hidden="false" customHeight="false" outlineLevel="0" collapsed="false">
      <c r="B26" s="21"/>
      <c r="C26" s="1"/>
      <c r="D26" s="1"/>
    </row>
    <row r="27" customFormat="false" ht="12.75" hidden="false" customHeight="false" outlineLevel="0" collapsed="false">
      <c r="B27" s="21"/>
      <c r="C27" s="1"/>
      <c r="D27" s="1"/>
    </row>
    <row r="28" customFormat="false" ht="12.75" hidden="false" customHeight="false" outlineLevel="0" collapsed="false">
      <c r="B28" s="21"/>
      <c r="C28" s="1"/>
      <c r="D28" s="1"/>
    </row>
    <row r="29" customFormat="false" ht="12.75" hidden="false" customHeight="false" outlineLevel="0" collapsed="false">
      <c r="B29" s="21"/>
      <c r="C29" s="1"/>
      <c r="D29" s="1"/>
    </row>
    <row r="30" customFormat="false" ht="12.75" hidden="false" customHeight="false" outlineLevel="0" collapsed="false">
      <c r="B30" s="21"/>
      <c r="C30" s="1"/>
      <c r="D30" s="1"/>
    </row>
    <row r="31" customFormat="false" ht="12.75" hidden="false" customHeight="false" outlineLevel="0" collapsed="false">
      <c r="B31" s="21"/>
      <c r="C31" s="1"/>
      <c r="D31" s="1"/>
    </row>
    <row r="32" customFormat="false" ht="12.75" hidden="false" customHeight="false" outlineLevel="0" collapsed="false">
      <c r="B32" s="21"/>
      <c r="C32" s="1"/>
      <c r="D32" s="1"/>
    </row>
    <row r="33" customFormat="false" ht="12.75" hidden="false" customHeight="false" outlineLevel="0" collapsed="false">
      <c r="B33" s="21"/>
      <c r="C33" s="1"/>
      <c r="D33" s="1"/>
    </row>
    <row r="34" customFormat="false" ht="12.75" hidden="false" customHeight="false" outlineLevel="0" collapsed="false">
      <c r="B34" s="21"/>
      <c r="C34" s="1"/>
      <c r="D34" s="1"/>
    </row>
    <row r="35" customFormat="false" ht="12.75" hidden="false" customHeight="false" outlineLevel="0" collapsed="false">
      <c r="B35" s="21"/>
      <c r="C35" s="1"/>
      <c r="D35" s="1"/>
    </row>
    <row r="36" customFormat="false" ht="12.75" hidden="false" customHeight="false" outlineLevel="0" collapsed="false">
      <c r="B36" s="23"/>
      <c r="C36" s="1"/>
      <c r="D36" s="1"/>
    </row>
    <row r="37" customFormat="false" ht="12.75" hidden="false" customHeight="false" outlineLevel="0" collapsed="false">
      <c r="B37" s="23"/>
      <c r="C37" s="1"/>
      <c r="D37" s="1"/>
    </row>
    <row r="38" customFormat="false" ht="12.75" hidden="false" customHeight="false" outlineLevel="0" collapsed="false">
      <c r="B38" s="21"/>
      <c r="C38" s="1"/>
      <c r="D38" s="1"/>
    </row>
    <row r="39" customFormat="false" ht="12.75" hidden="false" customHeight="false" outlineLevel="0" collapsed="false">
      <c r="B39" s="21"/>
      <c r="C39" s="1"/>
      <c r="D39" s="1"/>
    </row>
    <row r="40" customFormat="false" ht="12.75" hidden="false" customHeight="false" outlineLevel="0" collapsed="false">
      <c r="B40" s="23"/>
      <c r="C40" s="1"/>
      <c r="D40" s="1"/>
    </row>
    <row r="41" customFormat="false" ht="12.75" hidden="false" customHeight="false" outlineLevel="0" collapsed="false">
      <c r="B41" s="23"/>
      <c r="C41" s="1"/>
      <c r="D41" s="1"/>
    </row>
    <row r="42" customFormat="false" ht="12.75" hidden="false" customHeight="false" outlineLevel="0" collapsed="false">
      <c r="B42" s="23"/>
      <c r="C42" s="1"/>
      <c r="D42" s="1"/>
    </row>
    <row r="43" customFormat="false" ht="12.75" hidden="false" customHeight="false" outlineLevel="0" collapsed="false">
      <c r="B43" s="23"/>
      <c r="C43" s="1"/>
      <c r="D43" s="1"/>
    </row>
    <row r="44" customFormat="false" ht="12.75" hidden="false" customHeight="false" outlineLevel="0" collapsed="false">
      <c r="B44" s="23"/>
      <c r="C44" s="1"/>
      <c r="D44" s="1"/>
    </row>
    <row r="45" customFormat="false" ht="12.75" hidden="false" customHeight="false" outlineLevel="0" collapsed="false">
      <c r="B45" s="23"/>
      <c r="C45" s="1"/>
      <c r="D45" s="1"/>
    </row>
    <row r="46" customFormat="false" ht="12.75" hidden="false" customHeight="false" outlineLevel="0" collapsed="false">
      <c r="B46" s="23"/>
      <c r="C46" s="1"/>
      <c r="D46" s="1"/>
    </row>
    <row r="47" customFormat="false" ht="12.75" hidden="false" customHeight="false" outlineLevel="0" collapsed="false">
      <c r="B47" s="23"/>
      <c r="C47" s="1"/>
      <c r="D47" s="1"/>
    </row>
    <row r="48" customFormat="false" ht="12.75" hidden="false" customHeight="false" outlineLevel="0" collapsed="false">
      <c r="B48" s="23"/>
      <c r="C48" s="1"/>
      <c r="D48" s="1"/>
    </row>
    <row r="49" customFormat="false" ht="12.75" hidden="false" customHeight="false" outlineLevel="0" collapsed="false">
      <c r="B49" s="23"/>
      <c r="C49" s="1"/>
      <c r="D49" s="1"/>
    </row>
    <row r="50" customFormat="false" ht="12.75" hidden="false" customHeight="false" outlineLevel="0" collapsed="false">
      <c r="B50" s="21"/>
      <c r="C50" s="1"/>
      <c r="D50" s="1"/>
    </row>
    <row r="51" customFormat="false" ht="12.75" hidden="false" customHeight="false" outlineLevel="0" collapsed="false">
      <c r="B51" s="21"/>
      <c r="C51" s="1"/>
      <c r="D51" s="1"/>
    </row>
    <row r="52" customFormat="false" ht="12.75" hidden="false" customHeight="false" outlineLevel="0" collapsed="false">
      <c r="B52" s="23"/>
      <c r="C52" s="1"/>
      <c r="D52" s="1"/>
    </row>
    <row r="53" customFormat="false" ht="12.75" hidden="false" customHeight="false" outlineLevel="0" collapsed="false">
      <c r="B53" s="23"/>
      <c r="C53" s="1"/>
      <c r="D53" s="1"/>
    </row>
    <row r="54" customFormat="false" ht="12.75" hidden="false" customHeight="false" outlineLevel="0" collapsed="false">
      <c r="B54" s="23"/>
      <c r="C54" s="1"/>
      <c r="D54" s="1"/>
    </row>
    <row r="55" customFormat="false" ht="12.75" hidden="false" customHeight="false" outlineLevel="0" collapsed="false">
      <c r="B55" s="23"/>
      <c r="C55" s="1"/>
      <c r="D55" s="1"/>
    </row>
    <row r="56" customFormat="false" ht="12.75" hidden="false" customHeight="false" outlineLevel="0" collapsed="false">
      <c r="B56" s="23"/>
      <c r="C56" s="1"/>
      <c r="D56" s="1"/>
    </row>
    <row r="57" customFormat="false" ht="12.75" hidden="false" customHeight="false" outlineLevel="0" collapsed="false">
      <c r="B57" s="23"/>
      <c r="C57" s="1"/>
      <c r="D57" s="1"/>
    </row>
    <row r="58" customFormat="false" ht="12.75" hidden="false" customHeight="false" outlineLevel="0" collapsed="false">
      <c r="B58" s="23"/>
      <c r="C58" s="1"/>
      <c r="D58" s="1"/>
    </row>
    <row r="59" customFormat="false" ht="12.75" hidden="false" customHeight="false" outlineLevel="0" collapsed="false">
      <c r="B59" s="23"/>
      <c r="C59" s="1"/>
      <c r="D59" s="1"/>
    </row>
    <row r="60" customFormat="false" ht="12.75" hidden="false" customHeight="false" outlineLevel="0" collapsed="false">
      <c r="B60" s="23"/>
      <c r="C60" s="1"/>
      <c r="D60" s="1"/>
    </row>
    <row r="61" customFormat="false" ht="12.75" hidden="false" customHeight="false" outlineLevel="0" collapsed="false">
      <c r="B61" s="23"/>
      <c r="C61" s="1"/>
      <c r="D61" s="1"/>
    </row>
    <row r="62" customFormat="false" ht="12.75" hidden="false" customHeight="false" outlineLevel="0" collapsed="false">
      <c r="B62" s="21"/>
      <c r="C62" s="1"/>
      <c r="D62" s="1"/>
    </row>
    <row r="63" customFormat="false" ht="12.75" hidden="false" customHeight="false" outlineLevel="0" collapsed="false">
      <c r="B63" s="21"/>
      <c r="C63" s="1"/>
      <c r="D63" s="1"/>
    </row>
    <row r="64" customFormat="false" ht="12.75" hidden="false" customHeight="false" outlineLevel="0" collapsed="false">
      <c r="B64" s="23"/>
      <c r="C64" s="1"/>
      <c r="D64" s="1"/>
    </row>
    <row r="65" customFormat="false" ht="12.75" hidden="false" customHeight="false" outlineLevel="0" collapsed="false">
      <c r="B65" s="23"/>
      <c r="C65" s="1"/>
      <c r="D65" s="1"/>
    </row>
    <row r="66" customFormat="false" ht="12.75" hidden="false" customHeight="false" outlineLevel="0" collapsed="false">
      <c r="B66" s="23"/>
      <c r="C66" s="1"/>
      <c r="D66" s="1"/>
    </row>
    <row r="67" customFormat="false" ht="12.75" hidden="false" customHeight="false" outlineLevel="0" collapsed="false">
      <c r="B67" s="23"/>
      <c r="C67" s="1"/>
      <c r="D67" s="1"/>
    </row>
    <row r="68" customFormat="false" ht="12.75" hidden="false" customHeight="false" outlineLevel="0" collapsed="false">
      <c r="B68" s="23"/>
      <c r="C68" s="1"/>
      <c r="D68" s="1"/>
    </row>
    <row r="69" customFormat="false" ht="12.75" hidden="false" customHeight="false" outlineLevel="0" collapsed="false">
      <c r="B69" s="23"/>
      <c r="C69" s="1"/>
      <c r="D69" s="1"/>
    </row>
    <row r="70" customFormat="false" ht="12.75" hidden="false" customHeight="false" outlineLevel="0" collapsed="false">
      <c r="B70" s="23"/>
      <c r="C70" s="1"/>
      <c r="D70" s="1"/>
    </row>
    <row r="71" customFormat="false" ht="12.75" hidden="false" customHeight="false" outlineLevel="0" collapsed="false">
      <c r="B71" s="23"/>
      <c r="C71" s="1"/>
      <c r="D71" s="1"/>
    </row>
    <row r="72" customFormat="false" ht="12.75" hidden="false" customHeight="false" outlineLevel="0" collapsed="false">
      <c r="B72" s="23"/>
      <c r="C72" s="1"/>
      <c r="D72" s="1"/>
    </row>
    <row r="73" customFormat="false" ht="12.75" hidden="false" customHeight="false" outlineLevel="0" collapsed="false">
      <c r="B73" s="23"/>
      <c r="C73" s="1"/>
      <c r="D73" s="1"/>
    </row>
    <row r="74" customFormat="false" ht="12.75" hidden="false" customHeight="false" outlineLevel="0" collapsed="false">
      <c r="B74" s="21"/>
      <c r="C74" s="1"/>
      <c r="D74" s="1"/>
    </row>
    <row r="75" customFormat="false" ht="12.75" hidden="false" customHeight="false" outlineLevel="0" collapsed="false">
      <c r="B75" s="21"/>
      <c r="C75" s="1"/>
      <c r="D75" s="1"/>
    </row>
    <row r="76" customFormat="false" ht="12.75" hidden="false" customHeight="false" outlineLevel="0" collapsed="false">
      <c r="B76" s="23"/>
      <c r="C76" s="1"/>
      <c r="D76" s="1"/>
    </row>
    <row r="77" customFormat="false" ht="12.75" hidden="false" customHeight="false" outlineLevel="0" collapsed="false">
      <c r="B77" s="23"/>
      <c r="C77" s="1"/>
      <c r="D77" s="1"/>
    </row>
    <row r="78" customFormat="false" ht="12.75" hidden="false" customHeight="false" outlineLevel="0" collapsed="false">
      <c r="B78" s="23"/>
      <c r="C78" s="1"/>
      <c r="D78" s="1"/>
    </row>
    <row r="79" customFormat="false" ht="12.75" hidden="false" customHeight="false" outlineLevel="0" collapsed="false">
      <c r="B79" s="23"/>
      <c r="C79" s="1"/>
      <c r="D79" s="1"/>
    </row>
    <row r="80" customFormat="false" ht="12.75" hidden="false" customHeight="false" outlineLevel="0" collapsed="false">
      <c r="B80" s="23"/>
      <c r="C80" s="1"/>
      <c r="D80" s="1"/>
    </row>
    <row r="81" customFormat="false" ht="12.75" hidden="false" customHeight="false" outlineLevel="0" collapsed="false">
      <c r="B81" s="23"/>
      <c r="C81" s="1"/>
      <c r="D81" s="1"/>
    </row>
    <row r="82" customFormat="false" ht="12.75" hidden="false" customHeight="false" outlineLevel="0" collapsed="false">
      <c r="B82" s="23"/>
      <c r="C82" s="1"/>
      <c r="D82" s="1"/>
    </row>
    <row r="83" customFormat="false" ht="12.75" hidden="false" customHeight="false" outlineLevel="0" collapsed="false">
      <c r="B83" s="23"/>
      <c r="C83" s="1"/>
      <c r="D83" s="1"/>
    </row>
    <row r="84" customFormat="false" ht="12.75" hidden="false" customHeight="false" outlineLevel="0" collapsed="false">
      <c r="B84" s="23"/>
      <c r="C84" s="1"/>
      <c r="D84" s="1"/>
    </row>
    <row r="85" customFormat="false" ht="12.75" hidden="false" customHeight="false" outlineLevel="0" collapsed="false">
      <c r="B85" s="23"/>
      <c r="C85" s="1"/>
      <c r="D85" s="1"/>
    </row>
    <row r="86" customFormat="false" ht="12.75" hidden="false" customHeight="false" outlineLevel="0" collapsed="false">
      <c r="B86" s="21"/>
      <c r="C86" s="1"/>
      <c r="D86" s="1"/>
    </row>
    <row r="87" customFormat="false" ht="12.75" hidden="false" customHeight="false" outlineLevel="0" collapsed="false">
      <c r="B87" s="21"/>
      <c r="C87" s="1"/>
      <c r="D87" s="1"/>
    </row>
    <row r="88" customFormat="false" ht="12.75" hidden="false" customHeight="false" outlineLevel="0" collapsed="false">
      <c r="B88" s="23"/>
      <c r="C88" s="1"/>
      <c r="D88" s="1"/>
    </row>
    <row r="89" customFormat="false" ht="12.75" hidden="false" customHeight="false" outlineLevel="0" collapsed="false">
      <c r="B89" s="23"/>
      <c r="C89" s="1"/>
      <c r="D89" s="1"/>
    </row>
    <row r="90" customFormat="false" ht="12.75" hidden="false" customHeight="false" outlineLevel="0" collapsed="false">
      <c r="B90" s="23"/>
      <c r="C90" s="1"/>
      <c r="D90" s="1"/>
    </row>
    <row r="91" customFormat="false" ht="12.75" hidden="false" customHeight="false" outlineLevel="0" collapsed="false">
      <c r="B91" s="23"/>
      <c r="C91" s="1"/>
      <c r="D91" s="1"/>
    </row>
    <row r="92" customFormat="false" ht="12.75" hidden="false" customHeight="false" outlineLevel="0" collapsed="false">
      <c r="B92" s="23"/>
      <c r="C92" s="1"/>
      <c r="D92" s="1"/>
    </row>
    <row r="93" customFormat="false" ht="12.75" hidden="false" customHeight="false" outlineLevel="0" collapsed="false">
      <c r="B93" s="23"/>
      <c r="C93" s="1"/>
      <c r="D93" s="1"/>
    </row>
    <row r="94" customFormat="false" ht="12.75" hidden="false" customHeight="false" outlineLevel="0" collapsed="false">
      <c r="B94" s="23"/>
      <c r="C94" s="1"/>
      <c r="D94" s="1"/>
    </row>
    <row r="95" customFormat="false" ht="12.75" hidden="false" customHeight="false" outlineLevel="0" collapsed="false">
      <c r="B95" s="23"/>
      <c r="C95" s="1"/>
      <c r="D95" s="1"/>
    </row>
    <row r="96" customFormat="false" ht="12.75" hidden="false" customHeight="false" outlineLevel="0" collapsed="false">
      <c r="B96" s="23"/>
      <c r="C96" s="1"/>
      <c r="D96" s="1"/>
    </row>
    <row r="97" customFormat="false" ht="12.75" hidden="false" customHeight="false" outlineLevel="0" collapsed="false">
      <c r="B97" s="23"/>
      <c r="C97" s="1"/>
      <c r="D97" s="1"/>
    </row>
    <row r="98" customFormat="false" ht="12.75" hidden="false" customHeight="false" outlineLevel="0" collapsed="false">
      <c r="B98" s="21"/>
      <c r="C98" s="1"/>
      <c r="D98" s="1"/>
    </row>
    <row r="99" customFormat="false" ht="12.75" hidden="false" customHeight="false" outlineLevel="0" collapsed="false">
      <c r="B99" s="21"/>
      <c r="C99" s="1"/>
      <c r="D99" s="1"/>
    </row>
    <row r="100" customFormat="false" ht="12.75" hidden="false" customHeight="false" outlineLevel="0" collapsed="false">
      <c r="B100" s="23"/>
      <c r="C100" s="1"/>
      <c r="D100" s="1"/>
    </row>
    <row r="101" customFormat="false" ht="12.75" hidden="false" customHeight="false" outlineLevel="0" collapsed="false">
      <c r="B101" s="23"/>
      <c r="C101" s="1"/>
      <c r="D101" s="1"/>
    </row>
    <row r="102" customFormat="false" ht="12.75" hidden="false" customHeight="false" outlineLevel="0" collapsed="false">
      <c r="B102" s="23"/>
      <c r="C102" s="1"/>
      <c r="D102" s="1"/>
    </row>
    <row r="103" customFormat="false" ht="12.75" hidden="false" customHeight="false" outlineLevel="0" collapsed="false">
      <c r="B103" s="23"/>
      <c r="C103" s="1"/>
      <c r="D103" s="1"/>
    </row>
    <row r="104" customFormat="false" ht="12.75" hidden="false" customHeight="false" outlineLevel="0" collapsed="false">
      <c r="B104" s="23"/>
      <c r="C104" s="1"/>
      <c r="D104" s="1"/>
    </row>
    <row r="105" customFormat="false" ht="12.75" hidden="false" customHeight="false" outlineLevel="0" collapsed="false">
      <c r="B105" s="23"/>
      <c r="C105" s="1"/>
      <c r="D105" s="1"/>
    </row>
    <row r="106" customFormat="false" ht="12.75" hidden="false" customHeight="false" outlineLevel="0" collapsed="false">
      <c r="B106" s="23"/>
      <c r="C106" s="1"/>
      <c r="D106" s="1"/>
    </row>
    <row r="107" customFormat="false" ht="12.75" hidden="false" customHeight="false" outlineLevel="0" collapsed="false">
      <c r="B107" s="23"/>
      <c r="C107" s="1"/>
      <c r="D107" s="1"/>
    </row>
    <row r="108" customFormat="false" ht="12.75" hidden="false" customHeight="false" outlineLevel="0" collapsed="false">
      <c r="B108" s="23"/>
      <c r="C108" s="1"/>
      <c r="D108" s="1"/>
    </row>
    <row r="109" customFormat="false" ht="12.75" hidden="false" customHeight="false" outlineLevel="0" collapsed="false">
      <c r="B109" s="23"/>
      <c r="C109" s="1"/>
      <c r="D109" s="1"/>
    </row>
    <row r="110" customFormat="false" ht="12.75" hidden="false" customHeight="false" outlineLevel="0" collapsed="false">
      <c r="B110" s="21"/>
      <c r="C110" s="1"/>
      <c r="D110" s="1"/>
    </row>
    <row r="111" customFormat="false" ht="12.75" hidden="false" customHeight="false" outlineLevel="0" collapsed="false">
      <c r="B111" s="21"/>
      <c r="C111" s="1"/>
      <c r="D111" s="1"/>
    </row>
    <row r="112" customFormat="false" ht="12.75" hidden="false" customHeight="false" outlineLevel="0" collapsed="false">
      <c r="B112" s="23"/>
      <c r="C112" s="1"/>
      <c r="D112" s="1"/>
    </row>
    <row r="113" customFormat="false" ht="12.75" hidden="false" customHeight="false" outlineLevel="0" collapsed="false">
      <c r="B113" s="23"/>
      <c r="C113" s="1"/>
      <c r="D113" s="1"/>
    </row>
    <row r="114" customFormat="false" ht="12.75" hidden="false" customHeight="false" outlineLevel="0" collapsed="false">
      <c r="B114" s="23"/>
      <c r="C114" s="1"/>
      <c r="D114" s="1"/>
    </row>
    <row r="115" customFormat="false" ht="12.75" hidden="false" customHeight="false" outlineLevel="0" collapsed="false">
      <c r="B115" s="23"/>
      <c r="C115" s="1"/>
      <c r="D115" s="1"/>
    </row>
    <row r="116" customFormat="false" ht="12.75" hidden="false" customHeight="false" outlineLevel="0" collapsed="false">
      <c r="B116" s="23"/>
      <c r="C116" s="1"/>
      <c r="D116" s="1"/>
    </row>
    <row r="117" customFormat="false" ht="12.75" hidden="false" customHeight="false" outlineLevel="0" collapsed="false">
      <c r="B117" s="23"/>
      <c r="C117" s="1"/>
      <c r="D117" s="1"/>
    </row>
    <row r="118" customFormat="false" ht="12.75" hidden="false" customHeight="false" outlineLevel="0" collapsed="false">
      <c r="B118" s="23"/>
      <c r="C118" s="1"/>
      <c r="D118" s="1"/>
    </row>
    <row r="119" customFormat="false" ht="12.75" hidden="false" customHeight="false" outlineLevel="0" collapsed="false">
      <c r="B119" s="23"/>
      <c r="C119" s="1"/>
      <c r="D119" s="1"/>
    </row>
    <row r="120" customFormat="false" ht="12.75" hidden="false" customHeight="false" outlineLevel="0" collapsed="false">
      <c r="B120" s="23"/>
      <c r="C120" s="1"/>
      <c r="D120" s="1"/>
    </row>
    <row r="121" customFormat="false" ht="12.75" hidden="false" customHeight="false" outlineLevel="0" collapsed="false">
      <c r="B121" s="23"/>
      <c r="C121" s="1"/>
      <c r="D121" s="1"/>
    </row>
    <row r="122" customFormat="false" ht="12.75" hidden="false" customHeight="false" outlineLevel="0" collapsed="false">
      <c r="B122" s="21"/>
      <c r="C122" s="1"/>
      <c r="D122" s="1"/>
    </row>
    <row r="123" customFormat="false" ht="12.75" hidden="false" customHeight="false" outlineLevel="0" collapsed="false">
      <c r="B123" s="21"/>
      <c r="C123" s="1"/>
      <c r="D123" s="1"/>
    </row>
    <row r="124" customFormat="false" ht="12.75" hidden="false" customHeight="false" outlineLevel="0" collapsed="false">
      <c r="B124" s="23"/>
      <c r="C124" s="1"/>
      <c r="D124" s="1"/>
    </row>
    <row r="125" customFormat="false" ht="12.75" hidden="false" customHeight="false" outlineLevel="0" collapsed="false">
      <c r="B125" s="23"/>
      <c r="C125" s="1"/>
      <c r="D125" s="1"/>
    </row>
    <row r="126" customFormat="false" ht="12.75" hidden="false" customHeight="false" outlineLevel="0" collapsed="false">
      <c r="B126" s="23"/>
      <c r="C126" s="1"/>
      <c r="D126" s="1"/>
    </row>
    <row r="127" customFormat="false" ht="12.75" hidden="false" customHeight="false" outlineLevel="0" collapsed="false">
      <c r="B127" s="23"/>
      <c r="C127" s="1"/>
      <c r="D127" s="1"/>
    </row>
    <row r="128" customFormat="false" ht="12.75" hidden="false" customHeight="false" outlineLevel="0" collapsed="false">
      <c r="B128" s="23"/>
      <c r="C128" s="1"/>
      <c r="D128" s="1"/>
    </row>
    <row r="129" customFormat="false" ht="12.75" hidden="false" customHeight="false" outlineLevel="0" collapsed="false">
      <c r="B129" s="23"/>
      <c r="C129" s="1"/>
      <c r="D129" s="1"/>
    </row>
    <row r="130" customFormat="false" ht="12.75" hidden="false" customHeight="false" outlineLevel="0" collapsed="false">
      <c r="B130" s="23"/>
      <c r="C130" s="1"/>
      <c r="D130" s="1"/>
    </row>
    <row r="131" customFormat="false" ht="12.75" hidden="false" customHeight="false" outlineLevel="0" collapsed="false">
      <c r="B131" s="23"/>
      <c r="C131" s="1"/>
      <c r="D131" s="1"/>
    </row>
    <row r="132" customFormat="false" ht="12.75" hidden="false" customHeight="false" outlineLevel="0" collapsed="false">
      <c r="B132" s="23"/>
      <c r="C132" s="1"/>
      <c r="D132" s="1"/>
    </row>
    <row r="133" customFormat="false" ht="12.75" hidden="false" customHeight="false" outlineLevel="0" collapsed="false">
      <c r="B133" s="23"/>
      <c r="C133" s="1"/>
      <c r="D133" s="1"/>
    </row>
    <row r="134" customFormat="false" ht="12.75" hidden="false" customHeight="false" outlineLevel="0" collapsed="false">
      <c r="B134" s="21"/>
      <c r="C134" s="1"/>
      <c r="D134" s="1"/>
    </row>
    <row r="135" customFormat="false" ht="12.75" hidden="false" customHeight="false" outlineLevel="0" collapsed="false">
      <c r="B135" s="21"/>
      <c r="C135" s="1"/>
      <c r="D135" s="1"/>
    </row>
    <row r="136" customFormat="false" ht="12.75" hidden="false" customHeight="false" outlineLevel="0" collapsed="false">
      <c r="B136" s="23"/>
      <c r="C136" s="1"/>
      <c r="D136" s="1"/>
    </row>
    <row r="137" customFormat="false" ht="12.75" hidden="false" customHeight="false" outlineLevel="0" collapsed="false">
      <c r="B137" s="23"/>
      <c r="C137" s="1"/>
      <c r="D137" s="1"/>
    </row>
    <row r="138" customFormat="false" ht="12.75" hidden="false" customHeight="false" outlineLevel="0" collapsed="false">
      <c r="B138" s="23"/>
      <c r="C138" s="1"/>
      <c r="D138" s="1"/>
    </row>
    <row r="139" customFormat="false" ht="12.75" hidden="false" customHeight="false" outlineLevel="0" collapsed="false">
      <c r="B139" s="23"/>
      <c r="C139" s="1"/>
      <c r="D139" s="1"/>
    </row>
    <row r="140" customFormat="false" ht="12.75" hidden="false" customHeight="false" outlineLevel="0" collapsed="false">
      <c r="B140" s="23"/>
      <c r="C140" s="1"/>
      <c r="D140" s="1"/>
    </row>
    <row r="141" customFormat="false" ht="12.75" hidden="false" customHeight="false" outlineLevel="0" collapsed="false">
      <c r="B141" s="23"/>
      <c r="C141" s="1"/>
      <c r="D141" s="1"/>
    </row>
    <row r="142" customFormat="false" ht="12.75" hidden="false" customHeight="false" outlineLevel="0" collapsed="false">
      <c r="B142" s="23"/>
      <c r="C142" s="1"/>
      <c r="D142" s="1"/>
    </row>
    <row r="143" customFormat="false" ht="12.75" hidden="false" customHeight="false" outlineLevel="0" collapsed="false">
      <c r="B143" s="23"/>
      <c r="C143" s="1"/>
      <c r="D143" s="1"/>
    </row>
    <row r="144" customFormat="false" ht="12.75" hidden="false" customHeight="false" outlineLevel="0" collapsed="false">
      <c r="B144" s="23"/>
      <c r="C144" s="1"/>
      <c r="D144" s="1"/>
    </row>
    <row r="145" customFormat="false" ht="12.75" hidden="false" customHeight="false" outlineLevel="0" collapsed="false">
      <c r="B145" s="23"/>
      <c r="C145" s="1"/>
      <c r="D145" s="1"/>
    </row>
    <row r="146" customFormat="false" ht="12.75" hidden="false" customHeight="false" outlineLevel="0" collapsed="false">
      <c r="B146" s="21"/>
      <c r="C146" s="1"/>
      <c r="D146" s="1"/>
    </row>
    <row r="147" customFormat="false" ht="12.75" hidden="false" customHeight="false" outlineLevel="0" collapsed="false">
      <c r="B147" s="21"/>
      <c r="C147" s="1"/>
      <c r="D147" s="1"/>
    </row>
    <row r="148" customFormat="false" ht="12.75" hidden="false" customHeight="false" outlineLevel="0" collapsed="false">
      <c r="B148" s="23"/>
      <c r="C148" s="1"/>
      <c r="D148" s="1"/>
    </row>
    <row r="149" customFormat="false" ht="12.75" hidden="false" customHeight="false" outlineLevel="0" collapsed="false">
      <c r="B149" s="23"/>
      <c r="C149" s="1"/>
      <c r="D149" s="1"/>
    </row>
    <row r="150" customFormat="false" ht="12.75" hidden="false" customHeight="false" outlineLevel="0" collapsed="false">
      <c r="B150" s="23"/>
      <c r="C150" s="1"/>
      <c r="D150" s="1"/>
    </row>
    <row r="151" customFormat="false" ht="12.75" hidden="false" customHeight="false" outlineLevel="0" collapsed="false">
      <c r="B151" s="23"/>
      <c r="C151" s="1"/>
      <c r="D151" s="1"/>
    </row>
    <row r="152" customFormat="false" ht="12.75" hidden="false" customHeight="false" outlineLevel="0" collapsed="false">
      <c r="B152" s="23"/>
      <c r="C152" s="1"/>
      <c r="D152" s="1"/>
    </row>
    <row r="153" customFormat="false" ht="12.75" hidden="false" customHeight="false" outlineLevel="0" collapsed="false">
      <c r="B153" s="23"/>
      <c r="C153" s="1"/>
      <c r="D153" s="1"/>
    </row>
    <row r="154" customFormat="false" ht="12.75" hidden="false" customHeight="false" outlineLevel="0" collapsed="false">
      <c r="B154" s="23"/>
      <c r="C154" s="1"/>
      <c r="D154" s="1"/>
    </row>
    <row r="155" customFormat="false" ht="12.75" hidden="false" customHeight="false" outlineLevel="0" collapsed="false">
      <c r="B155" s="23"/>
      <c r="C155" s="1"/>
      <c r="D155" s="1"/>
    </row>
    <row r="156" customFormat="false" ht="12.75" hidden="false" customHeight="false" outlineLevel="0" collapsed="false">
      <c r="B156" s="23"/>
      <c r="C156" s="1"/>
      <c r="D156" s="1"/>
    </row>
    <row r="157" customFormat="false" ht="12.75" hidden="false" customHeight="false" outlineLevel="0" collapsed="false">
      <c r="B157" s="23"/>
      <c r="C157" s="1"/>
      <c r="D157" s="1"/>
    </row>
    <row r="158" customFormat="false" ht="12.75" hidden="false" customHeight="false" outlineLevel="0" collapsed="false">
      <c r="B158" s="21"/>
      <c r="C158" s="1"/>
      <c r="D158" s="1"/>
    </row>
    <row r="159" customFormat="false" ht="12.75" hidden="false" customHeight="false" outlineLevel="0" collapsed="false">
      <c r="B159" s="21"/>
      <c r="C159" s="1"/>
      <c r="D159" s="1"/>
    </row>
    <row r="160" customFormat="false" ht="12.75" hidden="false" customHeight="false" outlineLevel="0" collapsed="false">
      <c r="B160" s="23"/>
      <c r="C160" s="1"/>
      <c r="D160" s="1"/>
    </row>
    <row r="161" customFormat="false" ht="12.75" hidden="false" customHeight="false" outlineLevel="0" collapsed="false">
      <c r="B161" s="23"/>
      <c r="C161" s="1"/>
      <c r="D161" s="1"/>
    </row>
    <row r="162" customFormat="false" ht="12.75" hidden="false" customHeight="false" outlineLevel="0" collapsed="false">
      <c r="B162" s="23"/>
      <c r="C162" s="1"/>
      <c r="D162" s="1"/>
    </row>
    <row r="163" customFormat="false" ht="12.75" hidden="false" customHeight="false" outlineLevel="0" collapsed="false">
      <c r="B163" s="23"/>
      <c r="C163" s="1"/>
      <c r="D163" s="1"/>
    </row>
    <row r="164" customFormat="false" ht="12.75" hidden="false" customHeight="false" outlineLevel="0" collapsed="false">
      <c r="B164" s="23"/>
      <c r="C164" s="1"/>
      <c r="D164" s="1"/>
    </row>
    <row r="165" customFormat="false" ht="12.75" hidden="false" customHeight="false" outlineLevel="0" collapsed="false">
      <c r="B165" s="23"/>
      <c r="C165" s="1"/>
      <c r="D165" s="1"/>
    </row>
    <row r="166" customFormat="false" ht="12.75" hidden="false" customHeight="false" outlineLevel="0" collapsed="false">
      <c r="B166" s="23"/>
      <c r="C166" s="1"/>
      <c r="D166" s="1"/>
    </row>
    <row r="167" customFormat="false" ht="12.75" hidden="false" customHeight="false" outlineLevel="0" collapsed="false">
      <c r="B167" s="23"/>
      <c r="C167" s="1"/>
      <c r="D167" s="1"/>
    </row>
    <row r="168" customFormat="false" ht="12.75" hidden="false" customHeight="false" outlineLevel="0" collapsed="false">
      <c r="B168" s="23"/>
      <c r="C168" s="1"/>
      <c r="D168" s="1"/>
    </row>
    <row r="169" customFormat="false" ht="12.75" hidden="false" customHeight="false" outlineLevel="0" collapsed="false">
      <c r="B169" s="23"/>
      <c r="C169" s="1"/>
      <c r="D169" s="1"/>
    </row>
    <row r="170" customFormat="false" ht="12.75" hidden="false" customHeight="false" outlineLevel="0" collapsed="false">
      <c r="B170" s="21"/>
      <c r="C170" s="1"/>
      <c r="D170" s="1"/>
    </row>
    <row r="171" customFormat="false" ht="12.75" hidden="false" customHeight="false" outlineLevel="0" collapsed="false">
      <c r="B171" s="21"/>
      <c r="C171" s="1"/>
      <c r="D171" s="1"/>
    </row>
    <row r="172" customFormat="false" ht="12.75" hidden="false" customHeight="false" outlineLevel="0" collapsed="false">
      <c r="B172" s="23"/>
      <c r="C172" s="1"/>
      <c r="D172" s="1"/>
    </row>
    <row r="173" customFormat="false" ht="12.75" hidden="false" customHeight="false" outlineLevel="0" collapsed="false">
      <c r="B173" s="23"/>
      <c r="C173" s="1"/>
      <c r="D173" s="1"/>
    </row>
    <row r="174" customFormat="false" ht="12.75" hidden="false" customHeight="false" outlineLevel="0" collapsed="false">
      <c r="B174" s="23"/>
      <c r="C174" s="1"/>
      <c r="D174" s="1"/>
    </row>
    <row r="175" customFormat="false" ht="12.75" hidden="false" customHeight="false" outlineLevel="0" collapsed="false">
      <c r="B175" s="23"/>
      <c r="C175" s="1"/>
      <c r="D175" s="1"/>
    </row>
    <row r="176" customFormat="false" ht="12.75" hidden="false" customHeight="false" outlineLevel="0" collapsed="false">
      <c r="B176" s="23"/>
      <c r="C176" s="1"/>
      <c r="D176" s="1"/>
    </row>
    <row r="177" customFormat="false" ht="12.75" hidden="false" customHeight="false" outlineLevel="0" collapsed="false">
      <c r="B177" s="23"/>
      <c r="C177" s="1"/>
      <c r="D177" s="1"/>
    </row>
    <row r="178" customFormat="false" ht="12.75" hidden="false" customHeight="false" outlineLevel="0" collapsed="false">
      <c r="B178" s="23"/>
      <c r="C178" s="1"/>
      <c r="D178" s="1"/>
    </row>
    <row r="179" customFormat="false" ht="12.75" hidden="false" customHeight="false" outlineLevel="0" collapsed="false">
      <c r="B179" s="23"/>
      <c r="C179" s="1"/>
      <c r="D179" s="1"/>
    </row>
    <row r="180" customFormat="false" ht="12.75" hidden="false" customHeight="false" outlineLevel="0" collapsed="false">
      <c r="B180" s="23"/>
      <c r="C180" s="1"/>
      <c r="D180" s="1"/>
    </row>
    <row r="181" customFormat="false" ht="12.75" hidden="false" customHeight="false" outlineLevel="0" collapsed="false">
      <c r="B181" s="23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9" activeCellId="1" sqref="D1:D2 K1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44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2025-02-04T08:30:30Z</dcterms:modified>
  <cp:revision>473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