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<sst xmlns="http://schemas.openxmlformats.org/spreadsheetml/2006/main" count="212" uniqueCount="87">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</sst>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D1:D2 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6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7" t="n">
        <f aca="false">MAX(MAX(period!C2:C900),MAX(task!C2:C605))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52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26" t="s">
        <v>56</v>
      </c>
      <c r="H1" s="26" t="s">
        <v>57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9" t="n">
        <f aca="false">misc!A2+1</f>
        <v>45657</v>
      </c>
      <c r="F2" s="19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8" t="s">
        <v>46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61</v>
      </c>
      <c r="C2" s="13" t="s">
        <v>62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63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64</v>
      </c>
      <c r="C2" s="13" t="s">
        <v>65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8" t="s">
        <v>66</v>
      </c>
      <c r="B1" s="8" t="s">
        <v>60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67</v>
      </c>
      <c r="B1" s="8" t="s">
        <v>68</v>
      </c>
      <c r="C1" s="8" t="s">
        <v>69</v>
      </c>
      <c r="D1" s="8" t="s">
        <v>70</v>
      </c>
    </row>
    <row r="2" customFormat="false" ht="12.75" hidden="false" customHeight="false" outlineLevel="0" collapsed="false">
      <c r="B2" s="13" t="s">
        <v>71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72</v>
      </c>
      <c r="B1" s="8" t="s">
        <v>58</v>
      </c>
      <c r="C1" s="8" t="s">
        <v>73</v>
      </c>
      <c r="D1" s="8" t="s">
        <v>74</v>
      </c>
    </row>
    <row r="2" customFormat="false" ht="12.75" hidden="false" customHeight="false" outlineLevel="0" collapsed="false">
      <c r="B2" s="13" t="s">
        <v>75</v>
      </c>
      <c r="C2" s="6" t="s">
        <v>76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8" t="s">
        <v>77</v>
      </c>
      <c r="B1" s="8" t="s">
        <v>78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</row>
    <row r="2" customFormat="false" ht="12.75" hidden="false" customHeight="false" outlineLevel="0" collapsed="false">
      <c r="B2" s="13" t="s">
        <v>84</v>
      </c>
      <c r="C2" s="13" t="s">
        <v>62</v>
      </c>
      <c r="D2" s="6" t="n">
        <v>0.2</v>
      </c>
      <c r="E2" s="6" t="s">
        <v>85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86</v>
      </c>
      <c r="B1" s="8" t="s">
        <v>60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1" sqref="D1:D2 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holiday!A$2:A$500)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holiday!A$2:A$500)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holiday!A$2:A$500)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holiday!A$2:A$500)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holiday!A$2:A$500)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holiday!A$2:A$500)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holiday!A$2:A$500)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holiday!A$2:A$500)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holiday!A$2:A$500)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1" sqref="D1:D2 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COUNTIF(expert!$A$2:$A$954, A8) &gt; 0</f>
        <v>1</v>
      </c>
      <c r="D8" s="17" t="n">
        <f aca="false">COUNTIF(task!$A$2:$A$608,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COUNTIF(expert!$A$2:$A$954, A9) &gt; 0</f>
        <v>1</v>
      </c>
      <c r="D9" s="17" t="n">
        <f aca="false">COUNTIF(task!$A$2:$A$608,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COUNTIF(expert!$A$2:$A$954, A10) &gt; 0</f>
        <v>1</v>
      </c>
      <c r="D10" s="17" t="n">
        <f aca="false">COUNTIF(task!$A$2:$A$608,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COUNTIF(expert!$A$2:$A$954, A11) &gt; 0</f>
        <v>1</v>
      </c>
      <c r="D11" s="17" t="n">
        <f aca="false">COUNTIF(task!$A$2:$A$608,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COUNTIF(expert!$A$2:$A$954, A12) &gt; 0</f>
        <v>1</v>
      </c>
      <c r="D12" s="17" t="n">
        <f aca="false">COUNTIF(task!$A$2:$A$608,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COUNTIF(expert!$A$2:$A$954, A13) &gt; 0</f>
        <v>1</v>
      </c>
      <c r="D13" s="17" t="n">
        <f aca="false">COUNTIF(task!$A$2:$A$608,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COUNTIF(expert!$A$2:$A$954, A14) &gt; 0</f>
        <v>1</v>
      </c>
      <c r="D14" s="17" t="n">
        <f aca="false">COUNTIF(task!$A$2:$A$608,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COUNTIF(expert!$A$2:$A$954, A15) &gt; 0</f>
        <v>1</v>
      </c>
      <c r="D15" s="17" t="n">
        <f aca="false">COUNTIF(task!$A$2:$A$608,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COUNTIF(expert!$A$2:$A$954, A18) &gt; 0</f>
        <v>1</v>
      </c>
      <c r="D18" s="17" t="n">
        <f aca="false">COUNTIF(task!$A$2:$A$608,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1" sqref="D1:D2 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task!A$2:I$23, 8, 0)</f>
        <v>0.5</v>
      </c>
      <c r="F2" s="1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task!A$2:I$23, 8, 0)</f>
        <v>0</v>
      </c>
      <c r="F3" s="1" t="n">
        <f aca="false">VLOOKUP(B3, task!A$2:I$23, 9, 0)</f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task!A$2:I$23, 8, 0)</f>
        <v>0.5</v>
      </c>
      <c r="F4" s="1" t="n">
        <f aca="false">VLOOKUP(B4, task!A$2:I$23, 9, 0)</f>
        <v>0.75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task!A$2:I$23, 8, 0)</f>
        <v>0</v>
      </c>
      <c r="F5" s="1" t="n">
        <f aca="false">VLOOKUP(B5, task!A$2:I$23, 9, 0)</f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task!A$2:I$23, 8, 0)</f>
        <v>0.5</v>
      </c>
      <c r="F6" s="1" t="n">
        <f aca="false">VLOOKUP(B6, task!A$2:I$23, 9, 0)</f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task!A$2:I$23, 8, 0)</f>
        <v>1</v>
      </c>
      <c r="F7" s="1" t="n">
        <f aca="false">VLOOKUP(B7, task!A$2:I$23, 9, 0)</f>
        <v>1.25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task!A$2:I$23, 8, 0)</f>
        <v>1.25</v>
      </c>
      <c r="F8" s="1" t="n">
        <f aca="false">VLOOKUP(B8, task!A$2:I$23, 9, 0)</f>
        <v>1.5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task!A$2:I$23, 8, 0)</f>
        <v>0.5</v>
      </c>
      <c r="F9" s="1" t="n">
        <f aca="false">VLOOKUP(B9, task!A$2:I$23, 9, 0)</f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task!A$2:I$23, 8, 0)</f>
        <v>0.25</v>
      </c>
      <c r="F10" s="1" t="n">
        <f aca="false">VLOOKUP(B10, task!A$2:I$23, 9, 0)</f>
        <v>0.5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task!A$2:I$23, 8, 0)</f>
        <v>0.5</v>
      </c>
      <c r="F11" s="1" t="n">
        <f aca="false">VLOOKUP(B11, task!A$2:I$23, 9, 0)</f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task!A$2:I$23, 8, 0)</f>
        <v>3.75</v>
      </c>
      <c r="F12" s="1" t="n">
        <f aca="false">VLOOKUP(B12, task!A$2:I$23, 9, 0)</f>
        <v>4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task!A$2:I$23, 8, 0)</f>
        <v>5</v>
      </c>
      <c r="F13" s="1" t="n">
        <f aca="false">VLOOKUP(B13, task!A$2:I$23, 9, 0)</f>
        <v>5.25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task!A$2:I$23, 8, 0)</f>
        <v>0.75</v>
      </c>
      <c r="F14" s="1" t="n">
        <f aca="false">VLOOKUP(B14, task!A$2:I$23, 9, 0)</f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task!A$2:I$23, 8, 0)</f>
        <v>2</v>
      </c>
      <c r="F15" s="1" t="n">
        <f aca="false">VLOOKUP(B15, task!A$2:I$23, 9, 0)</f>
        <v>2.25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45833</v>
      </c>
      <c r="D16" s="19" t="n">
        <v>45848</v>
      </c>
      <c r="E16" s="1" t="n">
        <f aca="false">VLOOKUP(B16, task!A$2:I$23, 8, 0)</f>
        <v>5</v>
      </c>
      <c r="F16" s="1" t="n">
        <f aca="false">VLOOKUP(B16, task!A$2:I$23, 9, 0)</f>
        <v>5.25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45849</v>
      </c>
      <c r="D17" s="19" t="n">
        <v>46119</v>
      </c>
      <c r="E17" s="1" t="n">
        <f aca="false">VLOOKUP(B17, task!A$2:I$23, 8, 0)</f>
        <v>1</v>
      </c>
      <c r="F17" s="1" t="n">
        <f aca="false">VLOOKUP(B17, task!A$2:I$23, 9, 0)</f>
        <v>1.25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46120</v>
      </c>
      <c r="D18" s="19" t="n">
        <v>46142</v>
      </c>
      <c r="E18" s="1" t="n">
        <f aca="false">VLOOKUP(B18, task!A$2:I$23, 8, 0)</f>
        <v>1</v>
      </c>
      <c r="F18" s="1" t="n">
        <f aca="false">VLOOKUP(B18, task!A$2:I$23, 9, 0)</f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1" sqref="D1:D2 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2025-02-08T08:45:23Z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