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<sst xmlns="http://schemas.openxmlformats.org/spreadsheetml/2006/main" count="188" uniqueCount="80">
  <si>
    <t xml:space="preserve">Name</t>
  </si>
  <si>
    <t xml:space="preserve">Comment</t>
  </si>
  <si>
    <t xml:space="preserve">PM.Angel</t>
  </si>
  <si>
    <t xml:space="preserve">the 1st unit</t>
  </si>
  <si>
    <t xml:space="preserve">Start</t>
  </si>
  <si>
    <t xml:space="preserve">End</t>
  </si>
  <si>
    <t xml:space="preserve">Work</t>
  </si>
  <si>
    <t xml:space="preserve">charlie.pm</t>
  </si>
  <si>
    <t xml:space="preserve">charlie.pf</t>
  </si>
  <si>
    <t xml:space="preserve">delta.pm</t>
  </si>
  <si>
    <t xml:space="preserve">delta.pf</t>
  </si>
  <si>
    <t xml:space="preserve">juliet.pe</t>
  </si>
  <si>
    <t xml:space="preserve">juliet.pm</t>
  </si>
  <si>
    <t xml:space="preserve">juliet.pf</t>
  </si>
  <si>
    <t xml:space="preserve">mike.pe</t>
  </si>
  <si>
    <t xml:space="preserve">mike.pm</t>
  </si>
  <si>
    <t xml:space="preserve">mike.pf</t>
  </si>
  <si>
    <t xml:space="preserve">november.pe</t>
  </si>
  <si>
    <t xml:space="preserve">november.pm</t>
  </si>
  <si>
    <t xml:space="preserve">november.pf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</si>
  <si>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</si>
  <si>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</si>
  <si>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</si>
  <si>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</si>
  <si>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</si>
  <si>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</si>
  <si>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</si>
  <si>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</si>
  <si>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</si>
  <si>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</si>
  <si>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</si>
  <si>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</si>
  <si>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</si>
  <si>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</si>
  <si>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</si>
  <si>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</si>
  <si>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</si>
  <si>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</si>
  <si>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</si>
  <si>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</si>
  <si>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</si>
  <si>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</si>
  <si>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</si>
  <si>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gcg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</si>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</sst>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8" activeCellId="1" sqref="D1:D2 E1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AND(C2:C986)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COUNTIF(assign!$A$1:$A$735,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9" customFormat="false" ht="12.75" hidden="false" customHeight="false" outlineLevel="0" collapsed="false">
      <c r="D19" s="1"/>
    </row>
    <row r="20" customFormat="false" ht="12.75" hidden="false" customHeight="false" outlineLevel="0" collapsed="false">
      <c r="D20" s="1"/>
    </row>
    <row r="21" customFormat="false" ht="12.75" hidden="false" customHeight="false" outlineLevel="0" collapsed="false">
      <c r="D21" s="1"/>
    </row>
    <row r="22" customFormat="false" ht="12.75" hidden="false" customHeight="false" outlineLevel="0" collapsed="false">
      <c r="D22" s="1"/>
    </row>
    <row r="23" customFormat="false" ht="12.75" hidden="false" customHeight="false" outlineLevel="0" collapsed="false">
      <c r="D23" s="1"/>
    </row>
    <row r="24" customFormat="false" ht="12.75" hidden="false" customHeight="false" outlineLevel="0" collapsed="false">
      <c r="D24" s="1"/>
    </row>
    <row r="25" customFormat="false" ht="12.75" hidden="false" customHeight="false" outlineLevel="0" collapsed="false">
      <c r="D25" s="1"/>
    </row>
    <row r="26" customFormat="false" ht="12.75" hidden="false" customHeight="false" outlineLevel="0" collapsed="false">
      <c r="D26" s="1"/>
    </row>
    <row r="27" customFormat="false" ht="12.75" hidden="false" customHeight="false" outlineLevel="0" collapsed="false">
      <c r="D27" s="1"/>
    </row>
    <row r="28" customFormat="false" ht="12.75" hidden="false" customHeight="false" outlineLevel="0" collapsed="false">
      <c r="D28" s="1"/>
    </row>
    <row r="29" customFormat="false" ht="12.75" hidden="false" customHeight="false" outlineLevel="0" collapsed="false">
      <c r="D29" s="1"/>
    </row>
    <row r="30" customFormat="false" ht="12.75" hidden="false" customHeight="false" outlineLevel="0" collapsed="false">
      <c r="D30" s="1"/>
    </row>
    <row r="31" customFormat="false" ht="12.75" hidden="false" customHeight="false" outlineLevel="0" collapsed="false">
      <c r="D3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AND(E2:E811)</f>
        <v>1</v>
      </c>
      <c r="F1" s="11" t="b">
        <f aca="false">AND(F2:F816)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45813</v>
      </c>
      <c r="D2" s="7" t="n">
        <v>80</v>
      </c>
      <c r="E2" s="2" t="b">
        <f aca="false">COUNTIF(assign!$B$1:$B$735, A2) &gt; 0</f>
        <v>1</v>
      </c>
      <c r="F2" s="2" t="b">
        <f aca="false">C2&gt;misc!$A$2</f>
        <v>1</v>
      </c>
    </row>
    <row r="3" customFormat="false" ht="12.75" hidden="false" customHeight="false" outlineLevel="0" collapsed="false">
      <c r="A3" s="1" t="s">
        <v>8</v>
      </c>
      <c r="B3" s="12" t="n">
        <v>45814</v>
      </c>
      <c r="C3" s="12" t="n">
        <v>45844</v>
      </c>
      <c r="D3" s="7" t="n">
        <v>10</v>
      </c>
      <c r="E3" s="2" t="b">
        <f aca="false">COUNTIF(assign!$B$1:$B$735, A3) &gt; 0</f>
        <v>1</v>
      </c>
      <c r="F3" s="2" t="b">
        <f aca="false">C3&gt;misc!$A$2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45713</v>
      </c>
      <c r="D4" s="7" t="n">
        <v>25</v>
      </c>
      <c r="E4" s="2" t="b">
        <f aca="false">COUNTIF(assign!$B$1:$B$735, A4) &gt; 0</f>
        <v>1</v>
      </c>
      <c r="F4" s="2" t="b">
        <f aca="false">C4&gt;misc!$A$2</f>
        <v>1</v>
      </c>
    </row>
    <row r="5" customFormat="false" ht="12.75" hidden="false" customHeight="false" outlineLevel="0" collapsed="false">
      <c r="A5" s="1" t="s">
        <v>10</v>
      </c>
      <c r="B5" s="12" t="n">
        <v>45714</v>
      </c>
      <c r="C5" s="12" t="n">
        <v>45759</v>
      </c>
      <c r="D5" s="7" t="n">
        <v>5</v>
      </c>
      <c r="E5" s="2" t="b">
        <f aca="false">COUNTIF(assign!$B$1:$B$735, A5) &gt; 0</f>
        <v>1</v>
      </c>
      <c r="F5" s="2" t="b">
        <f aca="false">C5&gt;misc!$A$2</f>
        <v>1</v>
      </c>
    </row>
    <row r="6" customFormat="false" ht="12.75" hidden="false" customHeight="false" outlineLevel="0" collapsed="false">
      <c r="A6" s="1" t="s">
        <v>11</v>
      </c>
      <c r="B6" s="12" t="n">
        <v>45698</v>
      </c>
      <c r="C6" s="12" t="n">
        <v>45715</v>
      </c>
      <c r="D6" s="7" t="n">
        <v>10</v>
      </c>
      <c r="E6" s="2" t="b">
        <f aca="false">COUNTIF(assign!$B$1:$B$735, A6) &gt; 0</f>
        <v>1</v>
      </c>
      <c r="F6" s="2" t="b">
        <f aca="false">C6&gt;misc!$A$2</f>
        <v>1</v>
      </c>
    </row>
    <row r="7" customFormat="false" ht="12.75" hidden="false" customHeight="false" outlineLevel="0" collapsed="false">
      <c r="A7" s="1" t="s">
        <v>12</v>
      </c>
      <c r="B7" s="12" t="n">
        <v>45716</v>
      </c>
      <c r="C7" s="12" t="n">
        <v>45838</v>
      </c>
      <c r="D7" s="7" t="n">
        <v>50</v>
      </c>
      <c r="E7" s="2" t="b">
        <f aca="false">COUNTIF(assign!$B$1:$B$735, A7) &gt; 0</f>
        <v>1</v>
      </c>
      <c r="F7" s="2" t="b">
        <f aca="false">C7&gt;misc!$A$2</f>
        <v>1</v>
      </c>
    </row>
    <row r="8" customFormat="false" ht="12.75" hidden="false" customHeight="false" outlineLevel="0" collapsed="false">
      <c r="A8" s="1" t="s">
        <v>13</v>
      </c>
      <c r="B8" s="12" t="n">
        <v>45839</v>
      </c>
      <c r="C8" s="12" t="n">
        <v>45884</v>
      </c>
      <c r="D8" s="7" t="n">
        <v>5</v>
      </c>
      <c r="E8" s="2" t="b">
        <f aca="false">COUNTIF(assign!$B$1:$B$735, A8) &gt; 0</f>
        <v>1</v>
      </c>
      <c r="F8" s="2" t="b">
        <f aca="false">C8&gt;misc!$A$2</f>
        <v>1</v>
      </c>
    </row>
    <row r="9" customFormat="false" ht="12.75" hidden="false" customHeight="false" outlineLevel="0" collapsed="false">
      <c r="A9" s="1" t="s">
        <v>14</v>
      </c>
      <c r="B9" s="12" t="n">
        <v>45757</v>
      </c>
      <c r="C9" s="12" t="n">
        <v>45767</v>
      </c>
      <c r="D9" s="7" t="n">
        <v>10</v>
      </c>
      <c r="E9" s="2" t="b">
        <f aca="false">COUNTIF(assign!$B$1:$B$735, A9) &gt; 0</f>
        <v>1</v>
      </c>
      <c r="F9" s="2" t="b">
        <f aca="false">C9&gt;misc!$A$2</f>
        <v>1</v>
      </c>
    </row>
    <row r="10" customFormat="false" ht="12.75" hidden="false" customHeight="false" outlineLevel="0" collapsed="false">
      <c r="A10" s="1" t="s">
        <v>15</v>
      </c>
      <c r="B10" s="12" t="n">
        <v>45768</v>
      </c>
      <c r="C10" s="12" t="n">
        <v>45925</v>
      </c>
      <c r="D10" s="7" t="n">
        <v>50</v>
      </c>
      <c r="E10" s="2" t="b">
        <f aca="false">COUNTIF(assign!$B$1:$B$735, A10) &gt; 0</f>
        <v>1</v>
      </c>
      <c r="F10" s="2" t="b">
        <f aca="false">C10&gt;misc!$A$2</f>
        <v>1</v>
      </c>
    </row>
    <row r="11" customFormat="false" ht="12.75" hidden="false" customHeight="false" outlineLevel="0" collapsed="false">
      <c r="A11" s="1" t="s">
        <v>16</v>
      </c>
      <c r="B11" s="12" t="n">
        <v>45926</v>
      </c>
      <c r="C11" s="12" t="n">
        <v>45960</v>
      </c>
      <c r="D11" s="7" t="n">
        <v>5</v>
      </c>
      <c r="E11" s="2" t="b">
        <f aca="false">COUNTIF(assign!$B$1:$B$735, A11) &gt; 0</f>
        <v>1</v>
      </c>
      <c r="F11" s="2" t="b">
        <f aca="false">C11&gt;misc!$A$2</f>
        <v>1</v>
      </c>
    </row>
    <row r="12" customFormat="false" ht="12.75" hidden="false" customHeight="false" outlineLevel="0" collapsed="false">
      <c r="A12" s="1" t="s">
        <v>17</v>
      </c>
      <c r="B12" s="12" t="n">
        <v>45803</v>
      </c>
      <c r="C12" s="12" t="n">
        <v>45822</v>
      </c>
      <c r="D12" s="7" t="n">
        <v>10</v>
      </c>
      <c r="E12" s="2" t="b">
        <f aca="false">COUNTIF(assign!$B$1:$B$735, A12) &gt; 0</f>
        <v>1</v>
      </c>
      <c r="F12" s="2" t="b">
        <f aca="false">C12&gt;misc!$A$2</f>
        <v>1</v>
      </c>
    </row>
    <row r="13" customFormat="false" ht="12.75" hidden="false" customHeight="false" outlineLevel="0" collapsed="false">
      <c r="A13" s="1" t="s">
        <v>18</v>
      </c>
      <c r="B13" s="12" t="n">
        <v>45823</v>
      </c>
      <c r="C13" s="12" t="n">
        <v>46021</v>
      </c>
      <c r="D13" s="7" t="n">
        <v>55</v>
      </c>
      <c r="E13" s="2" t="b">
        <f aca="false">COUNTIF(assign!$B$1:$B$735, A13) &gt; 0</f>
        <v>1</v>
      </c>
      <c r="F13" s="2" t="b">
        <f aca="false">C13&gt;misc!$A$2</f>
        <v>1</v>
      </c>
    </row>
    <row r="14" customFormat="false" ht="12.75" hidden="false" customHeight="false" outlineLevel="0" collapsed="false">
      <c r="A14" s="1" t="s">
        <v>19</v>
      </c>
      <c r="B14" s="12" t="n">
        <v>46022</v>
      </c>
      <c r="C14" s="12" t="n">
        <v>46053</v>
      </c>
      <c r="D14" s="7" t="n">
        <v>5</v>
      </c>
      <c r="E14" s="2" t="b">
        <f aca="false">COUNTIF(assign!$B$1:$B$735, A14) &gt; 0</f>
        <v>1</v>
      </c>
      <c r="F14" s="2" t="b">
        <f aca="false">C14&gt;misc!$A$2</f>
        <v>1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5" t="b">
        <f aca="false">AND(C2:C800)</f>
        <v>1</v>
      </c>
      <c r="D1" s="5" t="b">
        <f aca="false">AND(D2:D800)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COUNTIF(expert!$A$2:$A$986, A2) &gt; 0</f>
        <v>1</v>
      </c>
      <c r="D2" s="13" t="n">
        <f aca="false">COUNTIF(task!$A$2:$A$811,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3" t="n">
        <f aca="false">COUNTIF(expert!$A$2:$A$986, A3) &gt; 0</f>
        <v>1</v>
      </c>
      <c r="D3" s="13" t="n">
        <f aca="false">COUNTIF(task!$A$2:$A$811,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3" t="n">
        <f aca="false">COUNTIF(expert!$A$2:$A$986, A4) &gt; 0</f>
        <v>1</v>
      </c>
      <c r="D4" s="13" t="n">
        <f aca="false">COUNTIF(task!$A$2:$A$811,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3" t="n">
        <f aca="false">COUNTIF(expert!$A$2:$A$986, A5) &gt; 0</f>
        <v>1</v>
      </c>
      <c r="D5" s="13" t="n">
        <f aca="false">COUNTIF(task!$A$2:$A$811,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3" t="n">
        <f aca="false">COUNTIF(expert!$A$2:$A$986, A6) &gt; 0</f>
        <v>1</v>
      </c>
      <c r="D6" s="13" t="n">
        <f aca="false">COUNTIF(task!$A$2:$A$811,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3" t="n">
        <f aca="false">COUNTIF(expert!$A$2:$A$986, A7) &gt; 0</f>
        <v>1</v>
      </c>
      <c r="D7" s="13" t="n">
        <f aca="false">COUNTIF(task!$A$2:$A$811,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3" t="n">
        <f aca="false">COUNTIF(expert!$A$2:$A$986, A8) &gt; 0</f>
        <v>1</v>
      </c>
      <c r="D8" s="13" t="n">
        <f aca="false">COUNTIF(task!$A$2:$A$811,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3" t="n">
        <f aca="false">COUNTIF(expert!$A$2:$A$986, A9) &gt; 0</f>
        <v>1</v>
      </c>
      <c r="D9" s="13" t="n">
        <f aca="false">COUNTIF(task!$A$2:$A$811,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3" t="n">
        <f aca="false">COUNTIF(expert!$A$2:$A$986, A10) &gt; 0</f>
        <v>1</v>
      </c>
      <c r="D10" s="13" t="n">
        <f aca="false">COUNTIF(task!$A$2:$A$811,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3" t="n">
        <f aca="false">COUNTIF(expert!$A$2:$A$986, A11) &gt; 0</f>
        <v>1</v>
      </c>
      <c r="D11" s="13" t="n">
        <f aca="false">COUNTIF(task!$A$2:$A$811,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3" t="n">
        <f aca="false">COUNTIF(expert!$A$2:$A$986, A12) &gt; 0</f>
        <v>1</v>
      </c>
      <c r="D12" s="13" t="n">
        <f aca="false">COUNTIF(task!$A$2:$A$811,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3" t="n">
        <f aca="false">COUNTIF(expert!$A$2:$A$986, A13) &gt; 0</f>
        <v>1</v>
      </c>
      <c r="D13" s="13" t="n">
        <f aca="false">COUNTIF(task!$A$2:$A$811,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3" t="n">
        <f aca="false">COUNTIF(expert!$A$2:$A$986, A14) &gt; 0</f>
        <v>1</v>
      </c>
      <c r="D14" s="13" t="n">
        <f aca="false">COUNTIF(task!$A$2:$A$811, B14) &gt; 0</f>
        <v>1</v>
      </c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8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4" t="s">
        <v>4</v>
      </c>
      <c r="D1" s="14" t="s">
        <v>5</v>
      </c>
      <c r="E1" s="14" t="s">
        <v>22</v>
      </c>
      <c r="F1" s="14" t="s">
        <v>23</v>
      </c>
      <c r="G1" s="5" t="b">
        <f aca="false">AND(G2:G938)</f>
        <v>1</v>
      </c>
      <c r="H1" s="5" t="b">
        <f aca="false">AND(H2:H938)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45814</v>
      </c>
      <c r="D2" s="12" t="n">
        <v>45844</v>
      </c>
      <c r="E2" s="1" t="n">
        <v>0.25</v>
      </c>
      <c r="F2" s="1" t="n">
        <v>0.5</v>
      </c>
      <c r="G2" s="15" t="b">
        <f aca="false">COUNTIF(expert!$A$2:$A$987, A2) &gt; 0</f>
        <v>1</v>
      </c>
      <c r="H2" s="15" t="b">
        <f aca="false">COUNTIF(task!$A$2:$A$906,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45813</v>
      </c>
      <c r="E3" s="1" t="n">
        <v>0.5</v>
      </c>
      <c r="F3" s="1" t="n">
        <v>0.75</v>
      </c>
      <c r="G3" s="15" t="b">
        <f aca="false">COUNTIF(expert!$A$2:$A$987, A3) &gt; 0</f>
        <v>1</v>
      </c>
      <c r="H3" s="15" t="b">
        <f aca="false">COUNTIF(task!$A$2:$A$906,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45714</v>
      </c>
      <c r="D4" s="12" t="n">
        <v>45759</v>
      </c>
      <c r="E4" s="1" t="n">
        <v>0</v>
      </c>
      <c r="F4" s="1" t="n">
        <v>0.25</v>
      </c>
      <c r="G4" s="15" t="b">
        <f aca="false">COUNTIF(expert!$A$2:$A$987, A4) &gt; 0</f>
        <v>1</v>
      </c>
      <c r="H4" s="15" t="b">
        <f aca="false">COUNTIF(task!$A$2:$A$906,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45713</v>
      </c>
      <c r="E5" s="1" t="n">
        <v>0.5</v>
      </c>
      <c r="F5" s="1" t="n">
        <v>0.75</v>
      </c>
      <c r="G5" s="15" t="b">
        <f aca="false">COUNTIF(expert!$A$2:$A$987, A5) &gt; 0</f>
        <v>1</v>
      </c>
      <c r="H5" s="15" t="b">
        <f aca="false">COUNTIF(task!$A$2:$A$906,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2" t="n">
        <v>45698</v>
      </c>
      <c r="D6" s="12" t="n">
        <v>45715</v>
      </c>
      <c r="E6" s="1" t="n">
        <v>0.5</v>
      </c>
      <c r="F6" s="1" t="n">
        <v>0.75</v>
      </c>
      <c r="G6" s="15" t="b">
        <f aca="false">COUNTIF(expert!$A$2:$A$987, A6) &gt; 0</f>
        <v>1</v>
      </c>
      <c r="H6" s="15" t="b">
        <f aca="false">COUNTIF(task!$A$2:$A$906,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13</v>
      </c>
      <c r="C7" s="12" t="n">
        <v>45839</v>
      </c>
      <c r="D7" s="12" t="n">
        <v>45884</v>
      </c>
      <c r="E7" s="1" t="n">
        <v>0</v>
      </c>
      <c r="F7" s="1" t="n">
        <v>0.25</v>
      </c>
      <c r="G7" s="15" t="b">
        <f aca="false">COUNTIF(expert!$A$2:$A$987, A7) &gt; 0</f>
        <v>1</v>
      </c>
      <c r="H7" s="15" t="b">
        <f aca="false">COUNTIF(task!$A$2:$A$906,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12</v>
      </c>
      <c r="C8" s="12" t="n">
        <v>45716</v>
      </c>
      <c r="D8" s="12" t="n">
        <v>45838</v>
      </c>
      <c r="E8" s="1" t="n">
        <v>0.5</v>
      </c>
      <c r="F8" s="1" t="n">
        <v>0.75</v>
      </c>
      <c r="G8" s="15" t="b">
        <f aca="false">COUNTIF(expert!$A$2:$A$987, A8) &gt; 0</f>
        <v>1</v>
      </c>
      <c r="H8" s="15" t="b">
        <f aca="false">COUNTIF(task!$A$2:$A$906,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2" t="n">
        <v>45757</v>
      </c>
      <c r="D9" s="12" t="n">
        <v>45767</v>
      </c>
      <c r="E9" s="1" t="n">
        <v>1.25</v>
      </c>
      <c r="F9" s="1" t="n">
        <v>1.5</v>
      </c>
      <c r="G9" s="15" t="b">
        <f aca="false">COUNTIF(expert!$A$2:$A$987, A9) &gt; 0</f>
        <v>1</v>
      </c>
      <c r="H9" s="15" t="b">
        <f aca="false">COUNTIF(task!$A$2:$A$906,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16</v>
      </c>
      <c r="C10" s="12" t="n">
        <v>45926</v>
      </c>
      <c r="D10" s="12" t="n">
        <v>45960</v>
      </c>
      <c r="E10" s="1" t="n">
        <v>0</v>
      </c>
      <c r="F10" s="1" t="n">
        <v>0.25</v>
      </c>
      <c r="G10" s="15" t="b">
        <f aca="false">COUNTIF(expert!$A$2:$A$987, A10) &gt; 0</f>
        <v>1</v>
      </c>
      <c r="H10" s="15" t="b">
        <f aca="false">COUNTIF(task!$A$2:$A$906,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15</v>
      </c>
      <c r="C11" s="12" t="n">
        <v>45768</v>
      </c>
      <c r="D11" s="12" t="n">
        <v>45925</v>
      </c>
      <c r="E11" s="1" t="n">
        <v>0.25</v>
      </c>
      <c r="F11" s="1" t="n">
        <v>0.5</v>
      </c>
      <c r="G11" s="15" t="b">
        <f aca="false">COUNTIF(expert!$A$2:$A$987, A11) &gt; 0</f>
        <v>1</v>
      </c>
      <c r="H11" s="15" t="b">
        <f aca="false">COUNTIF(task!$A$2:$A$906,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2" t="n">
        <v>45803</v>
      </c>
      <c r="D12" s="12" t="n">
        <v>45822</v>
      </c>
      <c r="E12" s="1" t="n">
        <v>0.5</v>
      </c>
      <c r="F12" s="1" t="n">
        <v>0.75</v>
      </c>
      <c r="G12" s="15" t="b">
        <f aca="false">COUNTIF(expert!$A$2:$A$987, A12) &gt; 0</f>
        <v>1</v>
      </c>
      <c r="H12" s="15" t="b">
        <f aca="false">COUNTIF(task!$A$2:$A$906,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19</v>
      </c>
      <c r="C13" s="12" t="n">
        <v>46022</v>
      </c>
      <c r="D13" s="12" t="n">
        <v>46053</v>
      </c>
      <c r="E13" s="1" t="n">
        <v>0</v>
      </c>
      <c r="F13" s="1" t="n">
        <v>0.25</v>
      </c>
      <c r="G13" s="15" t="b">
        <f aca="false">COUNTIF(expert!$A$2:$A$987, A13) &gt; 0</f>
        <v>1</v>
      </c>
      <c r="H13" s="15" t="b">
        <f aca="false">COUNTIF(task!$A$2:$A$906,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18</v>
      </c>
      <c r="C14" s="12" t="n">
        <v>45823</v>
      </c>
      <c r="D14" s="12" t="n">
        <v>46021</v>
      </c>
      <c r="E14" s="1" t="n">
        <v>0.25</v>
      </c>
      <c r="F14" s="1" t="n">
        <v>0.5</v>
      </c>
      <c r="G14" s="15" t="b">
        <f aca="false">COUNTIF(expert!$A$2:$A$987, A14) &gt; 0</f>
        <v>1</v>
      </c>
      <c r="H14" s="15" t="b">
        <f aca="false">COUNTIF(task!$A$2:$A$906, B14) &gt; 0</f>
        <v>1</v>
      </c>
    </row>
    <row r="15" customFormat="false" ht="12.75" hidden="false" customHeight="false" outlineLevel="0" collapsed="false">
      <c r="C15" s="16"/>
      <c r="D15" s="16"/>
      <c r="E15" s="1"/>
      <c r="F15" s="1"/>
      <c r="G15" s="15"/>
      <c r="H15" s="15"/>
    </row>
    <row r="16" customFormat="false" ht="12.75" hidden="false" customHeight="false" outlineLevel="0" collapsed="false">
      <c r="C16" s="12"/>
      <c r="D16" s="12"/>
      <c r="E16" s="1"/>
      <c r="F16" s="1"/>
      <c r="G16" s="15"/>
      <c r="H16" s="15"/>
    </row>
    <row r="17" customFormat="false" ht="12.75" hidden="false" customHeight="false" outlineLevel="0" collapsed="false">
      <c r="C17" s="12"/>
      <c r="D17" s="12"/>
      <c r="E17" s="1"/>
      <c r="F17" s="1"/>
      <c r="G17" s="15"/>
      <c r="H17" s="15"/>
    </row>
    <row r="18" customFormat="false" ht="12.75" hidden="false" customHeight="false" outlineLevel="0" collapsed="false">
      <c r="C18" s="12"/>
      <c r="D18" s="12"/>
      <c r="E18" s="1"/>
      <c r="F18" s="1"/>
      <c r="G18" s="15"/>
      <c r="H18" s="15"/>
    </row>
    <row r="19" customFormat="false" ht="12.75" hidden="false" customHeight="false" outlineLevel="0" collapsed="false">
      <c r="C19" s="12"/>
      <c r="D19" s="12"/>
      <c r="E19" s="1"/>
      <c r="F19" s="1"/>
      <c r="G19" s="15"/>
      <c r="H19" s="15"/>
    </row>
    <row r="20" customFormat="false" ht="12.75" hidden="false" customHeight="false" outlineLevel="0" collapsed="false">
      <c r="C20" s="12"/>
      <c r="D20" s="12"/>
      <c r="E20" s="1"/>
      <c r="F20" s="1"/>
      <c r="G20" s="15"/>
      <c r="H20" s="15"/>
    </row>
    <row r="21" customFormat="false" ht="12.75" hidden="false" customHeight="false" outlineLevel="0" collapsed="false">
      <c r="C21" s="12"/>
      <c r="D21" s="12"/>
      <c r="E21" s="1"/>
      <c r="F21" s="1"/>
      <c r="G21" s="15"/>
      <c r="H21" s="15"/>
    </row>
    <row r="22" customFormat="false" ht="12.75" hidden="false" customHeight="false" outlineLevel="0" collapsed="false">
      <c r="C22" s="12"/>
      <c r="D22" s="12"/>
      <c r="E22" s="1"/>
      <c r="F22" s="1"/>
      <c r="G22" s="15"/>
      <c r="H22" s="15"/>
    </row>
    <row r="23" customFormat="false" ht="12.75" hidden="false" customHeight="false" outlineLevel="0" collapsed="false">
      <c r="C23" s="12"/>
      <c r="D23" s="12"/>
      <c r="E23" s="1"/>
      <c r="F23" s="1"/>
      <c r="G23" s="15"/>
      <c r="H23" s="15"/>
    </row>
    <row r="24" customFormat="false" ht="12.75" hidden="false" customHeight="false" outlineLevel="0" collapsed="false">
      <c r="C24" s="12"/>
      <c r="D24" s="12"/>
      <c r="E24" s="1"/>
      <c r="F24" s="1"/>
      <c r="G24" s="15"/>
      <c r="H24" s="15"/>
    </row>
    <row r="25" customFormat="false" ht="12.75" hidden="false" customHeight="false" outlineLevel="0" collapsed="false">
      <c r="C25" s="12"/>
      <c r="D25" s="12"/>
      <c r="E25" s="1"/>
      <c r="F25" s="1"/>
      <c r="G25" s="15"/>
      <c r="H25" s="15"/>
    </row>
    <row r="26" customFormat="false" ht="12.75" hidden="false" customHeight="false" outlineLevel="0" collapsed="false">
      <c r="C26" s="12"/>
      <c r="D26" s="12"/>
      <c r="E26" s="1"/>
      <c r="F26" s="1"/>
      <c r="G26" s="15"/>
      <c r="H26" s="15"/>
    </row>
    <row r="27" customFormat="false" ht="12.75" hidden="false" customHeight="false" outlineLevel="0" collapsed="false">
      <c r="C27" s="12"/>
      <c r="D27" s="12"/>
      <c r="E27" s="1"/>
      <c r="F27" s="1"/>
      <c r="G27" s="15"/>
      <c r="H27" s="15"/>
    </row>
    <row r="28" customFormat="false" ht="12.75" hidden="false" customHeight="false" outlineLevel="0" collapsed="false">
      <c r="C28" s="12"/>
      <c r="D28" s="12"/>
      <c r="E28" s="1"/>
      <c r="F28" s="1"/>
    </row>
    <row r="29" customFormat="false" ht="12.75" hidden="false" customHeight="false" outlineLevel="0" collapsed="false">
      <c r="C29" s="12"/>
      <c r="D29" s="12"/>
      <c r="E29" s="1"/>
      <c r="F29" s="1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4" t="s">
        <v>4</v>
      </c>
      <c r="C1" s="14" t="s">
        <v>5</v>
      </c>
      <c r="D1" s="14" t="s">
        <v>22</v>
      </c>
      <c r="E1" s="14" t="s">
        <v>23</v>
      </c>
    </row>
    <row r="2" customFormat="false" ht="12.75" hidden="false" customHeight="false" outlineLevel="0" collapsed="false">
      <c r="B2" s="6"/>
      <c r="C2" s="17"/>
    </row>
    <row r="3" customFormat="false" ht="12.75" hidden="false" customHeight="false" outlineLevel="0" collapsed="false">
      <c r="B3" s="12"/>
      <c r="C3" s="12"/>
      <c r="D3" s="1"/>
      <c r="E3" s="1"/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  <col collapsed="false" customWidth="false" hidden="false" outlineLevel="0" max="6" min="6" style="2" width="11.57"/>
  </cols>
  <sheetData>
    <row r="1" customFormat="false" ht="12.75" hidden="false" customHeight="false" outlineLevel="0" collapsed="false">
      <c r="A1" s="4" t="s">
        <v>20</v>
      </c>
      <c r="B1" s="14" t="s">
        <v>4</v>
      </c>
      <c r="C1" s="14" t="s">
        <v>5</v>
      </c>
      <c r="D1" s="14" t="s">
        <v>22</v>
      </c>
      <c r="E1" s="14" t="s">
        <v>23</v>
      </c>
      <c r="F1" s="5" t="b">
        <f aca="false">AND(F2:F938)</f>
        <v>1</v>
      </c>
    </row>
    <row r="2" customFormat="false" ht="12.75" hidden="false" customHeight="false" outlineLevel="0" collapsed="false">
      <c r="A2" s="1" t="s">
        <v>2</v>
      </c>
      <c r="B2" s="6" t="n">
        <v>45658</v>
      </c>
      <c r="C2" s="17" t="n">
        <v>46023</v>
      </c>
      <c r="D2" s="7" t="n">
        <v>0</v>
      </c>
      <c r="E2" s="7" t="n">
        <v>6</v>
      </c>
      <c r="F2" s="2" t="b">
        <f aca="false">COUNTIF(expert!$A$2:$A$987, A2) &gt; 0</f>
        <v>1</v>
      </c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1" sqref="D1:D2 C1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  <c r="D1" s="5" t="b">
        <f aca="false">AND(D2:D900)</f>
        <v>1</v>
      </c>
    </row>
    <row r="2" customFormat="false" ht="12.75" hidden="false" customHeight="false" outlineLevel="0" collapsed="false">
      <c r="A2" s="18" t="s">
        <v>24</v>
      </c>
      <c r="B2" s="19" t="n">
        <v>45637</v>
      </c>
      <c r="C2" s="19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8" t="s">
        <v>25</v>
      </c>
      <c r="B3" s="19" t="n">
        <v>45673</v>
      </c>
      <c r="C3" s="19" t="n">
        <v>45701</v>
      </c>
      <c r="D3" s="2" t="b">
        <f aca="false">AND(ISNUMBER(B3), ISNUMBER(C3), B3&lt;=C3, C3 &gt; misc!$A$2)</f>
        <v>1</v>
      </c>
    </row>
    <row r="4" customFormat="false" ht="12.75" hidden="false" customHeight="false" outlineLevel="0" collapsed="false">
      <c r="A4" s="20" t="s">
        <v>26</v>
      </c>
      <c r="B4" s="17" t="n">
        <v>45702</v>
      </c>
      <c r="C4" s="17" t="n">
        <v>45732</v>
      </c>
      <c r="D4" s="2" t="b">
        <f aca="false">AND(ISNUMBER(B4), ISNUMBER(C4), B4&lt;=C4, C4 &gt; misc!$A$2)</f>
        <v>1</v>
      </c>
    </row>
    <row r="5" customFormat="false" ht="12.75" hidden="false" customHeight="false" outlineLevel="0" collapsed="false">
      <c r="A5" s="20" t="s">
        <v>27</v>
      </c>
      <c r="B5" s="17" t="n">
        <v>45733</v>
      </c>
      <c r="C5" s="17" t="n">
        <v>45761</v>
      </c>
      <c r="D5" s="2" t="b">
        <f aca="false">AND(ISNUMBER(B5), ISNUMBER(C5), B5&lt;=C5, C5 &gt; misc!$A$2)</f>
        <v>1</v>
      </c>
    </row>
    <row r="6" customFormat="false" ht="12.75" hidden="false" customHeight="false" outlineLevel="0" collapsed="false">
      <c r="A6" s="20" t="s">
        <v>28</v>
      </c>
      <c r="B6" s="17" t="n">
        <v>45762</v>
      </c>
      <c r="C6" s="17" t="n">
        <v>45795</v>
      </c>
      <c r="D6" s="2" t="b">
        <f aca="false">AND(ISNUMBER(B6), ISNUMBER(C6), B6&lt;=C6, C6 &gt; misc!$A$2)</f>
        <v>1</v>
      </c>
    </row>
    <row r="7" customFormat="false" ht="12.75" hidden="false" customHeight="false" outlineLevel="0" collapsed="false">
      <c r="A7" s="20" t="s">
        <v>29</v>
      </c>
      <c r="B7" s="17" t="n">
        <v>45796</v>
      </c>
      <c r="C7" s="17" t="n">
        <v>45826</v>
      </c>
      <c r="D7" s="2" t="b">
        <f aca="false">AND(ISNUMBER(B7), ISNUMBER(C7), B7&lt;=C7, C7 &gt; misc!$A$2)</f>
        <v>1</v>
      </c>
    </row>
    <row r="8" customFormat="false" ht="12.75" hidden="false" customHeight="false" outlineLevel="0" collapsed="false">
      <c r="A8" s="20" t="s">
        <v>30</v>
      </c>
      <c r="B8" s="6" t="n">
        <v>45827</v>
      </c>
      <c r="C8" s="17" t="n">
        <v>45855</v>
      </c>
      <c r="D8" s="2" t="b">
        <f aca="false">AND(ISNUMBER(B8), ISNUMBER(C8), B8&lt;=C8, C8 &gt; misc!$A$2)</f>
        <v>1</v>
      </c>
    </row>
    <row r="9" customFormat="false" ht="12.75" hidden="false" customHeight="false" outlineLevel="0" collapsed="false">
      <c r="A9" s="20" t="s">
        <v>31</v>
      </c>
      <c r="B9" s="17" t="n">
        <v>45856</v>
      </c>
      <c r="C9" s="17" t="n">
        <v>45886</v>
      </c>
      <c r="D9" s="2" t="b">
        <f aca="false">AND(ISNUMBER(B9), ISNUMBER(C9), B9&lt;=C9, C9 &gt; misc!$A$2)</f>
        <v>1</v>
      </c>
    </row>
    <row r="10" customFormat="false" ht="12.75" hidden="false" customHeight="false" outlineLevel="0" collapsed="false">
      <c r="A10" s="20" t="s">
        <v>32</v>
      </c>
      <c r="B10" s="6" t="n">
        <v>45887</v>
      </c>
      <c r="C10" s="6" t="n">
        <v>45915</v>
      </c>
      <c r="D10" s="2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20" t="s">
        <v>33</v>
      </c>
      <c r="B11" s="6" t="n">
        <v>45916</v>
      </c>
      <c r="C11" s="6" t="n">
        <v>45945</v>
      </c>
      <c r="D11" s="2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20" t="s">
        <v>34</v>
      </c>
      <c r="B12" s="6" t="n">
        <v>45946</v>
      </c>
      <c r="C12" s="6" t="n">
        <v>45973</v>
      </c>
      <c r="D12" s="2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20" t="s">
        <v>35</v>
      </c>
      <c r="B13" s="6" t="n">
        <v>45974</v>
      </c>
      <c r="C13" s="6" t="n">
        <v>46002</v>
      </c>
      <c r="D13" s="2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9" activeCellId="1" sqref="D1:D2 G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20</v>
      </c>
      <c r="B1" s="14" t="s">
        <v>36</v>
      </c>
      <c r="C1" s="14" t="s">
        <v>22</v>
      </c>
      <c r="D1" s="14" t="s">
        <v>23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8" t="s">
        <v>24</v>
      </c>
      <c r="C2" s="1" t="n">
        <v>0</v>
      </c>
      <c r="D2" s="1" t="n">
        <v>180</v>
      </c>
      <c r="E2" s="2" t="b">
        <f aca="false">COUNTIF(expert!$A$2:$A$986,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8" t="s">
        <v>25</v>
      </c>
      <c r="C3" s="1" t="n">
        <v>0</v>
      </c>
      <c r="D3" s="1" t="n">
        <v>180</v>
      </c>
      <c r="E3" s="2" t="b">
        <f aca="false">COUNTIF(expert!$A$2:$A$986,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0" t="s">
        <v>26</v>
      </c>
      <c r="C4" s="1" t="n">
        <v>0</v>
      </c>
      <c r="D4" s="1" t="n">
        <v>180</v>
      </c>
      <c r="E4" s="2" t="b">
        <f aca="false">COUNTIF(expert!$A$2:$A$986,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0" t="s">
        <v>27</v>
      </c>
      <c r="C5" s="1" t="n">
        <v>0</v>
      </c>
      <c r="D5" s="1" t="n">
        <v>180</v>
      </c>
      <c r="E5" s="2" t="b">
        <f aca="false">COUNTIF(expert!$A$2:$A$986,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0" t="s">
        <v>28</v>
      </c>
      <c r="C6" s="1" t="n">
        <v>0</v>
      </c>
      <c r="D6" s="1" t="n">
        <v>180</v>
      </c>
      <c r="E6" s="2" t="b">
        <f aca="false">COUNTIF(expert!$A$2:$A$986,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0" t="s">
        <v>29</v>
      </c>
      <c r="C7" s="1" t="n">
        <v>0</v>
      </c>
      <c r="D7" s="1" t="n">
        <v>180</v>
      </c>
      <c r="E7" s="2" t="b">
        <f aca="false">COUNTIF(expert!$A$2:$A$986,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0" t="s">
        <v>30</v>
      </c>
      <c r="C8" s="1" t="n">
        <v>0</v>
      </c>
      <c r="D8" s="1" t="n">
        <v>180</v>
      </c>
      <c r="E8" s="2" t="b">
        <f aca="false">COUNTIF(expert!$A$2:$A$986,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0" t="s">
        <v>31</v>
      </c>
      <c r="C9" s="1" t="n">
        <v>0</v>
      </c>
      <c r="D9" s="1" t="n">
        <v>180</v>
      </c>
      <c r="E9" s="2" t="b">
        <f aca="false">COUNTIF(expert!$A$2:$A$986,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0" t="s">
        <v>32</v>
      </c>
      <c r="C10" s="1" t="n">
        <v>0</v>
      </c>
      <c r="D10" s="1" t="n">
        <v>180</v>
      </c>
      <c r="E10" s="2" t="b">
        <f aca="false">COUNTIF(expert!$A$2:$A$986,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0" t="s">
        <v>33</v>
      </c>
      <c r="C11" s="1" t="n">
        <v>0</v>
      </c>
      <c r="D11" s="1" t="n">
        <v>180</v>
      </c>
      <c r="E11" s="2" t="b">
        <f aca="false">COUNTIF(expert!$A$2:$A$986,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0" t="s">
        <v>34</v>
      </c>
      <c r="C12" s="1" t="n">
        <v>0</v>
      </c>
      <c r="D12" s="1" t="n">
        <v>180</v>
      </c>
      <c r="E12" s="2" t="b">
        <f aca="false">COUNTIF(expert!$A$2:$A$986,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0" t="s">
        <v>35</v>
      </c>
      <c r="C13" s="1" t="n">
        <v>0</v>
      </c>
      <c r="D13" s="1" t="n">
        <v>180</v>
      </c>
      <c r="E13" s="2" t="b">
        <f aca="false">COUNTIF(expert!$A$2:$A$986, A13) &gt; 0</f>
        <v>1</v>
      </c>
      <c r="F13" s="2" t="b">
        <f aca="false">COUNTIF(period!$A$2:$A$1000,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3" activeCellId="1" sqref="D1:D2 G2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2" width="11.57"/>
  </cols>
  <sheetData>
    <row r="1" customFormat="false" ht="12.75" hidden="false" customHeight="false" outlineLevel="0" collapsed="false">
      <c r="A1" s="10" t="s">
        <v>37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4" min="3" style="1" width="11.57"/>
  </cols>
  <sheetData>
    <row r="1" customFormat="false" ht="14.25" hidden="false" customHeight="true" outlineLevel="0" collapsed="false">
      <c r="A1" s="10" t="s">
        <v>38</v>
      </c>
      <c r="B1" s="10" t="s">
        <v>39</v>
      </c>
      <c r="C1" s="10" t="s">
        <v>40</v>
      </c>
      <c r="D1" s="10" t="s">
        <v>41</v>
      </c>
      <c r="E1" s="23" t="s">
        <v>42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43</v>
      </c>
      <c r="D2" s="7" t="s">
        <v>44</v>
      </c>
      <c r="E2" s="24" t="n">
        <f aca="false">MAX(MAX(period!C2:C900),MAX(task!C2:C900))</f>
        <v>46053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:D2 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5" t="s">
        <v>45</v>
      </c>
      <c r="B1" s="10" t="s">
        <v>46</v>
      </c>
      <c r="C1" s="10" t="s">
        <v>47</v>
      </c>
      <c r="D1" s="10" t="s">
        <v>48</v>
      </c>
      <c r="E1" s="10" t="s">
        <v>4</v>
      </c>
      <c r="F1" s="10" t="s">
        <v>5</v>
      </c>
      <c r="G1" s="23" t="s">
        <v>49</v>
      </c>
      <c r="H1" s="23" t="s">
        <v>50</v>
      </c>
    </row>
    <row r="2" customFormat="false" ht="12.8" hidden="false" customHeight="false" outlineLevel="0" collapsed="false">
      <c r="B2" s="7" t="n">
        <v>6</v>
      </c>
      <c r="C2" s="7" t="n">
        <v>3</v>
      </c>
      <c r="D2" s="7" t="n">
        <v>150</v>
      </c>
      <c r="E2" s="12" t="n">
        <f aca="false">misc!A2+1</f>
        <v>45657</v>
      </c>
      <c r="F2" s="12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3" width="23.18"/>
  </cols>
  <sheetData>
    <row r="1" customFormat="false" ht="17.35" hidden="false" customHeight="false" outlineLevel="0" collapsed="false">
      <c r="A1" s="25" t="s">
        <v>39</v>
      </c>
      <c r="B1" s="10" t="s">
        <v>51</v>
      </c>
      <c r="C1" s="10" t="s">
        <v>52</v>
      </c>
      <c r="D1" s="10" t="s">
        <v>53</v>
      </c>
    </row>
    <row r="2" customFormat="false" ht="12.8" hidden="false" customHeight="false" outlineLevel="0" collapsed="false">
      <c r="B2" s="6" t="s">
        <v>54</v>
      </c>
      <c r="C2" s="6" t="s">
        <v>55</v>
      </c>
      <c r="D2" s="7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1" sqref="D1:D2 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56</v>
      </c>
      <c r="B1" s="10" t="s">
        <v>51</v>
      </c>
      <c r="C1" s="10" t="s">
        <v>52</v>
      </c>
      <c r="D1" s="10" t="s">
        <v>53</v>
      </c>
    </row>
    <row r="2" customFormat="false" ht="12.8" hidden="false" customHeight="false" outlineLevel="0" collapsed="false">
      <c r="B2" s="6" t="s">
        <v>57</v>
      </c>
      <c r="C2" s="6" t="s">
        <v>58</v>
      </c>
      <c r="D2" s="7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1" sqref="D1:D2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5" t="s">
        <v>59</v>
      </c>
      <c r="B1" s="10" t="s">
        <v>53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60</v>
      </c>
      <c r="B1" s="10" t="s">
        <v>61</v>
      </c>
      <c r="C1" s="10" t="s">
        <v>62</v>
      </c>
      <c r="D1" s="10" t="s">
        <v>63</v>
      </c>
    </row>
    <row r="2" customFormat="false" ht="12.8" hidden="false" customHeight="false" outlineLevel="0" collapsed="false">
      <c r="B2" s="6" t="s">
        <v>64</v>
      </c>
      <c r="C2" s="7" t="n">
        <v>0.9</v>
      </c>
      <c r="D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65</v>
      </c>
      <c r="B1" s="10" t="s">
        <v>51</v>
      </c>
      <c r="C1" s="10" t="s">
        <v>66</v>
      </c>
      <c r="D1" s="10" t="s">
        <v>67</v>
      </c>
    </row>
    <row r="2" customFormat="false" ht="12.8" hidden="false" customHeight="false" outlineLevel="0" collapsed="false">
      <c r="B2" s="6" t="s">
        <v>68</v>
      </c>
      <c r="C2" s="7" t="s">
        <v>69</v>
      </c>
      <c r="D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25" t="s">
        <v>70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</row>
    <row r="2" customFormat="false" ht="12.8" hidden="false" customHeight="false" outlineLevel="0" collapsed="false">
      <c r="B2" s="6" t="s">
        <v>77</v>
      </c>
      <c r="C2" s="6" t="s">
        <v>55</v>
      </c>
      <c r="D2" s="7" t="n">
        <v>0.2</v>
      </c>
      <c r="E2" s="7" t="s">
        <v>78</v>
      </c>
      <c r="F2" s="7" t="n">
        <v>0.5</v>
      </c>
      <c r="G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5" t="s">
        <v>79</v>
      </c>
      <c r="B1" s="10" t="s">
        <v>53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2025-02-08T08:44:19Z</dcterms:modified>
  <cp:revision>461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