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<sst xmlns="http://schemas.openxmlformats.org/spreadsheetml/2006/main" count="167" uniqueCount="78">
  <si>
    <t xml:space="preserve">Name</t>
  </si>
  <si>
    <t xml:space="preserve">Comment</t>
  </si>
  <si>
    <t xml:space="preserve">SA.Peter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</si>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</sst>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26" t="s">
        <v>40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41</v>
      </c>
      <c r="D2" s="6" t="s">
        <v>42</v>
      </c>
      <c r="E2" s="27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43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26" t="s">
        <v>47</v>
      </c>
      <c r="H1" s="26" t="s">
        <v>48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19" t="n">
        <f aca="false">misc!A2+1</f>
        <v>45657</v>
      </c>
      <c r="F2" s="19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8" t="s">
        <v>37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52</v>
      </c>
      <c r="C2" s="13" t="s">
        <v>53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54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8" t="s">
        <v>57</v>
      </c>
      <c r="B1" s="8" t="s">
        <v>51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58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62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63</v>
      </c>
      <c r="B1" s="8" t="s">
        <v>49</v>
      </c>
      <c r="C1" s="8" t="s">
        <v>64</v>
      </c>
      <c r="D1" s="8" t="s">
        <v>65</v>
      </c>
    </row>
    <row r="2" customFormat="false" ht="12.75" hidden="false" customHeight="false" outlineLevel="0" collapsed="false">
      <c r="B2" s="13" t="s">
        <v>66</v>
      </c>
      <c r="C2" s="6" t="s">
        <v>67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</row>
    <row r="2" customFormat="false" ht="12.75" hidden="false" customHeight="false" outlineLevel="0" collapsed="false">
      <c r="B2" s="13" t="s">
        <v>75</v>
      </c>
      <c r="C2" s="13" t="s">
        <v>53</v>
      </c>
      <c r="D2" s="6" t="n">
        <v>0.2</v>
      </c>
      <c r="E2" s="6" t="s">
        <v>76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77</v>
      </c>
      <c r="B1" s="8" t="s">
        <v>51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1" sqref="D1:D2 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45738</v>
      </c>
      <c r="D2" s="1" t="n">
        <v>20</v>
      </c>
      <c r="E2" s="14" t="n">
        <f aca="false">C2 - B2 +1</f>
        <v>81</v>
      </c>
      <c r="F2" s="14" t="n">
        <f aca="false">NETWORKDAYS(B2, C2, holiday!A$2:A$500)</f>
        <v>57</v>
      </c>
      <c r="G2" s="15" t="n">
        <f aca="false">D2/F2</f>
        <v>0.350877192982456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45739</v>
      </c>
      <c r="C3" s="13" t="n">
        <v>45747</v>
      </c>
      <c r="D3" s="1" t="n">
        <v>10</v>
      </c>
      <c r="E3" s="14" t="n">
        <f aca="false">C3 - B3 +1</f>
        <v>9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45689</v>
      </c>
      <c r="C4" s="13" t="n">
        <v>45704</v>
      </c>
      <c r="D4" s="1" t="n">
        <v>60</v>
      </c>
      <c r="E4" s="14" t="n">
        <f aca="false">C4 - B4 +1</f>
        <v>16</v>
      </c>
      <c r="F4" s="14" t="n">
        <f aca="false">NETWORKDAYS(B4, C4, holiday!A$2:A$500)</f>
        <v>10</v>
      </c>
      <c r="G4" s="15" t="n">
        <f aca="false">D4/F4</f>
        <v>6</v>
      </c>
      <c r="H4" s="16" t="n">
        <f aca="false">_xlfn.FLOOR.MATH(G4, 0.25)</f>
        <v>6</v>
      </c>
      <c r="I4" s="16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45705</v>
      </c>
      <c r="C5" s="13" t="n">
        <v>45915</v>
      </c>
      <c r="D5" s="1" t="n">
        <v>60</v>
      </c>
      <c r="E5" s="14" t="n">
        <f aca="false">C5 - B5 +1</f>
        <v>211</v>
      </c>
      <c r="F5" s="14" t="n">
        <f aca="false">NETWORKDAYS(B5, C5, holiday!A$2:A$500)</f>
        <v>150</v>
      </c>
      <c r="G5" s="15" t="n">
        <f aca="false">D5/F5</f>
        <v>0.4</v>
      </c>
      <c r="H5" s="16" t="n">
        <f aca="false">_xlfn.FLOOR.MATH(G5, 0.25)</f>
        <v>0.25</v>
      </c>
      <c r="I5" s="16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45916</v>
      </c>
      <c r="C6" s="13" t="n">
        <v>45931</v>
      </c>
      <c r="D6" s="1" t="n">
        <v>20</v>
      </c>
      <c r="E6" s="14" t="n">
        <f aca="false">C6 - B6 +1</f>
        <v>16</v>
      </c>
      <c r="F6" s="14" t="n">
        <f aca="false">NETWORKDAYS(B6, C6, holiday!A$2:A$500)</f>
        <v>12</v>
      </c>
      <c r="G6" s="15" t="n">
        <f aca="false">D6/F6</f>
        <v>1.66666666666667</v>
      </c>
      <c r="H6" s="16" t="n">
        <f aca="false">_xlfn.FLOOR.MATH(G6, 0.25)</f>
        <v>1.5</v>
      </c>
      <c r="I6" s="16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45703</v>
      </c>
      <c r="C7" s="13" t="n">
        <v>45718</v>
      </c>
      <c r="D7" s="1" t="n">
        <v>20</v>
      </c>
      <c r="E7" s="14" t="n">
        <f aca="false">C7 - B7 +1</f>
        <v>16</v>
      </c>
      <c r="F7" s="14" t="n">
        <f aca="false">NETWORKDAYS(B7, C7, holiday!A$2:A$500)</f>
        <v>10</v>
      </c>
      <c r="G7" s="15" t="n">
        <f aca="false">D7/F7</f>
        <v>2</v>
      </c>
      <c r="H7" s="16" t="n">
        <f aca="false">_xlfn.FLOOR.MATH(G7, 0.25)</f>
        <v>2</v>
      </c>
      <c r="I7" s="16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45719</v>
      </c>
      <c r="C8" s="13" t="n">
        <v>45889</v>
      </c>
      <c r="D8" s="1" t="n">
        <v>20</v>
      </c>
      <c r="E8" s="14" t="n">
        <f aca="false">C8 - B8 +1</f>
        <v>171</v>
      </c>
      <c r="F8" s="14" t="n">
        <f aca="false">NETWORKDAYS(B8, C8, holiday!A$2:A$500)</f>
        <v>122</v>
      </c>
      <c r="G8" s="15" t="n">
        <f aca="false">D8/F8</f>
        <v>0.163934426229508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45890</v>
      </c>
      <c r="C9" s="13" t="n">
        <v>45901</v>
      </c>
      <c r="D9" s="1" t="n">
        <v>10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1.25</v>
      </c>
      <c r="H9" s="16" t="n">
        <f aca="false">_xlfn.FLOOR.MATH(G9, 0.25)</f>
        <v>1.25</v>
      </c>
      <c r="I9" s="16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E10" s="14"/>
      <c r="F10" s="14"/>
      <c r="G10" s="15"/>
      <c r="H10" s="16"/>
      <c r="I10" s="16"/>
    </row>
    <row r="11" customFormat="false" ht="12.75" hidden="false" customHeight="false" outlineLevel="0" collapsed="false">
      <c r="B11" s="13"/>
      <c r="C11" s="13"/>
      <c r="D11" s="1"/>
      <c r="E11" s="14"/>
      <c r="F11" s="14"/>
      <c r="G11" s="15"/>
      <c r="H11" s="16"/>
      <c r="I11" s="16"/>
    </row>
    <row r="12" customFormat="false" ht="12.75" hidden="false" customHeight="false" outlineLevel="0" collapsed="false">
      <c r="B12" s="13"/>
      <c r="C12" s="13"/>
      <c r="D12" s="1"/>
      <c r="E12" s="14"/>
      <c r="F12" s="14"/>
      <c r="G12" s="15"/>
      <c r="H12" s="16"/>
      <c r="I12" s="16"/>
    </row>
    <row r="13" customFormat="false" ht="12.75" hidden="false" customHeight="false" outlineLevel="0" collapsed="false">
      <c r="B13" s="13"/>
      <c r="C13" s="13"/>
      <c r="D13" s="1"/>
      <c r="E13" s="14"/>
      <c r="F13" s="14"/>
      <c r="G13" s="15"/>
      <c r="H13" s="16"/>
      <c r="I13" s="16"/>
    </row>
    <row r="14" customFormat="false" ht="12.75" hidden="false" customHeight="false" outlineLevel="0" collapsed="false">
      <c r="B14" s="13"/>
      <c r="C14" s="13"/>
      <c r="D14" s="1"/>
      <c r="E14" s="14"/>
      <c r="F14" s="14"/>
      <c r="G14" s="15"/>
      <c r="H14" s="16"/>
      <c r="I14" s="16"/>
    </row>
    <row r="15" customFormat="false" ht="12.75" hidden="false" customHeight="false" outlineLevel="0" collapsed="false">
      <c r="B15" s="13"/>
      <c r="C15" s="13"/>
      <c r="D15" s="1"/>
      <c r="E15" s="14"/>
      <c r="F15" s="14"/>
      <c r="G15" s="15"/>
      <c r="H15" s="16"/>
      <c r="I15" s="16"/>
    </row>
    <row r="16" customFormat="false" ht="12.75" hidden="false" customHeight="false" outlineLevel="0" collapsed="false">
      <c r="B16" s="13"/>
      <c r="C16" s="13"/>
      <c r="D16" s="1"/>
      <c r="E16" s="14"/>
      <c r="F16" s="14"/>
      <c r="G16" s="15"/>
      <c r="H16" s="16"/>
      <c r="I16" s="16"/>
    </row>
    <row r="17" customFormat="false" ht="12.75" hidden="false" customHeight="false" outlineLevel="0" collapsed="false">
      <c r="B17" s="13"/>
      <c r="C17" s="13"/>
      <c r="D17" s="1"/>
      <c r="E17" s="14"/>
      <c r="F17" s="14"/>
      <c r="G17" s="15"/>
      <c r="H17" s="16"/>
      <c r="I17" s="16"/>
    </row>
    <row r="18" customFormat="false" ht="12.75" hidden="false" customHeight="false" outlineLevel="0" collapsed="false">
      <c r="B18" s="13"/>
      <c r="C18" s="13"/>
      <c r="D18" s="1"/>
      <c r="E18" s="14"/>
      <c r="F18" s="14"/>
      <c r="G18" s="15"/>
      <c r="H18" s="16"/>
      <c r="I1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D1:D2 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7" t="n">
        <f aca="false">COUNTIF(expert!$A$2:$A$954, A4) &gt; 0</f>
        <v>1</v>
      </c>
      <c r="D4" s="17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16</v>
      </c>
      <c r="C5" s="17" t="n">
        <f aca="false">COUNTIF(expert!$A$2:$A$954, A5) &gt; 0</f>
        <v>1</v>
      </c>
      <c r="D5" s="17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7" t="n">
        <f aca="false">COUNTIF(expert!$A$2:$A$954, A6) &gt; 0</f>
        <v>1</v>
      </c>
      <c r="D6" s="17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7" t="n">
        <f aca="false">COUNTIF(expert!$A$2:$A$954, A7) &gt; 0</f>
        <v>1</v>
      </c>
      <c r="D7" s="17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COUNTIF(task!$A$2:$A$603, B9) &gt; 0</f>
        <v>1</v>
      </c>
    </row>
    <row r="10" customFormat="false" ht="12.75" hidden="false" customHeight="false" outlineLevel="0" collapsed="false">
      <c r="B10" s="14"/>
      <c r="C10" s="17"/>
      <c r="D10" s="17"/>
    </row>
    <row r="11" customFormat="false" ht="12.75" hidden="false" customHeight="false" outlineLevel="0" collapsed="false">
      <c r="B11" s="14"/>
      <c r="C11" s="17"/>
      <c r="D11" s="17"/>
    </row>
    <row r="12" customFormat="false" ht="12.75" hidden="false" customHeight="false" outlineLevel="0" collapsed="false">
      <c r="B12" s="14"/>
      <c r="C12" s="17"/>
      <c r="D12" s="17"/>
    </row>
    <row r="13" customFormat="false" ht="12.75" hidden="false" customHeight="false" outlineLevel="0" collapsed="false">
      <c r="B13" s="14"/>
      <c r="C13" s="17"/>
      <c r="D13" s="17"/>
    </row>
    <row r="14" customFormat="false" ht="12.75" hidden="false" customHeight="false" outlineLevel="0" collapsed="false">
      <c r="B14" s="14"/>
      <c r="C14" s="17"/>
      <c r="D14" s="17"/>
    </row>
    <row r="15" customFormat="false" ht="12.75" hidden="false" customHeight="false" outlineLevel="0" collapsed="false">
      <c r="B15" s="14"/>
      <c r="C15" s="17"/>
      <c r="D15" s="17"/>
    </row>
    <row r="16" customFormat="false" ht="12.75" hidden="false" customHeight="false" outlineLevel="0" collapsed="false">
      <c r="B16" s="14"/>
      <c r="C16" s="17"/>
      <c r="D16" s="17"/>
    </row>
    <row r="17" customFormat="false" ht="12.75" hidden="false" customHeight="false" outlineLevel="0" collapsed="false">
      <c r="B17" s="14"/>
      <c r="C17" s="17"/>
      <c r="D17" s="17"/>
    </row>
    <row r="18" customFormat="false" ht="12.75" hidden="false" customHeight="false" outlineLevel="0" collapsed="false">
      <c r="B18" s="14"/>
      <c r="C18" s="17"/>
      <c r="D18" s="17"/>
    </row>
    <row r="19" customFormat="false" ht="12.75" hidden="false" customHeight="false" outlineLevel="0" collapsed="false">
      <c r="C19" s="17"/>
      <c r="D19" s="17"/>
    </row>
    <row r="20" customFormat="false" ht="12.75" hidden="false" customHeight="false" outlineLevel="0" collapsed="false">
      <c r="C20" s="17"/>
      <c r="D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1" sqref="D1:D2 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45738</v>
      </c>
      <c r="E2" s="16" t="n">
        <v>0.25</v>
      </c>
      <c r="F2" s="16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45739</v>
      </c>
      <c r="D3" s="13" t="n">
        <v>45747</v>
      </c>
      <c r="E3" s="16" t="n">
        <v>1.5</v>
      </c>
      <c r="F3" s="16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45689</v>
      </c>
      <c r="D4" s="13" t="n">
        <v>45704</v>
      </c>
      <c r="E4" s="16" t="n">
        <v>6</v>
      </c>
      <c r="F4" s="16" t="n"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45705</v>
      </c>
      <c r="D5" s="13" t="n">
        <v>45915</v>
      </c>
      <c r="E5" s="16" t="n">
        <v>0.25</v>
      </c>
      <c r="F5" s="16" t="n"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45916</v>
      </c>
      <c r="D6" s="13" t="n">
        <v>45931</v>
      </c>
      <c r="E6" s="16" t="n">
        <v>1.5</v>
      </c>
      <c r="F6" s="16" t="n"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45703</v>
      </c>
      <c r="D7" s="13" t="n">
        <v>45718</v>
      </c>
      <c r="E7" s="16" t="n">
        <v>2</v>
      </c>
      <c r="F7" s="16" t="n"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45719</v>
      </c>
      <c r="D8" s="13" t="n">
        <v>45889</v>
      </c>
      <c r="E8" s="16" t="n">
        <v>0</v>
      </c>
      <c r="F8" s="16" t="n"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45890</v>
      </c>
      <c r="D9" s="13" t="n">
        <v>45901</v>
      </c>
      <c r="E9" s="16" t="n">
        <v>1.25</v>
      </c>
      <c r="F9" s="16" t="n"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6"/>
      <c r="F10" s="16"/>
    </row>
    <row r="11" customFormat="false" ht="12.75" hidden="false" customHeight="false" outlineLevel="0" collapsed="false">
      <c r="C11" s="13"/>
      <c r="D11" s="13"/>
      <c r="E11" s="16"/>
      <c r="F11" s="16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  <c r="I18" s="20"/>
      <c r="J18" s="13"/>
    </row>
    <row r="19" customFormat="false" ht="12.75" hidden="false" customHeight="false" outlineLevel="0" collapsed="false">
      <c r="C19" s="19"/>
      <c r="D19" s="19"/>
      <c r="E19" s="1"/>
      <c r="F19" s="1"/>
      <c r="I19" s="20"/>
      <c r="J19" s="13"/>
    </row>
    <row r="20" customFormat="false" ht="12.75" hidden="false" customHeight="false" outlineLevel="0" collapsed="false">
      <c r="C20" s="19"/>
      <c r="D20" s="19"/>
      <c r="E20" s="1"/>
      <c r="F20" s="1"/>
      <c r="I20" s="20"/>
      <c r="J20" s="13"/>
    </row>
    <row r="21" customFormat="false" ht="12.75" hidden="false" customHeight="false" outlineLevel="0" collapsed="false">
      <c r="C21" s="19"/>
      <c r="D21" s="19"/>
      <c r="E21" s="1"/>
      <c r="F21" s="1"/>
      <c r="I21" s="20"/>
      <c r="J21" s="13"/>
    </row>
    <row r="22" customFormat="false" ht="12.75" hidden="false" customHeight="false" outlineLevel="0" collapsed="false">
      <c r="C22" s="19"/>
      <c r="D22" s="19"/>
      <c r="E22" s="1"/>
      <c r="F22" s="1"/>
      <c r="I22" s="20"/>
      <c r="J22" s="13"/>
    </row>
    <row r="23" customFormat="false" ht="12.75" hidden="false" customHeight="false" outlineLevel="0" collapsed="false">
      <c r="C23" s="19"/>
      <c r="D23" s="19"/>
      <c r="E23" s="1"/>
      <c r="F23" s="1"/>
      <c r="I23" s="20"/>
      <c r="J23" s="13"/>
    </row>
    <row r="24" customFormat="false" ht="12.75" hidden="false" customHeight="false" outlineLevel="0" collapsed="false">
      <c r="C24" s="19"/>
      <c r="D24" s="19"/>
      <c r="E24" s="1"/>
      <c r="F24" s="1"/>
      <c r="I24" s="20"/>
      <c r="J24" s="13"/>
    </row>
    <row r="25" customFormat="false" ht="12.75" hidden="false" customHeight="false" outlineLevel="0" collapsed="false">
      <c r="C25" s="19"/>
      <c r="D25" s="19"/>
      <c r="E25" s="1"/>
      <c r="F25" s="1"/>
      <c r="I25" s="20"/>
      <c r="J25" s="13"/>
    </row>
    <row r="26" customFormat="false" ht="12.75" hidden="false" customHeight="false" outlineLevel="0" collapsed="false">
      <c r="C26" s="19"/>
      <c r="D26" s="19"/>
      <c r="E26" s="1"/>
      <c r="F26" s="1"/>
      <c r="I26" s="20"/>
      <c r="J26" s="13"/>
    </row>
    <row r="27" customFormat="false" ht="12.75" hidden="false" customHeight="false" outlineLevel="0" collapsed="false">
      <c r="C27" s="19"/>
      <c r="D27" s="19"/>
      <c r="E27" s="1"/>
      <c r="F27" s="1"/>
      <c r="I27" s="20"/>
      <c r="J27" s="13"/>
    </row>
    <row r="28" customFormat="false" ht="12.75" hidden="false" customHeight="false" outlineLevel="0" collapsed="false">
      <c r="C28" s="19"/>
      <c r="D28" s="19"/>
      <c r="E28" s="1"/>
      <c r="F28" s="1"/>
      <c r="I28" s="20"/>
      <c r="J28" s="13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I63" s="20"/>
      <c r="J63" s="13"/>
    </row>
    <row r="64" customFormat="false" ht="12.75" hidden="false" customHeight="false" outlineLevel="0" collapsed="false">
      <c r="I64" s="20"/>
      <c r="J64" s="13"/>
    </row>
    <row r="65" customFormat="false" ht="12.75" hidden="false" customHeight="false" outlineLevel="0" collapsed="false">
      <c r="I65" s="20"/>
      <c r="J65" s="13"/>
    </row>
    <row r="66" customFormat="false" ht="12.75" hidden="false" customHeight="false" outlineLevel="0" collapsed="false">
      <c r="I66" s="20"/>
      <c r="J66" s="13"/>
    </row>
    <row r="67" customFormat="false" ht="12.75" hidden="false" customHeight="false" outlineLevel="0" collapsed="false">
      <c r="I67" s="20"/>
      <c r="J67" s="13"/>
    </row>
    <row r="68" customFormat="false" ht="12.75" hidden="false" customHeight="false" outlineLevel="0" collapsed="false">
      <c r="I68" s="20"/>
      <c r="J68" s="13"/>
    </row>
    <row r="69" customFormat="false" ht="12.75" hidden="false" customHeight="false" outlineLevel="0" collapsed="false">
      <c r="I69" s="20"/>
      <c r="J69" s="13"/>
    </row>
    <row r="70" customFormat="false" ht="12.75" hidden="false" customHeight="false" outlineLevel="0" collapsed="false">
      <c r="I70" s="20"/>
      <c r="J70" s="13"/>
    </row>
    <row r="71" customFormat="false" ht="12.75" hidden="false" customHeight="false" outlineLevel="0" collapsed="false">
      <c r="I71" s="20"/>
      <c r="J71" s="13"/>
    </row>
    <row r="72" customFormat="false" ht="12.75" hidden="false" customHeight="false" outlineLevel="0" collapsed="false">
      <c r="I72" s="20"/>
      <c r="J72" s="13"/>
    </row>
    <row r="73" customFormat="false" ht="12.75" hidden="false" customHeight="false" outlineLevel="0" collapsed="false"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22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23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24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25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26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27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28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29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1" sqref="D1:D2 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2025-02-08T08:45:32Z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