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New folder\"/>
    </mc:Choice>
  </mc:AlternateContent>
  <xr:revisionPtr revIDLastSave="0" documentId="13_ncr:1_{27E35CB1-7222-40E6-9CB0-5AC29B624055}" xr6:coauthVersionLast="45" xr6:coauthVersionMax="45" xr10:uidLastSave="{00000000-0000-0000-0000-000000000000}"/>
  <bookViews>
    <workbookView xWindow="-108" yWindow="-108" windowWidth="23256" windowHeight="12576" tabRatio="678" xr2:uid="{00000000-000D-0000-FFFF-FFFF00000000}"/>
  </bookViews>
  <sheets>
    <sheet name="Sheet1" sheetId="1" r:id="rId1"/>
    <sheet name="Category Stats" sheetId="4" r:id="rId2"/>
    <sheet name="Subcategory Stats" sheetId="6" r:id="rId3"/>
    <sheet name="LaunchDateOutcomes" sheetId="7" r:id="rId4"/>
    <sheet name="Bonus" sheetId="8" r:id="rId5"/>
  </sheets>
  <definedNames>
    <definedName name="_xlnm._FilterDatabase" localSheetId="0" hidden="1">Sheet1!$A$1:$R$4115</definedName>
  </definedNames>
  <calcPr calcId="191029"/>
  <pivotCaches>
    <pivotCache cacheId="18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2" i="1" l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<sst xmlns="http://schemas.openxmlformats.org/spreadsheetml/2006/main" count="33042" uniqueCount="8401">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</sst>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3C5C26"/>
      <color rgb="FF4FA54F"/>
      <color rgb="FFE20000"/>
      <color rgb="FFA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RONAK.xlsx]Category Stats!PivotTable2</c:name>
    <c:fmtId val="24"/>
  </c:pivotSource>
  <c:chart>
    <c:autoTitleDeleted val="0"/>
    <c:pivotFmts>
      <c:pivotFmt>
        <c:idx val="0"/>
        <c:spPr>
          <a:solidFill>
            <a:srgbClr val="4FA5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C5C2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FA54F"/>
          </a:solidFill>
          <a:ln>
            <a:noFill/>
          </a:ln>
          <a:effectLst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FA54F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F-47FF-BF9A-205FA3E40F3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BF-47FF-BF9A-205FA3E40F3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BF-47FF-BF9A-205FA3E40F3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C5C2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BF-47FF-BF9A-205FA3E40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522335"/>
        <c:axId val="1681552943"/>
      </c:barChart>
      <c:catAx>
        <c:axId val="1805522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552943"/>
        <c:crosses val="autoZero"/>
        <c:auto val="1"/>
        <c:lblAlgn val="ctr"/>
        <c:lblOffset val="100"/>
        <c:noMultiLvlLbl val="0"/>
      </c:catAx>
      <c:valAx>
        <c:axId val="16815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5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RONAK.xlsx]Subcategory Stats!PivotTable4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Stats'!$B$6:$B$43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0-430F-BE89-A17F8C84D08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'Subcategory Stats'!$C$6:$C$43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0-430F-BE89-A17F8C84D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3068511"/>
        <c:axId val="1759523887"/>
      </c:barChart>
      <c:catAx>
        <c:axId val="168306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23887"/>
        <c:crosses val="autoZero"/>
        <c:auto val="1"/>
        <c:lblAlgn val="ctr"/>
        <c:lblOffset val="100"/>
        <c:noMultiLvlLbl val="0"/>
      </c:catAx>
      <c:valAx>
        <c:axId val="17595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06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RONAK.xlsx]LaunchDateOutcomes!PivotTable5</c:name>
    <c:fmtId val="9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6-4D8B-B327-FF87FC0ADDF4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6-4D8B-B327-FF87FC0ADDF4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6-4D8B-B327-FF87FC0AD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2493279"/>
        <c:axId val="1759556751"/>
      </c:lineChart>
      <c:catAx>
        <c:axId val="175249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56751"/>
        <c:crosses val="autoZero"/>
        <c:auto val="1"/>
        <c:lblAlgn val="ctr"/>
        <c:lblOffset val="100"/>
        <c:noMultiLvlLbl val="0"/>
      </c:catAx>
      <c:valAx>
        <c:axId val="175955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49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AD-4951-B9A9-E7C6F62CD54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AD-4951-B9A9-E7C6F62CD54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AD-4951-B9A9-E7C6F62CD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202031"/>
        <c:axId val="17595521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AD-4951-B9A9-E7C6F62CD54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AD-4951-B9A9-E7C6F62CD54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FAD-4951-B9A9-E7C6F62CD54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FAD-4951-B9A9-E7C6F62CD54C}"/>
                  </c:ext>
                </c:extLst>
              </c15:ser>
            </c15:filteredLineSeries>
          </c:ext>
        </c:extLst>
      </c:lineChart>
      <c:catAx>
        <c:axId val="168220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52175"/>
        <c:crosses val="autoZero"/>
        <c:auto val="1"/>
        <c:lblAlgn val="ctr"/>
        <c:lblOffset val="100"/>
        <c:noMultiLvlLbl val="0"/>
      </c:catAx>
      <c:valAx>
        <c:axId val="17595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20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754380</xdr:colOff>
      <xdr:row>1</xdr:row>
      <xdr:rowOff>11430</xdr:rowOff>
    </xdr:from>
    <xdr:to>
      <xdr:col>13</xdr:col>
      <xdr:colOff>137160</xdr:colOff>
      <xdr:row>24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71D69D3-F42C-4F7C-8C4D-A921F95C0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148590</xdr:rowOff>
    </xdr:from>
    <xdr:to>
      <xdr:col>18</xdr:col>
      <xdr:colOff>525780</xdr:colOff>
      <xdr:row>30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D9F7B-0678-4B38-98C0-4758DA2CF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2</xdr:row>
      <xdr:rowOff>171450</xdr:rowOff>
    </xdr:from>
    <xdr:to>
      <xdr:col>13</xdr:col>
      <xdr:colOff>502920</xdr:colOff>
      <xdr:row>26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FA9DC-8D3E-492C-AFCF-9BBA0A4B3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13</xdr:row>
      <xdr:rowOff>133350</xdr:rowOff>
    </xdr:from>
    <xdr:to>
      <xdr:col>7</xdr:col>
      <xdr:colOff>952500</xdr:colOff>
      <xdr:row>37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1A303-36D2-4387-9570-91269C0C8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k Chandgadhia" refreshedDate="43764.800326851851" createdVersion="6" refreshedVersion="6" minRefreshableVersion="3" recordCount="4114" xr:uid="{F1E3ED90-B21A-48D3-A83F-8FD1779395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k Chandgadhia" refreshedDate="43764.850104861114" createdVersion="6" refreshedVersion="6" minRefreshableVersion="3" recordCount="4114" xr:uid="{4B1AFE2F-1F58-4CE4-888D-88E130090338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014958-49E9-4EED-9840-A7F472A08265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6"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24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C9C13-1206-4693-BAC8-9827CE49F335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C86A7-8C62-4818-943F-A572FF4D69AB}" name="PivotTable5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55" zoomScaleNormal="55" workbookViewId="0">
      <selection activeCell="M6" sqref="M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8.33203125" bestFit="1" customWidth="1"/>
    <col min="8" max="8" width="19.6640625" bestFit="1" customWidth="1"/>
    <col min="9" max="9" width="17.5546875" customWidth="1"/>
    <col min="10" max="10" width="17.44140625" customWidth="1"/>
    <col min="11" max="11" width="15.44140625" customWidth="1"/>
    <col min="12" max="12" width="24.5546875" customWidth="1"/>
    <col min="13" max="13" width="19.5546875" bestFit="1" customWidth="1"/>
    <col min="14" max="14" width="41.88671875" bestFit="1" customWidth="1"/>
    <col min="15" max="15" width="27.21875" style="5" customWidth="1"/>
    <col min="16" max="16" width="20.77734375" bestFit="1" customWidth="1"/>
    <col min="17" max="17" width="23.88671875" customWidth="1"/>
    <col min="18" max="18" width="17.6640625" bestFit="1" customWidth="1"/>
    <col min="19" max="19" width="30.21875" bestFit="1" customWidth="1"/>
    <col min="20" max="20" width="27.109375" bestFit="1" customWidth="1"/>
  </cols>
  <sheetData>
    <row r="1" spans="1:20" ht="48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8366</v>
      </c>
      <c r="T1" s="9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IFERROR((E2/D2)*100,0)</f>
        <v>136.85882352941178</v>
      </c>
      <c r="P2" s="7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IFERROR((E3/D3)*100,0)</f>
        <v>142.60827250608273</v>
      </c>
      <c r="P3" s="7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IFERROR((E67/D67)*100,0)</f>
        <v>107.52857142857141</v>
      </c>
      <c r="P67" s="7">
        <f t="shared" ref="P67:P130" si="5">IFERROR(E67/L67,0)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IFERROR((E131/D131)*100,0)</f>
        <v>0</v>
      </c>
      <c r="P131" s="7">
        <f t="shared" ref="P131:P194" si="9">IFERROR(E131/L131,0)</f>
        <v>0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IFERROR((E195/D195)*100,0)</f>
        <v>0</v>
      </c>
      <c r="P195" s="7">
        <f t="shared" ref="P195:P258" si="13">IFERROR(E195/L195,0)</f>
        <v>0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IFERROR((E259/D259)*100,0)</f>
        <v>106.72648571428572</v>
      </c>
      <c r="P259" s="7">
        <f t="shared" ref="P259:P322" si="17">IFERROR(E259/L259,0)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IFERROR((E323/D323)*100,0)</f>
        <v>102.66285714285715</v>
      </c>
      <c r="P323" s="7">
        <f t="shared" ref="P323:P386" si="21">IFERROR(E323/L323,0)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IFERROR((E387/D387)*100,0)</f>
        <v>105.982</v>
      </c>
      <c r="P387" s="7">
        <f t="shared" ref="P387:P450" si="25">IFERROR(E387/L387,0)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IFERROR((E451/D451)*100,0)</f>
        <v>2.25</v>
      </c>
      <c r="P451" s="7">
        <f t="shared" ref="P451:P514" si="29">IFERROR(E451/L451,0)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IFERROR((E515/D515)*100,0)</f>
        <v>13.923999999999999</v>
      </c>
      <c r="P515" s="7">
        <f t="shared" ref="P515:P578" si="33">IFERROR(E515/L515,0)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IFERROR((E579/D579)*100,0)</f>
        <v>0.2</v>
      </c>
      <c r="P579" s="7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IFERROR((E643/D643)*100,0)</f>
        <v>119.16249999999999</v>
      </c>
      <c r="P643" s="7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IFERROR((E707/D707)*100,0)</f>
        <v>0.97699999999999987</v>
      </c>
      <c r="P707" s="7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IFERROR((E771/D771)*100,0)</f>
        <v>41.4</v>
      </c>
      <c r="P771" s="7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IFERROR((E835/D835)*100,0)</f>
        <v>101.66666666666666</v>
      </c>
      <c r="P835" s="7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IFERROR((E899/D899)*100,0)</f>
        <v>0</v>
      </c>
      <c r="P899" s="7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IFERROR((E963/D963)*100,0)</f>
        <v>42.188421052631583</v>
      </c>
      <c r="P963" s="7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IFERROR((E1027/D1027)*100,0)</f>
        <v>109.92831428571431</v>
      </c>
      <c r="P1027" s="7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IFERROR((E1091/D1091)*100,0)</f>
        <v>7.8266666666666662</v>
      </c>
      <c r="P1091" s="7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IFERROR((E1155/D1155)*100,0)</f>
        <v>0.625</v>
      </c>
      <c r="P1155" s="7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IFERROR((E1219/D1219)*100,0)</f>
        <v>102.60000000000001</v>
      </c>
      <c r="P1219" s="7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IFERROR((E1283/D1283)*100,0)</f>
        <v>110.71428571428572</v>
      </c>
      <c r="P1283" s="7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IFERROR((E1347/D1347)*100,0)</f>
        <v>125</v>
      </c>
      <c r="P1347" s="7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IFERROR((E1411/D1411)*100,0)</f>
        <v>0</v>
      </c>
      <c r="P1411" s="7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IFERROR((E1475/D1475)*100,0)</f>
        <v>120.51600000000001</v>
      </c>
      <c r="P1475" s="7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IFERROR((E1539/D1539)*100,0)</f>
        <v>179.9</v>
      </c>
      <c r="P1539" s="7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IFERROR((E1603/D1603)*100,0)</f>
        <v>108.2492</v>
      </c>
      <c r="P1603" s="7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IFERROR((E1667/D1667)*100,0)</f>
        <v>119.45714285714286</v>
      </c>
      <c r="P1667" s="7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IFERROR((E1731/D1731)*100,0)</f>
        <v>0</v>
      </c>
      <c r="P1731" s="7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IFERROR((E1795/D1795)*100,0)</f>
        <v>1.3333333333333335</v>
      </c>
      <c r="P1795" s="7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IFERROR((E1859/D1859)*100,0)</f>
        <v>100</v>
      </c>
      <c r="P1859" s="7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IFERROR((E1923/D1923)*100,0)</f>
        <v>136.80000000000001</v>
      </c>
      <c r="P1923" s="7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IFERROR((E1987/D1987)*100,0)</f>
        <v>3.1875</v>
      </c>
      <c r="P1987" s="7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IFERROR((E2051/D2051)*100,0)</f>
        <v>120.19070000000001</v>
      </c>
      <c r="P2051" s="7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IFERROR((E2115/D2115)*100,0)</f>
        <v>104.85714285714285</v>
      </c>
      <c r="P2115" s="7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IFERROR((E2179/D2179)*100,0)</f>
        <v>100.12</v>
      </c>
      <c r="P2179" s="7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IFERROR((E2243/D2243)*100,0)</f>
        <v>806.4</v>
      </c>
      <c r="P2243" s="7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IFERROR((E2307/D2307)*100,0)</f>
        <v>101.22777777777779</v>
      </c>
      <c r="P2307" s="7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IFERROR((E2371/D2371)*100,0)</f>
        <v>0</v>
      </c>
      <c r="P2371" s="7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IFERROR((E2435/D2435)*100,0)</f>
        <v>0</v>
      </c>
      <c r="P2435" s="7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IFERROR((E2499/D2499)*100,0)</f>
        <v>112.7715</v>
      </c>
      <c r="P2499" s="7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IFERROR((E2563/D2563)*100,0)</f>
        <v>0</v>
      </c>
      <c r="P2563" s="7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IFERROR((E2627/D2627)*100,0)</f>
        <v>956</v>
      </c>
      <c r="P2627" s="7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IFERROR((E2691/D2691)*100,0)</f>
        <v>2.8571428571428571E-3</v>
      </c>
      <c r="P2691" s="7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IFERROR((E2755/D2755)*100,0)</f>
        <v>19</v>
      </c>
      <c r="P2755" s="7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IFERROR((E2819/D2819)*100,0)</f>
        <v>130</v>
      </c>
      <c r="P2819" s="7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IFERROR((E2883/D2883)*100,0)</f>
        <v>0</v>
      </c>
      <c r="P2883" s="7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IFERROR((E2947/D2947)*100,0)</f>
        <v>0</v>
      </c>
      <c r="P2947" s="7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IFERROR((E3011/D3011)*100,0)</f>
        <v>119.756</v>
      </c>
      <c r="P3011" s="7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IFERROR((E3075/D3075)*100,0)</f>
        <v>2.3035714285714284E-2</v>
      </c>
      <c r="P3075" s="7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IFERROR((E3139/D3139)*100,0)</f>
        <v>3.3333333333333335</v>
      </c>
      <c r="P3139" s="7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IFERROR((E3203/D3203)*100,0)</f>
        <v>1.25</v>
      </c>
      <c r="P3203" s="7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IFERROR((E3267/D3267)*100,0)</f>
        <v>164</v>
      </c>
      <c r="P3267" s="7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IFERROR((E3331/D3331)*100,0)</f>
        <v>116.8</v>
      </c>
      <c r="P3331" s="7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IFERROR((E3395/D3395)*100,0)</f>
        <v>105.80000000000001</v>
      </c>
      <c r="P3395" s="7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IFERROR((E3459/D3459)*100,0)</f>
        <v>140.19999999999999</v>
      </c>
      <c r="P3459" s="7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IFERROR((E3523/D3523)*100,0)</f>
        <v>169.42857142857144</v>
      </c>
      <c r="P3523" s="7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IFERROR((E3587/D3587)*100,0)</f>
        <v>119.11764705882352</v>
      </c>
      <c r="P3587" s="7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IFERROR((E3651/D3651)*100,0)</f>
        <v>104</v>
      </c>
      <c r="P3651" s="7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IFERROR((E3715/D3715)*100,0)</f>
        <v>101.49999999999999</v>
      </c>
      <c r="P3715" s="7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IFERROR((E3779/D3779)*100,0)</f>
        <v>143.19999999999999</v>
      </c>
      <c r="P3779" s="7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IFERROR((E3843/D3843)*100,0)</f>
        <v>8.7200000000000006</v>
      </c>
      <c r="P3843" s="7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IFERROR((E3907/D3907)*100,0)</f>
        <v>11.533333333333333</v>
      </c>
      <c r="P3907" s="7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IFERROR((E3971/D3971)*100,0)</f>
        <v>7.4690265486725664</v>
      </c>
      <c r="P3971" s="7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IFERROR((E4035/D4035)*100,0)</f>
        <v>25.698702928870294</v>
      </c>
      <c r="P4035" s="7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IFERROR((E4099/D4099)*100,0)</f>
        <v>0</v>
      </c>
      <c r="P4099" s="7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F2B17C76-84EE-4B58-B299-B7B6A991D520}"/>
  <conditionalFormatting sqref="F1:F1048576">
    <cfRule type="containsText" dxfId="3" priority="8" operator="containsText" text="failed">
      <formula>NOT(ISERROR(SEARCH("failed",F1)))</formula>
    </cfRule>
    <cfRule type="containsText" dxfId="2" priority="9" operator="containsText" text="canceled">
      <formula>NOT(ISERROR(SEARCH("canceled",F1)))</formula>
    </cfRule>
    <cfRule type="containsText" dxfId="1" priority="10" operator="containsText" text="live">
      <formula>NOT(ISERROR(SEARCH("live",F1)))</formula>
    </cfRule>
    <cfRule type="containsText" dxfId="0" priority="11" operator="containsText" text="successful">
      <formula>NOT(ISERROR(SEARCH("successful",F1)))</formula>
    </cfRule>
  </conditionalFormatting>
  <conditionalFormatting sqref="O1:O1048576">
    <cfRule type="colorScale" priority="6">
      <colorScale>
        <cfvo type="min"/>
        <cfvo type="num" val="100"/>
        <cfvo type="num" val="200"/>
        <color rgb="FFE20000"/>
        <color rgb="FF4FA54F"/>
        <color theme="4"/>
      </colorScale>
    </cfRule>
  </conditionalFormatting>
  <conditionalFormatting sqref="P1">
    <cfRule type="colorScale" priority="5">
      <colorScale>
        <cfvo type="min"/>
        <cfvo type="num" val="1"/>
        <cfvo type="num" val="2"/>
        <color rgb="FFE20000"/>
        <color rgb="FF4FA54F"/>
        <color theme="4"/>
      </colorScale>
    </cfRule>
  </conditionalFormatting>
  <conditionalFormatting sqref="Q1">
    <cfRule type="colorScale" priority="4">
      <colorScale>
        <cfvo type="min"/>
        <cfvo type="num" val="1"/>
        <cfvo type="num" val="2"/>
        <color rgb="FFE20000"/>
        <color rgb="FF4FA54F"/>
        <color theme="4"/>
      </colorScale>
    </cfRule>
  </conditionalFormatting>
  <conditionalFormatting sqref="R1">
    <cfRule type="colorScale" priority="3">
      <colorScale>
        <cfvo type="min"/>
        <cfvo type="num" val="1"/>
        <cfvo type="num" val="2"/>
        <color rgb="FFE20000"/>
        <color rgb="FF4FA54F"/>
        <color theme="4"/>
      </colorScale>
    </cfRule>
  </conditionalFormatting>
  <conditionalFormatting sqref="S1">
    <cfRule type="colorScale" priority="2">
      <colorScale>
        <cfvo type="min"/>
        <cfvo type="num" val="1"/>
        <cfvo type="num" val="2"/>
        <color rgb="FFE20000"/>
        <color rgb="FF4FA54F"/>
        <color theme="4"/>
      </colorScale>
    </cfRule>
  </conditionalFormatting>
  <conditionalFormatting sqref="T1">
    <cfRule type="colorScale" priority="1">
      <colorScale>
        <cfvo type="min"/>
        <cfvo type="num" val="1"/>
        <cfvo type="num" val="2"/>
        <color rgb="FFE20000"/>
        <color rgb="FF4FA54F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42BB6-7A96-43C0-A52C-A2147C712D7A}">
  <dimension ref="A1:F14"/>
  <sheetViews>
    <sheetView workbookViewId="0">
      <selection activeCell="C22" sqref="C2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20" bestFit="1" customWidth="1"/>
    <col min="8" max="8" width="12.88671875" bestFit="1" customWidth="1"/>
    <col min="9" max="9" width="20" bestFit="1" customWidth="1"/>
    <col min="10" max="10" width="17.77734375" bestFit="1" customWidth="1"/>
    <col min="11" max="11" width="24.77734375" bestFit="1" customWidth="1"/>
  </cols>
  <sheetData>
    <row r="1" spans="1:6" x14ac:dyDescent="0.3">
      <c r="A1" s="10" t="s">
        <v>8223</v>
      </c>
      <c r="B1" t="s">
        <v>8360</v>
      </c>
    </row>
    <row r="3" spans="1:6" x14ac:dyDescent="0.3">
      <c r="A3" s="10" t="s">
        <v>8364</v>
      </c>
      <c r="B3" s="10" t="s">
        <v>8363</v>
      </c>
    </row>
    <row r="4" spans="1:6" x14ac:dyDescent="0.3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1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11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11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11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11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11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11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11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11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11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E994E-0568-4D0C-8D80-315B91A228B2}">
  <dimension ref="A1:D43"/>
  <sheetViews>
    <sheetView workbookViewId="0">
      <selection activeCell="D5" sqref="D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3.88671875" bestFit="1" customWidth="1"/>
    <col min="6" max="6" width="10.77734375" bestFit="1" customWidth="1"/>
  </cols>
  <sheetData>
    <row r="1" spans="1:4" x14ac:dyDescent="0.3">
      <c r="A1" s="10" t="s">
        <v>8223</v>
      </c>
      <c r="B1" t="s">
        <v>8360</v>
      </c>
    </row>
    <row r="2" spans="1:4" x14ac:dyDescent="0.3">
      <c r="A2" s="10" t="s">
        <v>8365</v>
      </c>
      <c r="B2" t="s">
        <v>8360</v>
      </c>
    </row>
    <row r="4" spans="1:4" x14ac:dyDescent="0.3">
      <c r="A4" s="10" t="s">
        <v>8364</v>
      </c>
      <c r="B4" s="10" t="s">
        <v>8363</v>
      </c>
    </row>
    <row r="5" spans="1:4" x14ac:dyDescent="0.3">
      <c r="A5" s="10" t="s">
        <v>8361</v>
      </c>
      <c r="B5" t="s">
        <v>8219</v>
      </c>
      <c r="C5" t="s">
        <v>8221</v>
      </c>
      <c r="D5" t="s">
        <v>8362</v>
      </c>
    </row>
    <row r="6" spans="1:4" x14ac:dyDescent="0.3">
      <c r="A6" s="11" t="s">
        <v>8316</v>
      </c>
      <c r="B6" s="8"/>
      <c r="C6" s="8">
        <v>100</v>
      </c>
      <c r="D6" s="8">
        <v>100</v>
      </c>
    </row>
    <row r="7" spans="1:4" x14ac:dyDescent="0.3">
      <c r="A7" s="11" t="s">
        <v>8358</v>
      </c>
      <c r="B7" s="8"/>
      <c r="C7" s="8">
        <v>40</v>
      </c>
      <c r="D7" s="8">
        <v>40</v>
      </c>
    </row>
    <row r="8" spans="1:4" x14ac:dyDescent="0.3">
      <c r="A8" s="11" t="s">
        <v>8354</v>
      </c>
      <c r="B8" s="8">
        <v>40</v>
      </c>
      <c r="C8" s="8"/>
      <c r="D8" s="8">
        <v>40</v>
      </c>
    </row>
    <row r="9" spans="1:4" x14ac:dyDescent="0.3">
      <c r="A9" s="11" t="s">
        <v>8315</v>
      </c>
      <c r="B9" s="8">
        <v>180</v>
      </c>
      <c r="C9" s="8"/>
      <c r="D9" s="8">
        <v>180</v>
      </c>
    </row>
    <row r="10" spans="1:4" x14ac:dyDescent="0.3">
      <c r="A10" s="11" t="s">
        <v>8314</v>
      </c>
      <c r="B10" s="8"/>
      <c r="C10" s="8">
        <v>80</v>
      </c>
      <c r="D10" s="8">
        <v>80</v>
      </c>
    </row>
    <row r="11" spans="1:4" x14ac:dyDescent="0.3">
      <c r="A11" s="11" t="s">
        <v>8330</v>
      </c>
      <c r="B11" s="8">
        <v>40</v>
      </c>
      <c r="C11" s="8"/>
      <c r="D11" s="8">
        <v>40</v>
      </c>
    </row>
    <row r="12" spans="1:4" x14ac:dyDescent="0.3">
      <c r="A12" s="11" t="s">
        <v>8347</v>
      </c>
      <c r="B12" s="8"/>
      <c r="C12" s="8">
        <v>40</v>
      </c>
      <c r="D12" s="8">
        <v>40</v>
      </c>
    </row>
    <row r="13" spans="1:4" x14ac:dyDescent="0.3">
      <c r="A13" s="11" t="s">
        <v>8324</v>
      </c>
      <c r="B13" s="8"/>
      <c r="C13" s="8">
        <v>40</v>
      </c>
      <c r="D13" s="8">
        <v>40</v>
      </c>
    </row>
    <row r="14" spans="1:4" x14ac:dyDescent="0.3">
      <c r="A14" s="11" t="s">
        <v>8337</v>
      </c>
      <c r="B14" s="8"/>
      <c r="C14" s="8">
        <v>120</v>
      </c>
      <c r="D14" s="8">
        <v>120</v>
      </c>
    </row>
    <row r="15" spans="1:4" x14ac:dyDescent="0.3">
      <c r="A15" s="11" t="s">
        <v>8348</v>
      </c>
      <c r="B15" s="8"/>
      <c r="C15" s="8">
        <v>20</v>
      </c>
      <c r="D15" s="8">
        <v>20</v>
      </c>
    </row>
    <row r="16" spans="1:4" x14ac:dyDescent="0.3">
      <c r="A16" s="11" t="s">
        <v>8349</v>
      </c>
      <c r="B16" s="8">
        <v>140</v>
      </c>
      <c r="C16" s="8"/>
      <c r="D16" s="8">
        <v>140</v>
      </c>
    </row>
    <row r="17" spans="1:4" x14ac:dyDescent="0.3">
      <c r="A17" s="11" t="s">
        <v>8329</v>
      </c>
      <c r="B17" s="8">
        <v>140</v>
      </c>
      <c r="C17" s="8">
        <v>20</v>
      </c>
      <c r="D17" s="8">
        <v>160</v>
      </c>
    </row>
    <row r="18" spans="1:4" x14ac:dyDescent="0.3">
      <c r="A18" s="11" t="s">
        <v>8328</v>
      </c>
      <c r="B18" s="8"/>
      <c r="C18" s="8">
        <v>60</v>
      </c>
      <c r="D18" s="8">
        <v>60</v>
      </c>
    </row>
    <row r="19" spans="1:4" x14ac:dyDescent="0.3">
      <c r="A19" s="11" t="s">
        <v>8356</v>
      </c>
      <c r="B19" s="8">
        <v>9</v>
      </c>
      <c r="C19" s="8">
        <v>11</v>
      </c>
      <c r="D19" s="8">
        <v>20</v>
      </c>
    </row>
    <row r="20" spans="1:4" x14ac:dyDescent="0.3">
      <c r="A20" s="11" t="s">
        <v>8327</v>
      </c>
      <c r="B20" s="8">
        <v>20</v>
      </c>
      <c r="C20" s="8"/>
      <c r="D20" s="8">
        <v>20</v>
      </c>
    </row>
    <row r="21" spans="1:4" x14ac:dyDescent="0.3">
      <c r="A21" s="11" t="s">
        <v>8335</v>
      </c>
      <c r="B21" s="8"/>
      <c r="C21" s="8">
        <v>40</v>
      </c>
      <c r="D21" s="8">
        <v>40</v>
      </c>
    </row>
    <row r="22" spans="1:4" x14ac:dyDescent="0.3">
      <c r="A22" s="11" t="s">
        <v>8359</v>
      </c>
      <c r="B22" s="8">
        <v>60</v>
      </c>
      <c r="C22" s="8">
        <v>60</v>
      </c>
      <c r="D22" s="8">
        <v>120</v>
      </c>
    </row>
    <row r="23" spans="1:4" x14ac:dyDescent="0.3">
      <c r="A23" s="11" t="s">
        <v>8343</v>
      </c>
      <c r="B23" s="8"/>
      <c r="C23" s="8">
        <v>20</v>
      </c>
      <c r="D23" s="8">
        <v>20</v>
      </c>
    </row>
    <row r="24" spans="1:4" x14ac:dyDescent="0.3">
      <c r="A24" s="11" t="s">
        <v>8323</v>
      </c>
      <c r="B24" s="8">
        <v>60</v>
      </c>
      <c r="C24" s="8"/>
      <c r="D24" s="8">
        <v>60</v>
      </c>
    </row>
    <row r="25" spans="1:4" x14ac:dyDescent="0.3">
      <c r="A25" s="11" t="s">
        <v>8350</v>
      </c>
      <c r="B25" s="8"/>
      <c r="C25" s="8">
        <v>20</v>
      </c>
      <c r="D25" s="8">
        <v>20</v>
      </c>
    </row>
    <row r="26" spans="1:4" x14ac:dyDescent="0.3">
      <c r="A26" s="11" t="s">
        <v>8339</v>
      </c>
      <c r="B26" s="8">
        <v>103</v>
      </c>
      <c r="C26" s="8">
        <v>57</v>
      </c>
      <c r="D26" s="8">
        <v>160</v>
      </c>
    </row>
    <row r="27" spans="1:4" x14ac:dyDescent="0.3">
      <c r="A27" s="11" t="s">
        <v>8345</v>
      </c>
      <c r="B27" s="8"/>
      <c r="C27" s="8">
        <v>20</v>
      </c>
      <c r="D27" s="8">
        <v>20</v>
      </c>
    </row>
    <row r="28" spans="1:4" x14ac:dyDescent="0.3">
      <c r="A28" s="11" t="s">
        <v>8318</v>
      </c>
      <c r="B28" s="8">
        <v>694</v>
      </c>
      <c r="C28" s="8">
        <v>353</v>
      </c>
      <c r="D28" s="8">
        <v>1047</v>
      </c>
    </row>
    <row r="29" spans="1:4" x14ac:dyDescent="0.3">
      <c r="A29" s="11" t="s">
        <v>8346</v>
      </c>
      <c r="B29" s="8">
        <v>40</v>
      </c>
      <c r="C29" s="8"/>
      <c r="D29" s="8">
        <v>40</v>
      </c>
    </row>
    <row r="30" spans="1:4" x14ac:dyDescent="0.3">
      <c r="A30" s="11" t="s">
        <v>8342</v>
      </c>
      <c r="B30" s="8">
        <v>20</v>
      </c>
      <c r="C30" s="8"/>
      <c r="D30" s="8">
        <v>20</v>
      </c>
    </row>
    <row r="31" spans="1:4" x14ac:dyDescent="0.3">
      <c r="A31" s="11" t="s">
        <v>8353</v>
      </c>
      <c r="B31" s="8"/>
      <c r="C31" s="8">
        <v>20</v>
      </c>
      <c r="D31" s="8">
        <v>20</v>
      </c>
    </row>
    <row r="32" spans="1:4" x14ac:dyDescent="0.3">
      <c r="A32" s="11" t="s">
        <v>8326</v>
      </c>
      <c r="B32" s="8">
        <v>260</v>
      </c>
      <c r="C32" s="8"/>
      <c r="D32" s="8">
        <v>260</v>
      </c>
    </row>
    <row r="33" spans="1:4" x14ac:dyDescent="0.3">
      <c r="A33" s="11" t="s">
        <v>8312</v>
      </c>
      <c r="B33" s="8">
        <v>60</v>
      </c>
      <c r="C33" s="8"/>
      <c r="D33" s="8">
        <v>60</v>
      </c>
    </row>
    <row r="34" spans="1:4" x14ac:dyDescent="0.3">
      <c r="A34" s="11" t="s">
        <v>8352</v>
      </c>
      <c r="B34" s="8">
        <v>34</v>
      </c>
      <c r="C34" s="8"/>
      <c r="D34" s="8">
        <v>34</v>
      </c>
    </row>
    <row r="35" spans="1:4" x14ac:dyDescent="0.3">
      <c r="A35" s="11" t="s">
        <v>8355</v>
      </c>
      <c r="B35" s="8">
        <v>40</v>
      </c>
      <c r="C35" s="8">
        <v>2</v>
      </c>
      <c r="D35" s="8">
        <v>42</v>
      </c>
    </row>
    <row r="36" spans="1:4" x14ac:dyDescent="0.3">
      <c r="A36" s="11" t="s">
        <v>8357</v>
      </c>
      <c r="B36" s="8">
        <v>85</v>
      </c>
      <c r="C36" s="8">
        <v>80</v>
      </c>
      <c r="D36" s="8">
        <v>165</v>
      </c>
    </row>
    <row r="37" spans="1:4" x14ac:dyDescent="0.3">
      <c r="A37" s="11" t="s">
        <v>8351</v>
      </c>
      <c r="B37" s="8">
        <v>80</v>
      </c>
      <c r="C37" s="8"/>
      <c r="D37" s="8">
        <v>80</v>
      </c>
    </row>
    <row r="38" spans="1:4" x14ac:dyDescent="0.3">
      <c r="A38" s="11" t="s">
        <v>8311</v>
      </c>
      <c r="B38" s="8">
        <v>60</v>
      </c>
      <c r="C38" s="8"/>
      <c r="D38" s="8">
        <v>60</v>
      </c>
    </row>
    <row r="39" spans="1:4" x14ac:dyDescent="0.3">
      <c r="A39" s="11" t="s">
        <v>8341</v>
      </c>
      <c r="B39" s="8"/>
      <c r="C39" s="8">
        <v>47</v>
      </c>
      <c r="D39" s="8">
        <v>47</v>
      </c>
    </row>
    <row r="40" spans="1:4" x14ac:dyDescent="0.3">
      <c r="A40" s="11" t="s">
        <v>8334</v>
      </c>
      <c r="B40" s="8"/>
      <c r="C40" s="8">
        <v>100</v>
      </c>
      <c r="D40" s="8">
        <v>100</v>
      </c>
    </row>
    <row r="41" spans="1:4" x14ac:dyDescent="0.3">
      <c r="A41" s="11" t="s">
        <v>8321</v>
      </c>
      <c r="B41" s="8">
        <v>20</v>
      </c>
      <c r="C41" s="8">
        <v>120</v>
      </c>
      <c r="D41" s="8">
        <v>140</v>
      </c>
    </row>
    <row r="42" spans="1:4" x14ac:dyDescent="0.3">
      <c r="A42" s="11" t="s">
        <v>8320</v>
      </c>
      <c r="B42" s="8"/>
      <c r="C42" s="8">
        <v>60</v>
      </c>
      <c r="D42" s="8">
        <v>60</v>
      </c>
    </row>
    <row r="43" spans="1:4" x14ac:dyDescent="0.3">
      <c r="A43" s="11" t="s">
        <v>8362</v>
      </c>
      <c r="B43" s="8">
        <v>2185</v>
      </c>
      <c r="C43" s="8">
        <v>1530</v>
      </c>
      <c r="D43" s="8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F643-330C-4F0D-903E-0F478F6C237C}">
  <dimension ref="A1:E18"/>
  <sheetViews>
    <sheetView workbookViewId="0">
      <selection activeCell="D22" sqref="D22"/>
    </sheetView>
  </sheetViews>
  <sheetFormatPr defaultRowHeight="14.4" x14ac:dyDescent="0.3"/>
  <cols>
    <col min="1" max="1" width="17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6.109375" bestFit="1" customWidth="1"/>
    <col min="8" max="8" width="12.88671875" bestFit="1" customWidth="1"/>
    <col min="9" max="9" width="16.109375" bestFit="1" customWidth="1"/>
    <col min="10" max="10" width="17.77734375" bestFit="1" customWidth="1"/>
    <col min="11" max="11" width="20.88671875" bestFit="1" customWidth="1"/>
  </cols>
  <sheetData>
    <row r="1" spans="1:5" x14ac:dyDescent="0.3">
      <c r="A1" s="10" t="s">
        <v>8365</v>
      </c>
      <c r="B1" t="s">
        <v>8360</v>
      </c>
    </row>
    <row r="2" spans="1:5" x14ac:dyDescent="0.3">
      <c r="A2" s="10" t="s">
        <v>8380</v>
      </c>
      <c r="B2" t="s">
        <v>8360</v>
      </c>
    </row>
    <row r="4" spans="1:5" x14ac:dyDescent="0.3">
      <c r="A4" s="10" t="s">
        <v>8364</v>
      </c>
      <c r="B4" s="10" t="s">
        <v>8363</v>
      </c>
    </row>
    <row r="5" spans="1:5" x14ac:dyDescent="0.3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3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3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3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3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3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3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3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3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3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3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3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3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3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8D25-732C-45BB-9100-CA67D7843A07}">
  <dimension ref="A1:H13"/>
  <sheetViews>
    <sheetView workbookViewId="0">
      <selection activeCell="I5" sqref="I5"/>
    </sheetView>
  </sheetViews>
  <sheetFormatPr defaultRowHeight="14.4" x14ac:dyDescent="0.3"/>
  <cols>
    <col min="1" max="1" width="26.1093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8390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">
      <c r="A4" t="s">
        <v>8391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">
      <c r="A5" t="s">
        <v>8392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8393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8394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8395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8396</v>
      </c>
      <c r="B9">
        <f>COUNTIFS(Sheet1!D:D,"&gt;=30000",Sheet1!D:D,"&lt;34999",Sheet1!F:F,"successful")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8397</v>
      </c>
      <c r="B10">
        <f>COUNTIFS(Sheet1!D:D,"&gt;=35000",Sheet1!D:D,"&lt;39999",Sheet1!F:F,"successful")</f>
        <v>26</v>
      </c>
      <c r="C10">
        <f>COUNTIFS(Sheet1!D:D,"&gt;=35000",Sheet1!D:D,"&lt;39999",Sheet1!F:F,"failed")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8398</v>
      </c>
      <c r="B11">
        <f>COUNTIFS(Sheet1!D:D,"&gt;=40000",Sheet1!D:D,"&lt;44999",Sheet1!F:F,"successful")</f>
        <v>21</v>
      </c>
      <c r="C11">
        <f>COUNTIFS(Sheet1!D:D,"&gt;=40000",Sheet1!D:D,"&lt;44999",Sheet1!F:F,"failed")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8399</v>
      </c>
      <c r="B12">
        <f>COUNTIFS(Sheet1!D:D,"&gt;=45000",Sheet1!D:D,"&lt;49999",Sheet1!F:F,"successful")</f>
        <v>6</v>
      </c>
      <c r="C12">
        <f>COUNTIFS(Sheet1!D:D,"&gt;=45000",Sheet1!D:D,"&lt;49999",Sheet1!F:F,"failed")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8400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Subcategory Stats</vt:lpstr>
      <vt:lpstr>LaunchDateOutcomes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Ronak Chandgadhia</cp:lastModifiedBy>
  <dcterms:created xsi:type="dcterms:W3CDTF">2017-04-20T15:17:24Z</dcterms:created>
  <dcterms:modified xsi:type="dcterms:W3CDTF">2019-10-27T03:36:58Z</dcterms:modified>
</cp:coreProperties>
</file>